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部门基本支出预算表04!$A$8:$W$52</definedName>
    <definedName name="_xlnm._FilterDatabase" localSheetId="7" hidden="1">'部门项目支出预算表05-1'!$A$7:$W$32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<sst xmlns="http://schemas.openxmlformats.org/spreadsheetml/2006/main" count="1278" uniqueCount="450">
  <si>
    <t>预算01-1表</t>
  </si>
  <si>
    <t>="单位名称："&amp;"芒市住房和城乡建设局"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</si>
  <si>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</si>
  <si>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</si>
  <si>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</si>
  <si>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</si>
  <si>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</si>
  <si>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</si>
  <si>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</si>
  <si>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</si>
  <si>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</si>
  <si>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</si>
  <si>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</si>
  <si>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</si>
  <si>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</si>
  <si>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</si>
  <si>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</si>
  <si>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</si>
  <si>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</si>
  <si>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</si>
  <si>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</si>
  <si>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</si>
  <si>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</si>
  <si>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</si>
  <si>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</si>
  <si>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</si>
  <si>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</si>
  <si>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</si>
  <si>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</si>
  <si>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</si>
  <si>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</si>
  <si>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</si>
  <si>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</si>
  <si>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</si>
  <si>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</si>
  <si>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</si>
  <si>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</si>
  <si>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</si>
  <si>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</si>
  <si>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</si>
  <si>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</si>
  <si>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</si>
  <si>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</si>
  <si>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</si>
  <si>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</si>
  <si>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</si>
  <si>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</si>
  <si>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芒市住房和城乡建设局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</si>
  <si>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</si>
  <si>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</si>
  <si>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</si>
  <si>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</si>
  <si>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</si>
  <si>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</si>
  <si>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</si>
  <si>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</si>
  <si>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</si>
  <si>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</si>
  <si>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</si>
  <si>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</si>
  <si>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</si>
  <si>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</si>
  <si>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</si>
  <si>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</si>
  <si>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</si>
  <si>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</si>
  <si>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</si>
  <si>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</si>
  <si>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</si>
  <si>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</si>
  <si>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</si>
  <si>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</si>
  <si>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</si>
  <si>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</si>
  <si>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</si>
  <si>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</si>
  <si>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</si>
  <si>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</si>
  <si>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</si>
  <si>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</si>
  <si>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</si>
  <si>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</si>
  <si>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</si>
  <si>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</si>
  <si>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</si>
  <si>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</si>
  <si>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</si>
  <si>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</si>
  <si>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</si>
  <si>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</si>
  <si>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</si>
  <si>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</si>
  <si>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</si>
  <si>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</si>
  <si>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</si>
  <si>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</si>
  <si>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</si>
  <si>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</si>
  <si>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</si>
  <si>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</si>
  <si>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</si>
  <si>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</si>
  <si>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</si>
  <si>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</si>
  <si>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</si>
  <si>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</si>
  <si>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</si>
  <si>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</si>
  <si>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</si>
  <si>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</si>
  <si>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2120103</t>
  </si>
  <si>
    <t>机关服务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</si>
  <si>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</si>
  <si>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</si>
  <si>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</si>
  <si>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</si>
  <si>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</si>
  <si>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</si>
  <si>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22101</t>
  </si>
  <si>
    <t>保障性安居工程支出</t>
  </si>
  <si>
    <t>2210105</t>
  </si>
  <si>
    <t>农村危房改造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</si>
  <si>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</si>
  <si>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</si>
  <si>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</si>
  <si>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</si>
  <si>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</si>
  <si>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</si>
  <si>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</si>
  <si>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</si>
  <si>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</si>
  <si>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</si>
  <si>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</si>
  <si>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</si>
  <si>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</si>
  <si>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</si>
  <si>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</si>
  <si>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</si>
  <si>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</si>
  <si>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</si>
  <si>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</si>
  <si>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</si>
  <si>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</si>
  <si>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</si>
  <si>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</si>
  <si>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</si>
  <si>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</si>
  <si>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</si>
  <si>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</si>
  <si>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</si>
  <si>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</si>
  <si>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</si>
  <si>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</si>
  <si>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</si>
  <si>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</si>
  <si>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</si>
  <si>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</si>
  <si>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</si>
  <si>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</si>
  <si>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</si>
  <si>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</si>
  <si>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</si>
  <si>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</si>
  <si>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</si>
  <si>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</si>
  <si>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</si>
  <si>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</si>
  <si>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</si>
  <si>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</si>
  <si>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</si>
  <si>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</si>
  <si>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</si>
  <si>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</si>
  <si>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533103261100005019259</t>
  </si>
  <si>
    <t>编内聘用临时人员社会保险单位缴费</t>
  </si>
  <si>
    <t>30199</t>
  </si>
  <si>
    <t>其他工资福利支出</t>
  </si>
  <si>
    <t>533103210000000017368</t>
  </si>
  <si>
    <t>事业人员支出工资</t>
  </si>
  <si>
    <t>30101</t>
  </si>
  <si>
    <t>基本工资</t>
  </si>
  <si>
    <t>533103210000000017367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</si>
  <si>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</si>
  <si>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</si>
  <si>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</si>
  <si>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</si>
  <si>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</si>
  <si>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</si>
  <si>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</si>
  <si>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533103210000000017369</t>
  </si>
  <si>
    <t>社会保障缴费</t>
  </si>
  <si>
    <t>30108</t>
  </si>
  <si>
    <t>机关事业单位基本养老保险缴费</t>
  </si>
  <si>
    <t>30109</t>
  </si>
  <si>
    <t>职业年金缴费</t>
  </si>
  <si>
    <t>533103261100005019244</t>
  </si>
  <si>
    <t>职业年金缴费（非三保）</t>
  </si>
  <si>
    <t>30110</t>
  </si>
  <si>
    <t>职工基本医疗保险缴费</t>
  </si>
  <si>
    <t>30112</t>
  </si>
  <si>
    <t>其他社会保障缴费</t>
  </si>
  <si>
    <t>533103210000000017370</t>
  </si>
  <si>
    <t>30113</t>
  </si>
  <si>
    <t>533103210000000017376</t>
  </si>
  <si>
    <t>一般公用经费</t>
  </si>
  <si>
    <t>30201</t>
  </si>
  <si>
    <t>办公费</t>
  </si>
  <si>
    <t>533103231100001529809</t>
  </si>
  <si>
    <t>公用经费安排的公务用车运维费</t>
  </si>
  <si>
    <t>30231</t>
  </si>
  <si>
    <t>公务用车运行维护费</t>
  </si>
  <si>
    <t>533103221100000356996</t>
  </si>
  <si>
    <t>公用经费安排的公务接待费</t>
  </si>
  <si>
    <t>30217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</si>
  <si>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</si>
  <si>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</si>
  <si>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</si>
  <si>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</si>
  <si>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</si>
  <si>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</si>
  <si>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</si>
  <si>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</si>
  <si>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533103221100000357124</t>
  </si>
  <si>
    <t>公用经费安排的对个人和家庭的补助</t>
  </si>
  <si>
    <t>30309</t>
  </si>
  <si>
    <t>奖励金</t>
  </si>
  <si>
    <t>533103231100001532162</t>
  </si>
  <si>
    <t>公用经费安排的其他工资福利支出</t>
  </si>
  <si>
    <t>30114</t>
  </si>
  <si>
    <t>医疗费</t>
  </si>
  <si>
    <t>30305</t>
  </si>
  <si>
    <t>生活补助</t>
  </si>
  <si>
    <t>533103210000000017375</t>
  </si>
  <si>
    <t>退休公用经费</t>
  </si>
  <si>
    <t>533103210000000017373</t>
  </si>
  <si>
    <t>工会经费</t>
  </si>
  <si>
    <t>30228</t>
  </si>
  <si>
    <t>533103210000000017372</t>
  </si>
  <si>
    <t>公务交通补贴</t>
  </si>
  <si>
    <t>30239</t>
  </si>
  <si>
    <t>其他交通费用</t>
  </si>
  <si>
    <t>533103210000000019218</t>
  </si>
  <si>
    <t>老干部党支部工作经费</t>
  </si>
  <si>
    <t>533103241100002322235</t>
  </si>
  <si>
    <t>临时人员</t>
  </si>
  <si>
    <t>533103261100005021927</t>
  </si>
  <si>
    <t>遗属补助资金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</si>
  <si>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</si>
  <si>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</si>
  <si>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</si>
  <si>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</si>
  <si>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</si>
  <si>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</si>
  <si>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</si>
  <si>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</si>
  <si>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</si>
  <si>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城市基础设施建设业务经费</t>
  </si>
  <si>
    <t>事业发展类</t>
  </si>
  <si>
    <t>533103241100002485246</t>
  </si>
  <si>
    <t>30213</t>
  </si>
  <si>
    <t>维修（护）费</t>
  </si>
  <si>
    <t>30214</t>
  </si>
  <si>
    <t>租赁费</t>
  </si>
  <si>
    <t>30226</t>
  </si>
  <si>
    <t>劳务费</t>
  </si>
  <si>
    <t>30227</t>
  </si>
  <si>
    <t>委托业务费</t>
  </si>
  <si>
    <t>31002</t>
  </si>
  <si>
    <t>办公设备购置</t>
  </si>
  <si>
    <t>城市园林绿化用水水费资金</t>
  </si>
  <si>
    <t>专项业务类</t>
  </si>
  <si>
    <t>533103261100005057625</t>
  </si>
  <si>
    <t>非税收入征管成本补助经费</t>
  </si>
  <si>
    <t>533103241100002485224</t>
  </si>
  <si>
    <t>30218</t>
  </si>
  <si>
    <t>专用材料费</t>
  </si>
  <si>
    <t>芒市第二污水处理厂托管运营经费</t>
  </si>
  <si>
    <t>533103261100005127631</t>
  </si>
  <si>
    <t>芒市清源环境治理有限公司污水处理服务经费</t>
  </si>
  <si>
    <t>533103261100005127659</t>
  </si>
  <si>
    <t>市政基础设施建设预备费市级预算专项资金</t>
  </si>
  <si>
    <t>533103241100002485227</t>
  </si>
  <si>
    <t>31005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</si>
  <si>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</si>
  <si>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</si>
  <si>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</si>
  <si>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</si>
  <si>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</si>
  <si>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</si>
  <si>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</si>
  <si>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</si>
  <si>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</si>
  <si>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</si>
  <si>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</si>
  <si>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</si>
  <si>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确保第二污水处理厂正常运行，改善芒市投资环境，改善居民生活环境，争取居民对用水满意度达90%。</t>
  </si>
  <si>
    <t>产出指标</t>
  </si>
  <si>
    <t>质量指标</t>
  </si>
  <si>
    <t>污水处理等级</t>
  </si>
  <si>
    <t>=</t>
  </si>
  <si>
    <t>合格及以上</t>
  </si>
  <si>
    <t>定性指标</t>
  </si>
  <si>
    <t>反映污水处理等级</t>
  </si>
  <si>
    <t>效益指标</t>
  </si>
  <si>
    <t>生态效益</t>
  </si>
  <si>
    <t>改善芒市用水环境</t>
  </si>
  <si>
    <t>改善</t>
  </si>
  <si>
    <t>反映改善芒市用水环境</t>
  </si>
  <si>
    <t>满意度指标</t>
  </si>
  <si>
    <t>服务对象满意度</t>
  </si>
  <si>
    <t>用水对象满意度</t>
  </si>
  <si>
    <t>&gt;=</t>
  </si>
  <si>
    <t>90</t>
  </si>
  <si>
    <t>%</t>
  </si>
  <si>
    <t>定量指标</t>
  </si>
  <si>
    <t>反映用水对象满意度</t>
  </si>
  <si>
    <t>城市园林绿化用水水费资金。</t>
  </si>
  <si>
    <t>资金使用合规性</t>
  </si>
  <si>
    <t>合规</t>
  </si>
  <si>
    <t>反映资金使用合规性情况。</t>
  </si>
  <si>
    <t>促进城市园林绿化</t>
  </si>
  <si>
    <t>促进</t>
  </si>
  <si>
    <t>反映对城市园林绿化的促进情况。</t>
  </si>
  <si>
    <t>人员满意度</t>
  </si>
  <si>
    <t>反映人员满意度情况</t>
  </si>
  <si>
    <t>非税收入征管成本补助经费，维护路灯正常运行，园林绿化达标，提升人居环境，争取准中满意度达95%。</t>
  </si>
  <si>
    <t>数量指标</t>
  </si>
  <si>
    <t>公租房非税收入</t>
  </si>
  <si>
    <t>900</t>
  </si>
  <si>
    <t>万元</t>
  </si>
  <si>
    <t>反映公租房非税收入上缴情况</t>
  </si>
  <si>
    <t>苗木成活率</t>
  </si>
  <si>
    <t>100</t>
  </si>
  <si>
    <t>反映苗木成活的情况。苗木成活率=成活苗木数/总栽种苗木数*100%</t>
  </si>
  <si>
    <t>安装验收合格率</t>
  </si>
  <si>
    <t>反映太阳能路灯安装验收的情况。</t>
  </si>
  <si>
    <t>社会效益</t>
  </si>
  <si>
    <t>改善城乡人居环境</t>
  </si>
  <si>
    <t>有效</t>
  </si>
  <si>
    <t>反映项目的实施对改善城乡人居环境的效果。</t>
  </si>
  <si>
    <t>社会公众满意度</t>
  </si>
  <si>
    <t>95</t>
  </si>
  <si>
    <t>反映社会公众满意程度。</t>
  </si>
  <si>
    <t>支付历年工程欠款及市政基础设施建设预备费市级预算专项资金</t>
  </si>
  <si>
    <t>年度工作任务完成率</t>
  </si>
  <si>
    <t>反映年度工作任务的完成情况。</t>
  </si>
  <si>
    <t>项目验收合格率</t>
  </si>
  <si>
    <t>反映年度开展项目的验收合格情况。</t>
  </si>
  <si>
    <t>时效指标</t>
  </si>
  <si>
    <t>项目完成及时率</t>
  </si>
  <si>
    <t>反映部门年度工作完成的及时情况。</t>
  </si>
  <si>
    <t>提升城市人居环境</t>
  </si>
  <si>
    <t>反映提升城市人居环境的效果。</t>
  </si>
  <si>
    <t>城市基础设施业务费支出</t>
  </si>
  <si>
    <t>年度工作完成及时率</t>
  </si>
  <si>
    <t>促进城镇发展</t>
  </si>
  <si>
    <t>反映促进城镇发展的效果</t>
  </si>
  <si>
    <t>确保日污水处理量不低于3万立方米，拉动当地就业人数22人，带动全州城镇化增长，改善芒市居民居住环境，保障城区供水安全。</t>
  </si>
  <si>
    <t>确保日污水处理量</t>
  </si>
  <si>
    <t>万立方米</t>
  </si>
  <si>
    <t>反映确保日污水处理量是否达到3万立方米。</t>
  </si>
  <si>
    <t>经济效益</t>
  </si>
  <si>
    <t>拉动当地就业人数</t>
  </si>
  <si>
    <t>人</t>
  </si>
  <si>
    <t>反映拉动当地就业人数</t>
  </si>
  <si>
    <t>改善芒市居民居住环境</t>
  </si>
  <si>
    <t>反映改善芒市居民居住环境</t>
  </si>
  <si>
    <t>居民满意度</t>
  </si>
  <si>
    <t>反映居民满意度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</si>
  <si>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</si>
  <si>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</si>
  <si>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</si>
  <si>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</si>
  <si>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</si>
  <si>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注：芒市住房和城乡建设局无部门政府性基金预算，本表无数据，公开空表。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</si>
  <si>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</si>
  <si>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</si>
  <si>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</si>
  <si>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</si>
  <si>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</si>
  <si>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</si>
  <si>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</si>
  <si>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</si>
  <si>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</si>
  <si>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</si>
  <si>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</si>
  <si>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</si>
  <si>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</si>
  <si>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</si>
  <si>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车辆加油</t>
  </si>
  <si>
    <t>车辆加油、添加燃料服务</t>
  </si>
  <si>
    <t>年</t>
  </si>
  <si>
    <t>车辆维修</t>
  </si>
  <si>
    <t>车辆维修和保养服务</t>
  </si>
  <si>
    <t>车辆保险</t>
  </si>
  <si>
    <t>机动车保险服务</t>
  </si>
  <si>
    <t>园林绿化临时工工资及维护</t>
  </si>
  <si>
    <t>园林绿化管理服务</t>
  </si>
  <si>
    <t>商务服务</t>
  </si>
  <si>
    <t>设备</t>
  </si>
  <si>
    <t>保安服务</t>
  </si>
  <si>
    <t>物业管理服务</t>
  </si>
  <si>
    <t>预算08表</t>
  </si>
  <si>
    <t>政府购买服务项目</t>
  </si>
  <si>
    <t>政府购买服务目录</t>
  </si>
  <si>
    <t>B1101 维修保养服务</t>
  </si>
  <si>
    <t>A1101 公共设施管理服务</t>
  </si>
  <si>
    <t>法律顾问</t>
  </si>
  <si>
    <t>B0101 法律顾问服务</t>
  </si>
  <si>
    <t>B1102 物业管理服务</t>
  </si>
  <si>
    <t>芒市清源环境治理有限公司污水处理服务</t>
  </si>
  <si>
    <t xml:space="preserve">A1105 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</si>
  <si>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</si>
  <si>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</si>
  <si>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</si>
  <si>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</si>
  <si>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</si>
  <si>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</si>
  <si>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</si>
  <si>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</si>
  <si>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</si>
  <si>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</si>
  <si>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</si>
  <si>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</si>
  <si>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</si>
  <si>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</si>
  <si>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</si>
  <si>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</si>
  <si>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注：芒市住房和城乡建设局无市对下转移支付预算，本表无数据，公开空表。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</si>
  <si>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</si>
  <si>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</si>
  <si>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</si>
  <si>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</si>
  <si>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</si>
  <si>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</si>
  <si>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</si>
  <si>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</si>
  <si>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</si>
  <si>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</si>
  <si>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2.芒市住房和城乡建设局无新增资产配置预算，本表无数据，公开空表。</t>
  </si>
  <si>
    <t>预算11表</t>
  </si>
  <si>
    <t>上级补助</t>
  </si>
  <si>
    <t>2026年中央农村危房改造补助资金</t>
  </si>
  <si>
    <t>民生类</t>
  </si>
  <si>
    <t>预算12表</t>
  </si>
  <si>
    <t>项目级次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</si>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</sst>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family val="2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family val="2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0" fontId="0" fillId="0" borderId="0" xfId="0" applyFill="1" applyBorder="1">
      <alignment vertical="top"/>
    </xf>
    <xf numFmtId="0" fontId="0" fillId="0" borderId="0" xfId="0" applyFill="1" applyBorder="1">
      <alignment vertical="top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 applyFill="1">
      <alignment horizontal="left" vertical="center" wrapText="1"/>
    </xf>
    <xf numFmtId="49" fontId="4" fillId="0" borderId="7" xfId="53" applyFont="1" applyFill="1">
      <alignment horizontal="left" vertical="center" wrapText="1"/>
    </xf>
    <xf numFmtId="49" fontId="4" fillId="0" borderId="7" xfId="53" applyFont="1" applyFill="1" applyAlignment="1">
      <alignment horizontal="center" vertical="center" wrapText="1"/>
    </xf>
    <xf numFmtId="178" fontId="4" fillId="0" borderId="7" xfId="54" applyFont="1" applyFill="1">
      <alignment horizontal="right" vertical="center"/>
    </xf>
    <xf numFmtId="178" fontId="4" fillId="0" borderId="7" xfId="54" applyFont="1" applyFill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8" workbookViewId="0">
      <selection activeCell="B36" sqref="B3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tr">
        <f>"2026"&amp;"年部门财务收支预算总表"</f>
        <v>2026年部门财务收支预算总表</v>
      </c>
      <c r="B2" s="185"/>
      <c r="C2" s="185"/>
      <c r="D2" s="185"/>
    </row>
    <row r="3" ht="18.75" customHeight="1" spans="1:4">
      <c r="A3" s="183" t="s">
        <v>1</v>
      </c>
      <c r="B3" s="183"/>
      <c r="C3" s="186"/>
      <c r="D3" s="184" t="s">
        <v>2</v>
      </c>
    </row>
    <row r="4" ht="18.75" customHeight="1" spans="1:4">
      <c r="A4" s="187" t="s">
        <v>3</v>
      </c>
      <c r="B4" s="187"/>
      <c r="C4" s="187" t="s">
        <v>4</v>
      </c>
      <c r="D4" s="187"/>
    </row>
    <row r="5" ht="18.75" customHeight="1" spans="1:4">
      <c r="A5" s="187" t="s">
        <v>5</v>
      </c>
      <c r="B5" s="187" t="s">
        <v>6</v>
      </c>
      <c r="C5" s="187" t="s">
        <v>7</v>
      </c>
      <c r="D5" s="187" t="s">
        <v>6</v>
      </c>
    </row>
    <row r="6" ht="18.75" customHeight="1" spans="1:4">
      <c r="A6" s="145" t="s">
        <v>8</v>
      </c>
      <c r="B6" s="146">
        <v>43320572.75</v>
      </c>
      <c r="C6" s="145" t="str">
        <f>"一"&amp;"、"&amp;"社会保障和就业支出"</f>
        <v>一、社会保障和就业支出</v>
      </c>
      <c r="D6" s="146">
        <v>1936630.48</v>
      </c>
    </row>
    <row r="7" ht="18.75" customHeight="1" spans="1:4">
      <c r="A7" s="145" t="s">
        <v>9</v>
      </c>
      <c r="B7" s="146"/>
      <c r="C7" s="145" t="str">
        <f>"二"&amp;"、"&amp;"卫生健康支出"</f>
        <v>二、卫生健康支出</v>
      </c>
      <c r="D7" s="146">
        <v>579668.67</v>
      </c>
    </row>
    <row r="8" ht="18.75" customHeight="1" spans="1:4">
      <c r="A8" s="145" t="s">
        <v>10</v>
      </c>
      <c r="B8" s="146"/>
      <c r="C8" s="145" t="str">
        <f>"三"&amp;"、"&amp;"城乡社区支出"</f>
        <v>三、城乡社区支出</v>
      </c>
      <c r="D8" s="146">
        <v>39758644.84</v>
      </c>
    </row>
    <row r="9" ht="18.75" customHeight="1" spans="1:4">
      <c r="A9" s="145" t="s">
        <v>11</v>
      </c>
      <c r="B9" s="146"/>
      <c r="C9" s="145" t="str">
        <f>"四"&amp;"、"&amp;"住房保障支出"</f>
        <v>四、住房保障支出</v>
      </c>
      <c r="D9" s="146">
        <v>1045628.76</v>
      </c>
    </row>
    <row r="10" ht="18.75" customHeight="1" spans="1:4">
      <c r="A10" s="145" t="s">
        <v>12</v>
      </c>
      <c r="B10" s="146"/>
      <c r="C10" s="145"/>
      <c r="D10" s="146"/>
    </row>
    <row r="11" ht="18.75" customHeight="1" spans="1:4">
      <c r="A11" s="145" t="s">
        <v>13</v>
      </c>
      <c r="B11" s="146"/>
      <c r="C11" s="145"/>
      <c r="D11" s="146"/>
    </row>
    <row r="12" ht="18.75" customHeight="1" spans="1:4">
      <c r="A12" s="145" t="s">
        <v>14</v>
      </c>
      <c r="B12" s="146"/>
      <c r="C12" s="145"/>
      <c r="D12" s="146"/>
    </row>
    <row r="13" ht="18.75" customHeight="1" spans="1:4">
      <c r="A13" s="145" t="s">
        <v>15</v>
      </c>
      <c r="B13" s="146"/>
      <c r="C13" s="145"/>
      <c r="D13" s="146"/>
    </row>
    <row r="14" ht="18.75" customHeight="1" spans="1:4">
      <c r="A14" s="145" t="s">
        <v>16</v>
      </c>
      <c r="B14" s="146"/>
      <c r="C14" s="145"/>
      <c r="D14" s="146"/>
    </row>
    <row r="15" ht="18.75" customHeight="1" spans="1:4">
      <c r="A15" s="145" t="s">
        <v>17</v>
      </c>
      <c r="B15" s="146"/>
      <c r="C15" s="145"/>
      <c r="D15" s="146"/>
    </row>
    <row r="16" ht="18.75" customHeight="1" spans="1:4">
      <c r="A16" s="145"/>
      <c r="B16" s="146"/>
      <c r="C16" s="145"/>
      <c r="D16" s="146"/>
    </row>
    <row r="17" ht="18.75" customHeight="1" spans="1:4">
      <c r="A17" s="145"/>
      <c r="B17" s="146"/>
      <c r="C17" s="145"/>
      <c r="D17" s="146"/>
    </row>
    <row r="18" ht="18.75" customHeight="1" spans="1:4">
      <c r="A18" s="145"/>
      <c r="B18" s="146"/>
      <c r="C18" s="145"/>
      <c r="D18" s="146"/>
    </row>
    <row r="19" ht="18.75" customHeight="1" spans="1:4">
      <c r="A19" s="145"/>
      <c r="B19" s="146"/>
      <c r="C19" s="145"/>
      <c r="D19" s="146"/>
    </row>
    <row r="20" ht="18.75" customHeight="1" spans="1:4">
      <c r="A20" s="145"/>
      <c r="B20" s="146"/>
      <c r="C20" s="145"/>
      <c r="D20" s="146"/>
    </row>
    <row r="21" ht="18.75" customHeight="1" spans="1:4">
      <c r="A21" s="145"/>
      <c r="B21" s="146"/>
      <c r="C21" s="145"/>
      <c r="D21" s="146"/>
    </row>
    <row r="22" ht="18.75" customHeight="1" spans="1:4">
      <c r="A22" s="145"/>
      <c r="B22" s="146"/>
      <c r="C22" s="145"/>
      <c r="D22" s="146"/>
    </row>
    <row r="23" ht="18.75" customHeight="1" spans="1:4">
      <c r="A23" s="145"/>
      <c r="B23" s="146"/>
      <c r="C23" s="145"/>
      <c r="D23" s="146"/>
    </row>
    <row r="24" ht="18.75" customHeight="1" spans="1:4">
      <c r="A24" s="145"/>
      <c r="B24" s="146"/>
      <c r="C24" s="145"/>
      <c r="D24" s="146"/>
    </row>
    <row r="25" ht="18.75" customHeight="1" spans="1:4">
      <c r="A25" s="145"/>
      <c r="B25" s="146"/>
      <c r="C25" s="145"/>
      <c r="D25" s="146"/>
    </row>
    <row r="26" ht="18.75" customHeight="1" spans="1:4">
      <c r="A26" s="145"/>
      <c r="B26" s="146"/>
      <c r="C26" s="145"/>
      <c r="D26" s="146"/>
    </row>
    <row r="27" ht="18.75" customHeight="1" spans="1:4">
      <c r="A27" s="145"/>
      <c r="B27" s="146"/>
      <c r="C27" s="145"/>
      <c r="D27" s="146"/>
    </row>
    <row r="28" ht="18.75" customHeight="1" spans="1:4">
      <c r="A28" s="145"/>
      <c r="B28" s="146"/>
      <c r="C28" s="145"/>
      <c r="D28" s="146"/>
    </row>
    <row r="29" ht="18.75" customHeight="1" spans="1:4">
      <c r="A29" s="145"/>
      <c r="B29" s="146"/>
      <c r="C29" s="145"/>
      <c r="D29" s="146"/>
    </row>
    <row r="30" ht="18.75" customHeight="1" spans="1:4">
      <c r="A30" s="145"/>
      <c r="B30" s="146"/>
      <c r="C30" s="145"/>
      <c r="D30" s="146"/>
    </row>
    <row r="31" ht="18.75" customHeight="1" spans="1:4">
      <c r="A31" s="145"/>
      <c r="B31" s="146"/>
      <c r="C31" s="145"/>
      <c r="D31" s="146"/>
    </row>
    <row r="32" ht="18.75" customHeight="1" spans="1:4">
      <c r="A32" s="145" t="s">
        <v>18</v>
      </c>
      <c r="B32" s="146">
        <v>43320572.75</v>
      </c>
      <c r="C32" s="145" t="s">
        <v>19</v>
      </c>
      <c r="D32" s="146">
        <v>43320572.75</v>
      </c>
    </row>
    <row r="33" ht="18.75" customHeight="1" spans="1:4">
      <c r="A33" s="145" t="s">
        <v>20</v>
      </c>
      <c r="B33" s="146"/>
      <c r="C33" s="145" t="s">
        <v>21</v>
      </c>
      <c r="D33" s="146"/>
    </row>
    <row r="34" ht="18.75" customHeight="1" spans="1:4">
      <c r="A34" s="145" t="s">
        <v>22</v>
      </c>
      <c r="B34" s="146"/>
      <c r="C34" s="145" t="s">
        <v>22</v>
      </c>
      <c r="D34" s="146"/>
    </row>
    <row r="35" ht="18.75" customHeight="1" spans="1:4">
      <c r="A35" s="145" t="s">
        <v>23</v>
      </c>
      <c r="B35" s="146"/>
      <c r="C35" s="145" t="s">
        <v>24</v>
      </c>
      <c r="D35" s="146"/>
    </row>
    <row r="36" ht="18.75" customHeight="1" spans="1:4">
      <c r="A36" s="145" t="s">
        <v>25</v>
      </c>
      <c r="B36" s="146">
        <v>43320572.75</v>
      </c>
      <c r="C36" s="145" t="s">
        <v>26</v>
      </c>
      <c r="D36" s="146">
        <v>43320572.75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369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370</v>
      </c>
      <c r="C2" s="118"/>
      <c r="D2" s="119"/>
      <c r="E2" s="119"/>
      <c r="F2" s="119"/>
    </row>
    <row r="3" ht="13.5" customHeight="1" spans="1:6">
      <c r="A3" s="120" t="str">
        <f>"单位名称："&amp;"芒市住房和城乡建设局"</f>
        <v>单位名称：芒市住房和城乡建设局</v>
      </c>
      <c r="B3" s="120" t="s">
        <v>371</v>
      </c>
      <c r="C3" s="121"/>
      <c r="D3" s="93"/>
      <c r="E3" s="93"/>
      <c r="F3" s="114" t="s">
        <v>2</v>
      </c>
    </row>
    <row r="4" ht="19.5" customHeight="1" spans="1:6">
      <c r="A4" s="60" t="s">
        <v>150</v>
      </c>
      <c r="B4" s="122" t="s">
        <v>49</v>
      </c>
      <c r="C4" s="60" t="s">
        <v>50</v>
      </c>
      <c r="D4" s="35" t="s">
        <v>372</v>
      </c>
      <c r="E4" s="35"/>
      <c r="F4" s="35"/>
    </row>
    <row r="5" ht="18.55" customHeight="1" spans="1:6">
      <c r="A5" s="60"/>
      <c r="B5" s="122"/>
      <c r="C5" s="60"/>
      <c r="D5" s="35" t="s">
        <v>31</v>
      </c>
      <c r="E5" s="35" t="s">
        <v>53</v>
      </c>
      <c r="F5" s="35" t="s">
        <v>54</v>
      </c>
    </row>
    <row r="6" ht="20.25" customHeight="1" spans="1:6">
      <c r="A6" s="60">
        <v>1</v>
      </c>
      <c r="B6" s="123" t="s">
        <v>61</v>
      </c>
      <c r="C6" s="123" t="s">
        <v>62</v>
      </c>
      <c r="D6" s="123" t="s">
        <v>63</v>
      </c>
      <c r="E6" s="123" t="s">
        <v>64</v>
      </c>
      <c r="F6" s="123" t="s">
        <v>65</v>
      </c>
    </row>
    <row r="7" ht="30" customHeight="1" spans="1:6">
      <c r="A7" s="33"/>
      <c r="B7" s="122"/>
      <c r="C7" s="33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20" t="s">
        <v>373</v>
      </c>
      <c r="B9" s="20" t="s">
        <v>373</v>
      </c>
      <c r="C9" s="20" t="s">
        <v>373</v>
      </c>
      <c r="D9" s="77"/>
      <c r="E9" s="124"/>
      <c r="F9" s="124"/>
    </row>
    <row r="10" customHeight="1" spans="1:1">
      <c r="A10" s="125" t="s">
        <v>374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topLeftCell="A14" workbookViewId="0">
      <selection activeCell="G8" sqref="G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375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"单位名称："&amp;"芒市住房和城乡建设局"</f>
        <v>单位名称：芒市住房和城乡建设局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28</v>
      </c>
    </row>
    <row r="4" ht="15.75" customHeight="1" spans="1:17">
      <c r="A4" s="11" t="s">
        <v>376</v>
      </c>
      <c r="B4" s="94" t="s">
        <v>377</v>
      </c>
      <c r="C4" s="94" t="s">
        <v>378</v>
      </c>
      <c r="D4" s="94" t="s">
        <v>379</v>
      </c>
      <c r="E4" s="94" t="s">
        <v>380</v>
      </c>
      <c r="F4" s="94" t="s">
        <v>381</v>
      </c>
      <c r="G4" s="47" t="s">
        <v>157</v>
      </c>
      <c r="H4" s="47"/>
      <c r="I4" s="47"/>
      <c r="J4" s="47"/>
      <c r="K4" s="108"/>
      <c r="L4" s="47"/>
      <c r="M4" s="47"/>
      <c r="N4" s="47"/>
      <c r="O4" s="74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31</v>
      </c>
      <c r="H5" s="95" t="s">
        <v>35</v>
      </c>
      <c r="I5" s="95" t="s">
        <v>382</v>
      </c>
      <c r="J5" s="95" t="s">
        <v>383</v>
      </c>
      <c r="K5" s="109" t="s">
        <v>384</v>
      </c>
      <c r="L5" s="110" t="s">
        <v>385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34</v>
      </c>
      <c r="I6" s="96"/>
      <c r="J6" s="96"/>
      <c r="K6" s="113"/>
      <c r="L6" s="96" t="s">
        <v>34</v>
      </c>
      <c r="M6" s="96" t="s">
        <v>41</v>
      </c>
      <c r="N6" s="96" t="s">
        <v>386</v>
      </c>
      <c r="O6" s="33" t="s">
        <v>43</v>
      </c>
      <c r="P6" s="113" t="s">
        <v>44</v>
      </c>
      <c r="Q6" s="96" t="s">
        <v>45</v>
      </c>
    </row>
    <row r="7" ht="15" customHeight="1" spans="1:17">
      <c r="A7" s="75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47</v>
      </c>
      <c r="B8" s="100"/>
      <c r="C8" s="100"/>
      <c r="D8" s="101"/>
      <c r="E8" s="102"/>
      <c r="F8" s="23">
        <v>2120400</v>
      </c>
      <c r="G8" s="23">
        <v>11120400</v>
      </c>
      <c r="H8" s="23">
        <v>11120400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>"     "&amp;"一般公用经费"</f>
        <v>     一般公用经费</v>
      </c>
      <c r="B9" s="100" t="s">
        <v>387</v>
      </c>
      <c r="C9" s="100" t="s">
        <v>387</v>
      </c>
      <c r="D9" s="101" t="s">
        <v>388</v>
      </c>
      <c r="E9" s="102">
        <v>1</v>
      </c>
      <c r="F9" s="23">
        <v>50000</v>
      </c>
      <c r="G9" s="23">
        <v>50000</v>
      </c>
      <c r="H9" s="23">
        <v>50000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ref="A10:A12" si="0">"     "&amp;"公用经费安排的公务用车运维费"</f>
        <v>     公用经费安排的公务用车运维费</v>
      </c>
      <c r="B10" s="100" t="s">
        <v>389</v>
      </c>
      <c r="C10" s="100" t="s">
        <v>390</v>
      </c>
      <c r="D10" s="101" t="s">
        <v>391</v>
      </c>
      <c r="E10" s="102">
        <v>1</v>
      </c>
      <c r="F10" s="23">
        <v>60000</v>
      </c>
      <c r="G10" s="23">
        <v>60000</v>
      </c>
      <c r="H10" s="23">
        <v>60000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392</v>
      </c>
      <c r="C11" s="100" t="s">
        <v>393</v>
      </c>
      <c r="D11" s="101" t="s">
        <v>391</v>
      </c>
      <c r="E11" s="102">
        <v>1</v>
      </c>
      <c r="F11" s="23">
        <v>50000</v>
      </c>
      <c r="G11" s="23">
        <v>50000</v>
      </c>
      <c r="H11" s="23">
        <v>50000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 t="shared" si="0"/>
        <v>     公用经费安排的公务用车运维费</v>
      </c>
      <c r="B12" s="100" t="s">
        <v>394</v>
      </c>
      <c r="C12" s="100" t="s">
        <v>395</v>
      </c>
      <c r="D12" s="101" t="s">
        <v>391</v>
      </c>
      <c r="E12" s="102">
        <v>1</v>
      </c>
      <c r="F12" s="23">
        <v>50000</v>
      </c>
      <c r="G12" s="23">
        <v>50000</v>
      </c>
      <c r="H12" s="23">
        <v>50000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>"     "&amp;"非税收入征管成本补助经费"</f>
        <v>     非税收入征管成本补助经费</v>
      </c>
      <c r="B13" s="100" t="s">
        <v>396</v>
      </c>
      <c r="C13" s="100" t="s">
        <v>397</v>
      </c>
      <c r="D13" s="101" t="s">
        <v>391</v>
      </c>
      <c r="E13" s="102">
        <v>1</v>
      </c>
      <c r="F13" s="23">
        <v>1000000</v>
      </c>
      <c r="G13" s="23">
        <v>10000000</v>
      </c>
      <c r="H13" s="23">
        <v>10000000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9" t="str">
        <f t="shared" ref="A14:A17" si="1">"     "&amp;"城市基础设施建设业务经费"</f>
        <v>     城市基础设施建设业务经费</v>
      </c>
      <c r="B14" s="100" t="s">
        <v>389</v>
      </c>
      <c r="C14" s="100" t="s">
        <v>398</v>
      </c>
      <c r="D14" s="101" t="s">
        <v>391</v>
      </c>
      <c r="E14" s="102">
        <v>1</v>
      </c>
      <c r="F14" s="23">
        <v>400000</v>
      </c>
      <c r="G14" s="23">
        <v>400000</v>
      </c>
      <c r="H14" s="23">
        <v>400000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9" t="str">
        <f t="shared" si="1"/>
        <v>     城市基础设施建设业务经费</v>
      </c>
      <c r="B15" s="100" t="s">
        <v>392</v>
      </c>
      <c r="C15" s="100" t="s">
        <v>398</v>
      </c>
      <c r="D15" s="101" t="s">
        <v>391</v>
      </c>
      <c r="E15" s="102">
        <v>1</v>
      </c>
      <c r="F15" s="23">
        <v>200000</v>
      </c>
      <c r="G15" s="23">
        <v>200000</v>
      </c>
      <c r="H15" s="23">
        <v>200000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9" t="str">
        <f t="shared" si="1"/>
        <v>     城市基础设施建设业务经费</v>
      </c>
      <c r="B16" s="100" t="s">
        <v>268</v>
      </c>
      <c r="C16" s="100" t="s">
        <v>399</v>
      </c>
      <c r="D16" s="101" t="s">
        <v>388</v>
      </c>
      <c r="E16" s="102">
        <v>1</v>
      </c>
      <c r="F16" s="23">
        <v>200000</v>
      </c>
      <c r="G16" s="23">
        <v>200000</v>
      </c>
      <c r="H16" s="23">
        <v>200000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9" t="str">
        <f t="shared" si="1"/>
        <v>     城市基础设施建设业务经费</v>
      </c>
      <c r="B17" s="100" t="s">
        <v>400</v>
      </c>
      <c r="C17" s="100" t="s">
        <v>401</v>
      </c>
      <c r="D17" s="101" t="s">
        <v>391</v>
      </c>
      <c r="E17" s="102">
        <v>1</v>
      </c>
      <c r="F17" s="23">
        <v>110400</v>
      </c>
      <c r="G17" s="23">
        <v>110400</v>
      </c>
      <c r="H17" s="23">
        <v>110400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03" t="s">
        <v>373</v>
      </c>
      <c r="B18" s="104"/>
      <c r="C18" s="104"/>
      <c r="D18" s="104"/>
      <c r="E18" s="102"/>
      <c r="F18" s="23">
        <v>2120400</v>
      </c>
      <c r="G18" s="23">
        <v>11120400</v>
      </c>
      <c r="H18" s="23">
        <v>11120400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5"/>
  <sheetViews>
    <sheetView showZeros="0" topLeftCell="A6" workbookViewId="0">
      <selection activeCell="L14" sqref="L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402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"单位名称："&amp;"芒市住房和城乡建设局"</f>
        <v>单位名称：芒市住房和城乡建设局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3"/>
      <c r="N3" s="42" t="s">
        <v>28</v>
      </c>
    </row>
    <row r="4" ht="15.75" customHeight="1" spans="1:14">
      <c r="A4" s="11" t="s">
        <v>376</v>
      </c>
      <c r="B4" s="11" t="s">
        <v>403</v>
      </c>
      <c r="C4" s="11" t="s">
        <v>404</v>
      </c>
      <c r="D4" s="12" t="s">
        <v>157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31</v>
      </c>
      <c r="E5" s="11" t="s">
        <v>35</v>
      </c>
      <c r="F5" s="11" t="s">
        <v>382</v>
      </c>
      <c r="G5" s="11" t="s">
        <v>383</v>
      </c>
      <c r="H5" s="11" t="s">
        <v>384</v>
      </c>
      <c r="I5" s="12" t="s">
        <v>385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34</v>
      </c>
      <c r="F6" s="18"/>
      <c r="G6" s="18"/>
      <c r="H6" s="75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9" t="s">
        <v>47</v>
      </c>
      <c r="B8" s="89"/>
      <c r="C8" s="89"/>
      <c r="D8" s="23">
        <v>11060400</v>
      </c>
      <c r="E8" s="23">
        <v>11060400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 t="str">
        <f>"     "&amp;"公用经费安排的公务用车运维费"</f>
        <v>     公用经费安排的公务用车运维费</v>
      </c>
      <c r="B9" s="90" t="s">
        <v>392</v>
      </c>
      <c r="C9" s="90" t="s">
        <v>405</v>
      </c>
      <c r="D9" s="23">
        <v>50000</v>
      </c>
      <c r="E9" s="23">
        <v>50000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0" t="str">
        <f>"     "&amp;"非税收入征管成本补助经费"</f>
        <v>     非税收入征管成本补助经费</v>
      </c>
      <c r="B10" s="90" t="s">
        <v>396</v>
      </c>
      <c r="C10" s="90" t="s">
        <v>406</v>
      </c>
      <c r="D10" s="23">
        <v>10000000</v>
      </c>
      <c r="E10" s="23">
        <v>10000000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0" t="str">
        <f t="shared" ref="A11:A13" si="0">"     "&amp;"城市基础设施建设业务经费"</f>
        <v>     城市基础设施建设业务经费</v>
      </c>
      <c r="B11" s="90" t="s">
        <v>407</v>
      </c>
      <c r="C11" s="90" t="s">
        <v>408</v>
      </c>
      <c r="D11" s="23">
        <v>200000</v>
      </c>
      <c r="E11" s="23">
        <v>200000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90" t="str">
        <f t="shared" si="0"/>
        <v>     城市基础设施建设业务经费</v>
      </c>
      <c r="B12" s="90" t="s">
        <v>392</v>
      </c>
      <c r="C12" s="90" t="s">
        <v>405</v>
      </c>
      <c r="D12" s="23">
        <v>200000</v>
      </c>
      <c r="E12" s="23">
        <v>200000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52.5" customHeight="1" spans="1:14">
      <c r="A13" s="90" t="str">
        <f t="shared" si="0"/>
        <v>     城市基础设施建设业务经费</v>
      </c>
      <c r="B13" s="90" t="s">
        <v>400</v>
      </c>
      <c r="C13" s="90" t="s">
        <v>409</v>
      </c>
      <c r="D13" s="23">
        <v>110400</v>
      </c>
      <c r="E13" s="23">
        <v>110400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52.5" customHeight="1" spans="1:14">
      <c r="A14" s="90" t="str">
        <f>"     "&amp;"芒市清源环境治理有限公司污水处理服务经费"</f>
        <v>     芒市清源环境治理有限公司污水处理服务经费</v>
      </c>
      <c r="B14" s="90" t="s">
        <v>410</v>
      </c>
      <c r="C14" s="90" t="s">
        <v>411</v>
      </c>
      <c r="D14" s="23">
        <v>500000</v>
      </c>
      <c r="E14" s="23">
        <v>500000</v>
      </c>
      <c r="F14" s="23"/>
      <c r="G14" s="23"/>
      <c r="H14" s="23"/>
      <c r="I14" s="23"/>
      <c r="J14" s="23"/>
      <c r="K14" s="23"/>
      <c r="L14" s="23"/>
      <c r="M14" s="23"/>
      <c r="N14" s="23"/>
    </row>
    <row r="15" ht="30" customHeight="1" spans="1:14">
      <c r="A15" s="12" t="s">
        <v>31</v>
      </c>
      <c r="B15" s="91"/>
      <c r="C15" s="91"/>
      <c r="D15" s="23">
        <v>11060400</v>
      </c>
      <c r="E15" s="23">
        <v>11060400</v>
      </c>
      <c r="F15" s="23"/>
      <c r="G15" s="23"/>
      <c r="H15" s="23"/>
      <c r="I15" s="23"/>
      <c r="J15" s="23"/>
      <c r="K15" s="23"/>
      <c r="L15" s="23"/>
      <c r="M15" s="23"/>
      <c r="N15" s="23"/>
    </row>
  </sheetData>
  <mergeCells count="13">
    <mergeCell ref="A2:N2"/>
    <mergeCell ref="A3:H3"/>
    <mergeCell ref="D4:N4"/>
    <mergeCell ref="I5:N5"/>
    <mergeCell ref="A15:C15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B22" sqref="B2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1" t="s">
        <v>412</v>
      </c>
    </row>
    <row r="2" ht="27.75" customHeight="1" spans="1:16">
      <c r="A2" s="67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8" t="s">
        <v>2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70" t="str">
        <f>"单位名称："&amp;"芒市住房和城乡建设局"</f>
        <v>单位名称：芒市住房和城乡建设局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2" t="s">
        <v>413</v>
      </c>
      <c r="B5" s="12" t="s">
        <v>157</v>
      </c>
      <c r="C5" s="13"/>
      <c r="D5" s="73"/>
      <c r="E5" s="74" t="s">
        <v>414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4"/>
    </row>
    <row r="6" ht="40.5" customHeight="1" spans="1:16">
      <c r="A6" s="75"/>
      <c r="B6" s="16" t="s">
        <v>31</v>
      </c>
      <c r="C6" s="11" t="s">
        <v>35</v>
      </c>
      <c r="D6" s="76" t="s">
        <v>415</v>
      </c>
      <c r="E6" s="76" t="s">
        <v>416</v>
      </c>
      <c r="F6" s="76" t="s">
        <v>417</v>
      </c>
      <c r="G6" s="76" t="s">
        <v>418</v>
      </c>
      <c r="H6" s="76" t="s">
        <v>419</v>
      </c>
      <c r="I6" s="76" t="s">
        <v>420</v>
      </c>
      <c r="J6" s="76" t="s">
        <v>421</v>
      </c>
      <c r="K6" s="76" t="s">
        <v>422</v>
      </c>
      <c r="L6" s="76" t="s">
        <v>423</v>
      </c>
      <c r="M6" s="33" t="s">
        <v>424</v>
      </c>
      <c r="N6" s="33" t="s">
        <v>425</v>
      </c>
      <c r="O6" s="85" t="s">
        <v>426</v>
      </c>
      <c r="P6" s="33" t="s">
        <v>427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6"/>
      <c r="N8" s="86"/>
      <c r="O8" s="86"/>
      <c r="P8" s="86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31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6"/>
      <c r="N10" s="86"/>
      <c r="O10" s="86"/>
      <c r="P10" s="86"/>
    </row>
    <row r="11" customHeight="1" spans="1:16">
      <c r="A11" s="63" t="s">
        <v>428</v>
      </c>
      <c r="B11" s="63"/>
      <c r="C11" s="6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C19" sqref="C1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429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"单位名称："&amp;"芒市住房和城乡建设局"</f>
        <v>单位名称：芒市住房和城乡建设局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285</v>
      </c>
      <c r="B4" s="34" t="s">
        <v>286</v>
      </c>
      <c r="C4" s="34" t="s">
        <v>287</v>
      </c>
      <c r="D4" s="34" t="s">
        <v>288</v>
      </c>
      <c r="E4" s="34" t="s">
        <v>289</v>
      </c>
      <c r="F4" s="60" t="s">
        <v>290</v>
      </c>
      <c r="G4" s="34" t="s">
        <v>291</v>
      </c>
      <c r="H4" s="60" t="s">
        <v>292</v>
      </c>
      <c r="I4" s="60" t="s">
        <v>293</v>
      </c>
      <c r="J4" s="34" t="s">
        <v>294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430</v>
      </c>
      <c r="C7" s="22" t="s">
        <v>430</v>
      </c>
      <c r="D7" s="22" t="s">
        <v>430</v>
      </c>
      <c r="E7" s="36" t="s">
        <v>430</v>
      </c>
      <c r="F7" s="22" t="s">
        <v>430</v>
      </c>
      <c r="G7" s="36" t="s">
        <v>430</v>
      </c>
      <c r="H7" s="22" t="s">
        <v>430</v>
      </c>
      <c r="I7" s="22" t="s">
        <v>430</v>
      </c>
      <c r="J7" s="36" t="s">
        <v>430</v>
      </c>
    </row>
    <row r="8" customHeight="1" spans="1:16">
      <c r="A8" s="63" t="s">
        <v>428</v>
      </c>
      <c r="B8" s="63"/>
      <c r="C8" s="6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3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17" sqref="F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431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"单位名称："&amp;"芒市住房和城乡建设局"</f>
        <v>单位名称：芒市住房和城乡建设局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150</v>
      </c>
      <c r="B4" s="11" t="s">
        <v>432</v>
      </c>
      <c r="C4" s="11" t="s">
        <v>433</v>
      </c>
      <c r="D4" s="11" t="s">
        <v>434</v>
      </c>
      <c r="E4" s="11" t="s">
        <v>435</v>
      </c>
      <c r="F4" s="46" t="s">
        <v>436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380</v>
      </c>
      <c r="G5" s="34" t="s">
        <v>437</v>
      </c>
      <c r="H5" s="34" t="s">
        <v>438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41"/>
      <c r="G8" s="53"/>
      <c r="H8" s="53"/>
    </row>
    <row r="9" ht="43" customHeight="1" spans="1:8">
      <c r="A9" s="54" t="s">
        <v>439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L14" sqref="L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"单位名称："&amp;"芒市住房和城乡建设局"</f>
        <v>单位名称：芒市住房和城乡建设局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28</v>
      </c>
    </row>
    <row r="4" ht="21.75" customHeight="1" spans="1:11">
      <c r="A4" s="33" t="s">
        <v>250</v>
      </c>
      <c r="B4" s="33" t="s">
        <v>152</v>
      </c>
      <c r="C4" s="33" t="s">
        <v>251</v>
      </c>
      <c r="D4" s="34" t="s">
        <v>153</v>
      </c>
      <c r="E4" s="34" t="s">
        <v>154</v>
      </c>
      <c r="F4" s="34" t="s">
        <v>252</v>
      </c>
      <c r="G4" s="34" t="s">
        <v>253</v>
      </c>
      <c r="H4" s="35" t="s">
        <v>31</v>
      </c>
      <c r="I4" s="35" t="s">
        <v>441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442</v>
      </c>
      <c r="C8" s="36"/>
      <c r="D8" s="36"/>
      <c r="E8" s="36"/>
      <c r="F8" s="36"/>
      <c r="G8" s="36"/>
      <c r="H8" s="23">
        <v>272000</v>
      </c>
      <c r="I8" s="23">
        <v>272000</v>
      </c>
      <c r="J8" s="23"/>
      <c r="K8" s="40"/>
    </row>
    <row r="9" ht="52.5" customHeight="1" spans="1:11">
      <c r="A9" s="22" t="s">
        <v>443</v>
      </c>
      <c r="B9" s="22" t="s">
        <v>442</v>
      </c>
      <c r="C9" s="22" t="s">
        <v>47</v>
      </c>
      <c r="D9" s="22" t="s">
        <v>120</v>
      </c>
      <c r="E9" s="22" t="s">
        <v>121</v>
      </c>
      <c r="F9" s="22" t="s">
        <v>230</v>
      </c>
      <c r="G9" s="22" t="s">
        <v>231</v>
      </c>
      <c r="H9" s="23">
        <v>272000</v>
      </c>
      <c r="I9" s="23">
        <v>272000</v>
      </c>
      <c r="J9" s="23"/>
      <c r="K9" s="41"/>
    </row>
    <row r="10" ht="30" customHeight="1" spans="1:11">
      <c r="A10" s="37" t="s">
        <v>373</v>
      </c>
      <c r="B10" s="38"/>
      <c r="C10" s="38"/>
      <c r="D10" s="38"/>
      <c r="E10" s="38"/>
      <c r="F10" s="38"/>
      <c r="G10" s="38"/>
      <c r="H10" s="23">
        <v>272000</v>
      </c>
      <c r="I10" s="23">
        <v>272000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topLeftCell="A14" workbookViewId="0">
      <selection activeCell="C10" sqref="C1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"单位名称："&amp;"芒市住房和城乡建设局"</f>
        <v>单位名称：芒市住房和城乡建设局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251</v>
      </c>
      <c r="B4" s="10" t="s">
        <v>250</v>
      </c>
      <c r="C4" s="10" t="s">
        <v>152</v>
      </c>
      <c r="D4" s="11" t="s">
        <v>445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30010000</v>
      </c>
      <c r="F8" s="23"/>
      <c r="G8" s="23"/>
    </row>
    <row r="9" ht="52.5" customHeight="1" spans="1:7">
      <c r="A9" s="24"/>
      <c r="B9" s="22" t="s">
        <v>446</v>
      </c>
      <c r="C9" s="22" t="s">
        <v>246</v>
      </c>
      <c r="D9" s="22" t="s">
        <v>447</v>
      </c>
      <c r="E9" s="23">
        <v>10000</v>
      </c>
      <c r="F9" s="23"/>
      <c r="G9" s="23"/>
    </row>
    <row r="10" ht="52.5" customHeight="1" spans="1:7">
      <c r="A10" s="25"/>
      <c r="B10" s="22" t="s">
        <v>448</v>
      </c>
      <c r="C10" s="22" t="s">
        <v>269</v>
      </c>
      <c r="D10" s="22" t="s">
        <v>447</v>
      </c>
      <c r="E10" s="23">
        <v>1000000</v>
      </c>
      <c r="F10" s="23"/>
      <c r="G10" s="23"/>
    </row>
    <row r="11" ht="52.5" customHeight="1" spans="1:7">
      <c r="A11" s="25"/>
      <c r="B11" s="22" t="s">
        <v>448</v>
      </c>
      <c r="C11" s="22" t="s">
        <v>276</v>
      </c>
      <c r="D11" s="22" t="s">
        <v>447</v>
      </c>
      <c r="E11" s="23">
        <v>1000000</v>
      </c>
      <c r="F11" s="23"/>
      <c r="G11" s="23"/>
    </row>
    <row r="12" ht="52.5" customHeight="1" spans="1:7">
      <c r="A12" s="25"/>
      <c r="B12" s="22" t="s">
        <v>448</v>
      </c>
      <c r="C12" s="22" t="s">
        <v>278</v>
      </c>
      <c r="D12" s="22" t="s">
        <v>447</v>
      </c>
      <c r="E12" s="23">
        <v>500000</v>
      </c>
      <c r="F12" s="23"/>
      <c r="G12" s="23"/>
    </row>
    <row r="13" ht="52.5" customHeight="1" spans="1:7">
      <c r="A13" s="25"/>
      <c r="B13" s="22" t="s">
        <v>449</v>
      </c>
      <c r="C13" s="22" t="s">
        <v>272</v>
      </c>
      <c r="D13" s="22" t="s">
        <v>447</v>
      </c>
      <c r="E13" s="23">
        <v>16000000</v>
      </c>
      <c r="F13" s="23"/>
      <c r="G13" s="23"/>
    </row>
    <row r="14" ht="52.5" customHeight="1" spans="1:7">
      <c r="A14" s="25"/>
      <c r="B14" s="22" t="s">
        <v>449</v>
      </c>
      <c r="C14" s="22" t="s">
        <v>280</v>
      </c>
      <c r="D14" s="22" t="s">
        <v>447</v>
      </c>
      <c r="E14" s="23">
        <v>6500000</v>
      </c>
      <c r="F14" s="23"/>
      <c r="G14" s="23"/>
    </row>
    <row r="15" ht="52.5" customHeight="1" spans="1:7">
      <c r="A15" s="25"/>
      <c r="B15" s="22" t="s">
        <v>449</v>
      </c>
      <c r="C15" s="22" t="s">
        <v>256</v>
      </c>
      <c r="D15" s="22" t="s">
        <v>447</v>
      </c>
      <c r="E15" s="23">
        <v>5000000</v>
      </c>
      <c r="F15" s="23"/>
      <c r="G15" s="23"/>
    </row>
    <row r="16" ht="30" customHeight="1" spans="1:7">
      <c r="A16" s="26" t="s">
        <v>31</v>
      </c>
      <c r="B16" s="27" t="s">
        <v>430</v>
      </c>
      <c r="C16" s="27"/>
      <c r="D16" s="28"/>
      <c r="E16" s="23">
        <v>30010000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9" sqref="D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9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27</v>
      </c>
      <c r="Q1" s="92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"单位名称："&amp;"芒市住房和城乡建设局"</f>
        <v>单位名称：芒市住房和城乡建设局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28</v>
      </c>
      <c r="Q3" s="92"/>
    </row>
    <row r="4" ht="21" customHeight="1" spans="1:19">
      <c r="A4" s="11" t="s">
        <v>29</v>
      </c>
      <c r="B4" s="11" t="s">
        <v>30</v>
      </c>
      <c r="C4" s="11" t="s">
        <v>31</v>
      </c>
      <c r="D4" s="46" t="s">
        <v>32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33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82" t="s">
        <v>39</v>
      </c>
      <c r="J5" s="182"/>
      <c r="K5" s="182"/>
      <c r="L5" s="182"/>
      <c r="M5" s="182"/>
      <c r="N5" s="182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5"/>
      <c r="B6" s="75"/>
      <c r="C6" s="75"/>
      <c r="D6" s="88"/>
      <c r="E6" s="88"/>
      <c r="F6" s="88"/>
      <c r="G6" s="75"/>
      <c r="H6" s="75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88"/>
      <c r="P6" s="88"/>
      <c r="Q6" s="88"/>
      <c r="R6" s="88"/>
      <c r="S6" s="8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80" t="s">
        <v>46</v>
      </c>
      <c r="B8" s="180" t="s">
        <v>47</v>
      </c>
      <c r="C8" s="23">
        <v>43320572.75</v>
      </c>
      <c r="D8" s="23">
        <v>43320572.75</v>
      </c>
      <c r="E8" s="23">
        <v>43320572.75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81"/>
      <c r="C9" s="170">
        <v>43320572.75</v>
      </c>
      <c r="D9" s="170">
        <v>43320572.75</v>
      </c>
      <c r="E9" s="170">
        <v>43320572.75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L14" sqref="L1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42" t="s">
        <v>48</v>
      </c>
      <c r="O1" s="42"/>
    </row>
    <row r="2" ht="36" customHeight="1" spans="1:15">
      <c r="A2" s="173" t="str">
        <f>"2026"&amp;"年部门支出预算表"</f>
        <v>2026年部门支出预算表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ht="18.75" customHeight="1" spans="1:15">
      <c r="A3" s="31" t="str">
        <f>"单位名称："&amp;"芒市住房和城乡建设局"</f>
        <v>单位名称：芒市住房和城乡建设局</v>
      </c>
      <c r="B3" s="31"/>
      <c r="C3" s="31"/>
      <c r="D3" s="31"/>
      <c r="E3" s="31"/>
      <c r="F3" s="31"/>
      <c r="G3" s="172"/>
      <c r="H3" s="172"/>
      <c r="I3" s="172"/>
      <c r="J3" s="172"/>
      <c r="K3" s="172"/>
      <c r="L3" s="172"/>
      <c r="M3" s="172"/>
      <c r="N3" s="42" t="s">
        <v>2</v>
      </c>
      <c r="O3" s="42"/>
    </row>
    <row r="4" ht="31.5" customHeight="1" spans="1:15">
      <c r="A4" s="174" t="s">
        <v>49</v>
      </c>
      <c r="B4" s="174" t="s">
        <v>50</v>
      </c>
      <c r="C4" s="174" t="s">
        <v>31</v>
      </c>
      <c r="D4" s="174" t="s">
        <v>35</v>
      </c>
      <c r="E4" s="174"/>
      <c r="F4" s="174"/>
      <c r="G4" s="174" t="s">
        <v>36</v>
      </c>
      <c r="H4" s="174" t="s">
        <v>37</v>
      </c>
      <c r="I4" s="174" t="s">
        <v>51</v>
      </c>
      <c r="J4" s="174" t="s">
        <v>52</v>
      </c>
      <c r="K4" s="174"/>
      <c r="L4" s="174"/>
      <c r="M4" s="174"/>
      <c r="N4" s="174"/>
      <c r="O4" s="174"/>
    </row>
    <row r="5" ht="37.3" customHeight="1" spans="1:15">
      <c r="A5" s="174"/>
      <c r="B5" s="174"/>
      <c r="C5" s="174"/>
      <c r="D5" s="174" t="s">
        <v>34</v>
      </c>
      <c r="E5" s="174" t="s">
        <v>53</v>
      </c>
      <c r="F5" s="174" t="s">
        <v>54</v>
      </c>
      <c r="G5" s="174"/>
      <c r="H5" s="174"/>
      <c r="I5" s="174"/>
      <c r="J5" s="174" t="s">
        <v>34</v>
      </c>
      <c r="K5" s="174" t="s">
        <v>55</v>
      </c>
      <c r="L5" s="174" t="s">
        <v>56</v>
      </c>
      <c r="M5" s="174" t="s">
        <v>57</v>
      </c>
      <c r="N5" s="174" t="s">
        <v>58</v>
      </c>
      <c r="O5" s="174" t="s">
        <v>59</v>
      </c>
    </row>
    <row r="6" ht="18.75" customHeight="1" spans="1:15">
      <c r="A6" s="175" t="s">
        <v>60</v>
      </c>
      <c r="B6" s="175" t="s">
        <v>61</v>
      </c>
      <c r="C6" s="175" t="s">
        <v>62</v>
      </c>
      <c r="D6" s="175" t="s">
        <v>63</v>
      </c>
      <c r="E6" s="175" t="s">
        <v>64</v>
      </c>
      <c r="F6" s="175" t="s">
        <v>65</v>
      </c>
      <c r="G6" s="175" t="s">
        <v>66</v>
      </c>
      <c r="H6" s="175" t="s">
        <v>67</v>
      </c>
      <c r="I6" s="175" t="s">
        <v>68</v>
      </c>
      <c r="J6" s="175" t="s">
        <v>69</v>
      </c>
      <c r="K6" s="175" t="s">
        <v>70</v>
      </c>
      <c r="L6" s="175" t="s">
        <v>71</v>
      </c>
      <c r="M6" s="175" t="s">
        <v>72</v>
      </c>
      <c r="N6" s="175" t="s">
        <v>73</v>
      </c>
      <c r="O6" s="175" t="s">
        <v>74</v>
      </c>
    </row>
    <row r="7" ht="52.5" customHeight="1" spans="1:15">
      <c r="A7" s="176" t="s">
        <v>75</v>
      </c>
      <c r="B7" s="176" t="s">
        <v>76</v>
      </c>
      <c r="C7" s="146">
        <v>1936630.48</v>
      </c>
      <c r="D7" s="146">
        <v>1936630.48</v>
      </c>
      <c r="E7" s="146">
        <v>1936630.48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8" ht="52.5" customHeight="1" spans="1:15">
      <c r="A8" s="177" t="s">
        <v>77</v>
      </c>
      <c r="B8" s="177" t="s">
        <v>78</v>
      </c>
      <c r="C8" s="146">
        <v>1859401.5</v>
      </c>
      <c r="D8" s="146">
        <v>1859401.5</v>
      </c>
      <c r="E8" s="146">
        <v>1859401.5</v>
      </c>
      <c r="F8" s="146"/>
      <c r="G8" s="146"/>
      <c r="H8" s="146"/>
      <c r="I8" s="146"/>
      <c r="J8" s="146"/>
      <c r="K8" s="146"/>
      <c r="L8" s="146"/>
      <c r="M8" s="146"/>
      <c r="N8" s="146"/>
      <c r="O8" s="146"/>
    </row>
    <row r="9" ht="52.5" customHeight="1" spans="1:15">
      <c r="A9" s="178" t="s">
        <v>79</v>
      </c>
      <c r="B9" s="178" t="s">
        <v>80</v>
      </c>
      <c r="C9" s="146">
        <v>22120</v>
      </c>
      <c r="D9" s="146">
        <v>22120</v>
      </c>
      <c r="E9" s="146">
        <v>22120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ht="52.5" customHeight="1" spans="1:15">
      <c r="A10" s="178" t="s">
        <v>81</v>
      </c>
      <c r="B10" s="178" t="s">
        <v>82</v>
      </c>
      <c r="C10" s="146">
        <v>46200</v>
      </c>
      <c r="D10" s="146">
        <v>46200</v>
      </c>
      <c r="E10" s="146">
        <v>46200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ht="52.5" customHeight="1" spans="1:15">
      <c r="A11" s="178" t="s">
        <v>83</v>
      </c>
      <c r="B11" s="178" t="s">
        <v>84</v>
      </c>
      <c r="C11" s="146">
        <v>1454300.47</v>
      </c>
      <c r="D11" s="146">
        <v>1454300.47</v>
      </c>
      <c r="E11" s="146">
        <v>1454300.47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ht="52.5" customHeight="1" spans="1:15">
      <c r="A12" s="178" t="s">
        <v>85</v>
      </c>
      <c r="B12" s="178" t="s">
        <v>86</v>
      </c>
      <c r="C12" s="146">
        <v>336781.03</v>
      </c>
      <c r="D12" s="146">
        <v>336781.03</v>
      </c>
      <c r="E12" s="146">
        <v>336781.03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ht="52.5" customHeight="1" spans="1:15">
      <c r="A13" s="177" t="s">
        <v>87</v>
      </c>
      <c r="B13" s="177" t="s">
        <v>88</v>
      </c>
      <c r="C13" s="146">
        <v>10000</v>
      </c>
      <c r="D13" s="146">
        <v>10000</v>
      </c>
      <c r="E13" s="146">
        <v>10000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ht="52.5" customHeight="1" spans="1:15">
      <c r="A14" s="178" t="s">
        <v>89</v>
      </c>
      <c r="B14" s="178" t="s">
        <v>90</v>
      </c>
      <c r="C14" s="146">
        <v>10000</v>
      </c>
      <c r="D14" s="146">
        <v>10000</v>
      </c>
      <c r="E14" s="146">
        <v>10000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ht="52.5" customHeight="1" spans="1:15">
      <c r="A15" s="177" t="s">
        <v>91</v>
      </c>
      <c r="B15" s="177" t="s">
        <v>92</v>
      </c>
      <c r="C15" s="146">
        <v>67228.98</v>
      </c>
      <c r="D15" s="146">
        <v>67228.98</v>
      </c>
      <c r="E15" s="146">
        <v>67228.98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ht="52.5" customHeight="1" spans="1:15">
      <c r="A16" s="178" t="s">
        <v>93</v>
      </c>
      <c r="B16" s="178" t="s">
        <v>92</v>
      </c>
      <c r="C16" s="146">
        <v>67228.98</v>
      </c>
      <c r="D16" s="146">
        <v>67228.98</v>
      </c>
      <c r="E16" s="146">
        <v>67228.98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ht="52.5" customHeight="1" spans="1:15">
      <c r="A17" s="176" t="s">
        <v>94</v>
      </c>
      <c r="B17" s="176" t="s">
        <v>95</v>
      </c>
      <c r="C17" s="146">
        <v>579668.67</v>
      </c>
      <c r="D17" s="146">
        <v>579668.67</v>
      </c>
      <c r="E17" s="146">
        <v>579668.67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</row>
    <row r="18" ht="52.5" customHeight="1" spans="1:15">
      <c r="A18" s="177" t="s">
        <v>96</v>
      </c>
      <c r="B18" s="177" t="s">
        <v>97</v>
      </c>
      <c r="C18" s="146">
        <v>579668.67</v>
      </c>
      <c r="D18" s="146">
        <v>579668.67</v>
      </c>
      <c r="E18" s="146">
        <v>579668.67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ht="52.5" customHeight="1" spans="1:15">
      <c r="A19" s="178" t="s">
        <v>98</v>
      </c>
      <c r="B19" s="178" t="s">
        <v>99</v>
      </c>
      <c r="C19" s="146">
        <v>562241.52</v>
      </c>
      <c r="D19" s="146">
        <v>562241.52</v>
      </c>
      <c r="E19" s="146">
        <v>562241.52</v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</row>
    <row r="20" ht="52.5" customHeight="1" spans="1:15">
      <c r="A20" s="178" t="s">
        <v>100</v>
      </c>
      <c r="B20" s="178" t="s">
        <v>101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</row>
    <row r="21" ht="52.5" customHeight="1" spans="1:15">
      <c r="A21" s="178" t="s">
        <v>102</v>
      </c>
      <c r="B21" s="178" t="s">
        <v>103</v>
      </c>
      <c r="C21" s="146">
        <v>17427.15</v>
      </c>
      <c r="D21" s="146">
        <v>17427.15</v>
      </c>
      <c r="E21" s="146">
        <v>17427.15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22" ht="52.5" customHeight="1" spans="1:15">
      <c r="A22" s="176" t="s">
        <v>104</v>
      </c>
      <c r="B22" s="176" t="s">
        <v>105</v>
      </c>
      <c r="C22" s="146">
        <v>39758644.84</v>
      </c>
      <c r="D22" s="146">
        <v>39758644.84</v>
      </c>
      <c r="E22" s="146">
        <v>9758644.84</v>
      </c>
      <c r="F22" s="146">
        <v>30000000</v>
      </c>
      <c r="G22" s="146"/>
      <c r="H22" s="146"/>
      <c r="I22" s="146"/>
      <c r="J22" s="146"/>
      <c r="K22" s="146"/>
      <c r="L22" s="146"/>
      <c r="M22" s="146"/>
      <c r="N22" s="146"/>
      <c r="O22" s="146"/>
    </row>
    <row r="23" ht="52.5" customHeight="1" spans="1:15">
      <c r="A23" s="177" t="s">
        <v>106</v>
      </c>
      <c r="B23" s="177" t="s">
        <v>107</v>
      </c>
      <c r="C23" s="146">
        <v>9758644.84</v>
      </c>
      <c r="D23" s="146">
        <v>9758644.84</v>
      </c>
      <c r="E23" s="146">
        <v>9758644.84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ht="52.5" customHeight="1" spans="1:15">
      <c r="A24" s="178" t="s">
        <v>108</v>
      </c>
      <c r="B24" s="178" t="s">
        <v>109</v>
      </c>
      <c r="C24" s="146">
        <v>2694690.8</v>
      </c>
      <c r="D24" s="146">
        <v>2694690.8</v>
      </c>
      <c r="E24" s="146">
        <v>2694690.8</v>
      </c>
      <c r="F24" s="146"/>
      <c r="G24" s="146"/>
      <c r="H24" s="146"/>
      <c r="I24" s="146"/>
      <c r="J24" s="146"/>
      <c r="K24" s="146"/>
      <c r="L24" s="146"/>
      <c r="M24" s="146"/>
      <c r="N24" s="146"/>
      <c r="O24" s="146"/>
    </row>
    <row r="25" ht="52.5" customHeight="1" spans="1:15">
      <c r="A25" s="178" t="s">
        <v>110</v>
      </c>
      <c r="B25" s="178" t="s">
        <v>111</v>
      </c>
      <c r="C25" s="146">
        <v>7063954.04</v>
      </c>
      <c r="D25" s="146">
        <v>7063954.04</v>
      </c>
      <c r="E25" s="146">
        <v>7063954.04</v>
      </c>
      <c r="F25" s="146"/>
      <c r="G25" s="146"/>
      <c r="H25" s="146"/>
      <c r="I25" s="146"/>
      <c r="J25" s="146"/>
      <c r="K25" s="146"/>
      <c r="L25" s="146"/>
      <c r="M25" s="146"/>
      <c r="N25" s="146"/>
      <c r="O25" s="146"/>
    </row>
    <row r="26" ht="52.5" customHeight="1" spans="1:15">
      <c r="A26" s="177" t="s">
        <v>112</v>
      </c>
      <c r="B26" s="177" t="s">
        <v>113</v>
      </c>
      <c r="C26" s="146">
        <v>30000000</v>
      </c>
      <c r="D26" s="146">
        <v>30000000</v>
      </c>
      <c r="E26" s="146"/>
      <c r="F26" s="146">
        <v>30000000</v>
      </c>
      <c r="G26" s="146"/>
      <c r="H26" s="146"/>
      <c r="I26" s="146"/>
      <c r="J26" s="146"/>
      <c r="K26" s="146"/>
      <c r="L26" s="146"/>
      <c r="M26" s="146"/>
      <c r="N26" s="146"/>
      <c r="O26" s="146"/>
    </row>
    <row r="27" ht="52.5" customHeight="1" spans="1:15">
      <c r="A27" s="178" t="s">
        <v>114</v>
      </c>
      <c r="B27" s="178" t="s">
        <v>115</v>
      </c>
      <c r="C27" s="146">
        <v>30000000</v>
      </c>
      <c r="D27" s="146">
        <v>30000000</v>
      </c>
      <c r="E27" s="146"/>
      <c r="F27" s="146">
        <v>30000000</v>
      </c>
      <c r="G27" s="146"/>
      <c r="H27" s="146"/>
      <c r="I27" s="146"/>
      <c r="J27" s="146"/>
      <c r="K27" s="146"/>
      <c r="L27" s="146"/>
      <c r="M27" s="146"/>
      <c r="N27" s="146"/>
      <c r="O27" s="146"/>
    </row>
    <row r="28" ht="52.5" customHeight="1" spans="1:15">
      <c r="A28" s="176" t="s">
        <v>116</v>
      </c>
      <c r="B28" s="176" t="s">
        <v>117</v>
      </c>
      <c r="C28" s="146">
        <v>1045628.76</v>
      </c>
      <c r="D28" s="146">
        <v>1045628.76</v>
      </c>
      <c r="E28" s="146">
        <v>1045628.76</v>
      </c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  <row r="29" ht="52.5" customHeight="1" spans="1:15">
      <c r="A29" s="177" t="s">
        <v>118</v>
      </c>
      <c r="B29" s="177" t="s">
        <v>119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</row>
    <row r="30" ht="52.5" customHeight="1" spans="1:15">
      <c r="A30" s="178" t="s">
        <v>120</v>
      </c>
      <c r="B30" s="178" t="s">
        <v>121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ht="52.5" customHeight="1" spans="1:15">
      <c r="A31" s="177" t="s">
        <v>122</v>
      </c>
      <c r="B31" s="177" t="s">
        <v>123</v>
      </c>
      <c r="C31" s="146">
        <v>1045628.76</v>
      </c>
      <c r="D31" s="146">
        <v>1045628.76</v>
      </c>
      <c r="E31" s="146">
        <v>1045628.76</v>
      </c>
      <c r="F31" s="146"/>
      <c r="G31" s="146"/>
      <c r="H31" s="146"/>
      <c r="I31" s="146"/>
      <c r="J31" s="146"/>
      <c r="K31" s="146"/>
      <c r="L31" s="146"/>
      <c r="M31" s="146"/>
      <c r="N31" s="146"/>
      <c r="O31" s="146"/>
    </row>
    <row r="32" ht="52.5" customHeight="1" spans="1:15">
      <c r="A32" s="178" t="s">
        <v>124</v>
      </c>
      <c r="B32" s="178" t="s">
        <v>125</v>
      </c>
      <c r="C32" s="146">
        <v>1045628.76</v>
      </c>
      <c r="D32" s="146">
        <v>1045628.76</v>
      </c>
      <c r="E32" s="146">
        <v>1045628.76</v>
      </c>
      <c r="F32" s="146"/>
      <c r="G32" s="146"/>
      <c r="H32" s="146"/>
      <c r="I32" s="146"/>
      <c r="J32" s="146"/>
      <c r="K32" s="146"/>
      <c r="L32" s="146"/>
      <c r="M32" s="146"/>
      <c r="N32" s="146"/>
      <c r="O32" s="146"/>
    </row>
    <row r="33" ht="30" customHeight="1" spans="1:15">
      <c r="A33" s="175" t="s">
        <v>31</v>
      </c>
      <c r="B33" s="175"/>
      <c r="C33" s="146">
        <v>43320572.75</v>
      </c>
      <c r="D33" s="146">
        <v>43320572.75</v>
      </c>
      <c r="E33" s="146">
        <v>13320572.75</v>
      </c>
      <c r="F33" s="146">
        <v>30000000</v>
      </c>
      <c r="G33" s="146"/>
      <c r="H33" s="146"/>
      <c r="I33" s="146"/>
      <c r="J33" s="146"/>
      <c r="K33" s="146"/>
      <c r="L33" s="146"/>
      <c r="M33" s="146"/>
      <c r="N33" s="146"/>
      <c r="O33" s="146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L14" sqref="L1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126</v>
      </c>
    </row>
    <row r="2" ht="30.75" customHeight="1" spans="1:4">
      <c r="A2" s="165" t="str">
        <f>"2026"&amp;"年部门财政拨款收支预算总表"</f>
        <v>2026年部门财政拨款收支预算总表</v>
      </c>
      <c r="B2" s="165"/>
      <c r="C2" s="165"/>
      <c r="D2" s="165"/>
    </row>
    <row r="3" ht="18.75" customHeight="1" spans="1:4">
      <c r="A3" s="31" t="str">
        <f>"单位名称："&amp;"芒市住房和城乡建设局"</f>
        <v>单位名称：芒市住房和城乡建设局</v>
      </c>
      <c r="B3" s="166"/>
      <c r="C3" s="166"/>
      <c r="D3" s="93" t="s">
        <v>2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72" t="s">
        <v>129</v>
      </c>
      <c r="B5" s="11" t="s">
        <v>6</v>
      </c>
      <c r="C5" s="72" t="s">
        <v>130</v>
      </c>
      <c r="D5" s="11" t="s">
        <v>6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131</v>
      </c>
      <c r="B7" s="23">
        <v>43320572.75</v>
      </c>
      <c r="C7" s="89" t="s">
        <v>132</v>
      </c>
      <c r="D7" s="23">
        <v>43320572.75</v>
      </c>
    </row>
    <row r="8" ht="19.5" customHeight="1" spans="1:4">
      <c r="A8" s="89" t="s">
        <v>133</v>
      </c>
      <c r="B8" s="23">
        <v>43320572.75</v>
      </c>
      <c r="C8" s="167" t="str">
        <f>"（"&amp;"一"&amp;"）"&amp;"社会保障和就业支出"</f>
        <v>（一）社会保障和就业支出</v>
      </c>
      <c r="D8" s="23">
        <v>1936630.48</v>
      </c>
    </row>
    <row r="9" ht="19.5" customHeight="1" spans="1:4">
      <c r="A9" s="168" t="s">
        <v>134</v>
      </c>
      <c r="B9" s="23"/>
      <c r="C9" s="167" t="str">
        <f>"（"&amp;"二"&amp;"）"&amp;"卫生健康支出"</f>
        <v>（二）卫生健康支出</v>
      </c>
      <c r="D9" s="23">
        <v>579668.67</v>
      </c>
    </row>
    <row r="10" ht="19.5" customHeight="1" spans="1:4">
      <c r="A10" s="168" t="s">
        <v>135</v>
      </c>
      <c r="B10" s="23"/>
      <c r="C10" s="167" t="str">
        <f>"（"&amp;"三"&amp;"）"&amp;"城乡社区支出"</f>
        <v>（三）城乡社区支出</v>
      </c>
      <c r="D10" s="23">
        <v>39758644.84</v>
      </c>
    </row>
    <row r="11" ht="19.5" customHeight="1" spans="1:4">
      <c r="A11" s="168" t="s">
        <v>136</v>
      </c>
      <c r="B11" s="23"/>
      <c r="C11" s="167" t="str">
        <f>"（"&amp;"四"&amp;"）"&amp;"住房保障支出"</f>
        <v>（四）住房保障支出</v>
      </c>
      <c r="D11" s="23">
        <v>1045628.76</v>
      </c>
    </row>
    <row r="12" ht="19.5" customHeight="1" spans="1:4">
      <c r="A12" s="168" t="s">
        <v>133</v>
      </c>
      <c r="B12" s="23"/>
      <c r="C12" s="167"/>
      <c r="D12" s="23"/>
    </row>
    <row r="13" ht="19.5" customHeight="1" spans="1:4">
      <c r="A13" s="168" t="s">
        <v>134</v>
      </c>
      <c r="B13" s="23"/>
      <c r="C13" s="167"/>
      <c r="D13" s="23"/>
    </row>
    <row r="14" ht="19.5" customHeight="1" spans="1:4">
      <c r="A14" s="168" t="s">
        <v>135</v>
      </c>
      <c r="B14" s="23"/>
      <c r="C14" s="167"/>
      <c r="D14" s="23"/>
    </row>
    <row r="15" ht="19.5" customHeight="1" spans="1:4">
      <c r="A15" s="169"/>
      <c r="B15" s="23"/>
      <c r="C15" s="167"/>
      <c r="D15" s="23"/>
    </row>
    <row r="16" ht="19.5" customHeight="1" spans="1:4">
      <c r="A16" s="169"/>
      <c r="B16" s="23"/>
      <c r="C16" s="167"/>
      <c r="D16" s="23"/>
    </row>
    <row r="17" ht="19.5" customHeight="1" spans="1:4">
      <c r="A17" s="169"/>
      <c r="B17" s="23"/>
      <c r="C17" s="167"/>
      <c r="D17" s="23"/>
    </row>
    <row r="18" ht="19.5" customHeight="1" spans="1:4">
      <c r="A18" s="169"/>
      <c r="B18" s="23"/>
      <c r="C18" s="167"/>
      <c r="D18" s="23"/>
    </row>
    <row r="19" ht="19.5" customHeight="1" spans="1:4">
      <c r="A19" s="169"/>
      <c r="B19" s="23"/>
      <c r="C19" s="167"/>
      <c r="D19" s="23"/>
    </row>
    <row r="20" ht="19.5" customHeight="1" spans="1:4">
      <c r="A20" s="89"/>
      <c r="B20" s="23"/>
      <c r="C20" s="167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67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68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67"/>
      <c r="B30" s="23"/>
      <c r="C30" s="89"/>
      <c r="D30" s="23"/>
    </row>
    <row r="31" ht="18" customHeight="1" spans="1:4">
      <c r="A31" s="167"/>
      <c r="B31" s="23"/>
      <c r="C31" s="89"/>
      <c r="D31" s="23"/>
    </row>
    <row r="32" ht="18" customHeight="1" spans="1:4">
      <c r="A32" s="167"/>
      <c r="B32" s="23"/>
      <c r="C32" s="168"/>
      <c r="D32" s="23"/>
    </row>
    <row r="33" ht="18" customHeight="1" spans="1:4">
      <c r="A33" s="167"/>
      <c r="B33" s="23"/>
      <c r="C33" s="168"/>
      <c r="D33" s="23"/>
    </row>
    <row r="34" ht="19.5" customHeight="1" spans="1:4">
      <c r="A34" s="167"/>
      <c r="B34" s="170"/>
      <c r="C34" s="89"/>
      <c r="D34" s="170"/>
    </row>
    <row r="35" ht="19.5" customHeight="1" spans="1:4">
      <c r="A35" s="167"/>
      <c r="B35" s="23"/>
      <c r="C35" s="89" t="s">
        <v>137</v>
      </c>
      <c r="D35" s="23"/>
    </row>
    <row r="36" ht="19.5" customHeight="1" spans="1:4">
      <c r="A36" s="171" t="s">
        <v>25</v>
      </c>
      <c r="B36" s="23">
        <v>43320572.75</v>
      </c>
      <c r="C36" s="171" t="s">
        <v>26</v>
      </c>
      <c r="D36" s="23">
        <v>43320572.75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19" workbookViewId="0">
      <selection activeCell="F30" sqref="F3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138</v>
      </c>
    </row>
    <row r="2" ht="33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.75" customHeight="1" spans="1:7">
      <c r="A3" s="159" t="str">
        <f>"单位名称："&amp;"芒市住房和城乡建设局"</f>
        <v>单位名称：芒市住房和城乡建设局</v>
      </c>
      <c r="B3" s="159"/>
      <c r="C3" s="126"/>
      <c r="D3" s="126"/>
      <c r="E3" s="126"/>
      <c r="F3" s="126"/>
      <c r="G3" s="130" t="s">
        <v>2</v>
      </c>
    </row>
    <row r="4" ht="18.75" customHeight="1" spans="1:7">
      <c r="A4" s="160" t="s">
        <v>139</v>
      </c>
      <c r="B4" s="160"/>
      <c r="C4" s="160" t="s">
        <v>31</v>
      </c>
      <c r="D4" s="160" t="s">
        <v>53</v>
      </c>
      <c r="E4" s="160"/>
      <c r="F4" s="160"/>
      <c r="G4" s="160" t="s">
        <v>54</v>
      </c>
    </row>
    <row r="5" ht="18.75" customHeight="1" spans="1:7">
      <c r="A5" s="160" t="s">
        <v>49</v>
      </c>
      <c r="B5" s="160" t="s">
        <v>50</v>
      </c>
      <c r="C5" s="160"/>
      <c r="D5" s="160" t="s">
        <v>34</v>
      </c>
      <c r="E5" s="160" t="s">
        <v>140</v>
      </c>
      <c r="F5" s="160" t="s">
        <v>141</v>
      </c>
      <c r="G5" s="160"/>
    </row>
    <row r="6" ht="18.75" customHeight="1" spans="1:7">
      <c r="A6" s="160" t="s">
        <v>60</v>
      </c>
      <c r="B6" s="160" t="s">
        <v>61</v>
      </c>
      <c r="C6" s="160" t="s">
        <v>62</v>
      </c>
      <c r="D6" s="160" t="s">
        <v>63</v>
      </c>
      <c r="E6" s="160" t="s">
        <v>64</v>
      </c>
      <c r="F6" s="160" t="s">
        <v>65</v>
      </c>
      <c r="G6" s="160" t="s">
        <v>66</v>
      </c>
    </row>
    <row r="7" ht="18.75" customHeight="1" spans="1:7">
      <c r="A7" s="161" t="s">
        <v>75</v>
      </c>
      <c r="B7" s="161" t="s">
        <v>76</v>
      </c>
      <c r="C7" s="162">
        <v>1936630.48</v>
      </c>
      <c r="D7" s="162">
        <v>1936630.48</v>
      </c>
      <c r="E7" s="162">
        <v>1868310.48</v>
      </c>
      <c r="F7" s="162">
        <v>68320</v>
      </c>
      <c r="G7" s="162"/>
    </row>
    <row r="8" ht="18.75" customHeight="1" outlineLevel="1" spans="1:7">
      <c r="A8" s="163" t="s">
        <v>77</v>
      </c>
      <c r="B8" s="163" t="s">
        <v>78</v>
      </c>
      <c r="C8" s="162">
        <v>1859401.5</v>
      </c>
      <c r="D8" s="162">
        <v>1859401.5</v>
      </c>
      <c r="E8" s="162">
        <v>1791081.5</v>
      </c>
      <c r="F8" s="162">
        <v>68320</v>
      </c>
      <c r="G8" s="162"/>
    </row>
    <row r="9" ht="18.75" customHeight="1" outlineLevel="2" spans="1:7">
      <c r="A9" s="164" t="s">
        <v>79</v>
      </c>
      <c r="B9" s="164" t="s">
        <v>80</v>
      </c>
      <c r="C9" s="162">
        <v>22120</v>
      </c>
      <c r="D9" s="162">
        <v>22120</v>
      </c>
      <c r="E9" s="162"/>
      <c r="F9" s="162">
        <v>22120</v>
      </c>
      <c r="G9" s="162"/>
    </row>
    <row r="10" ht="18.75" customHeight="1" outlineLevel="2" spans="1:7">
      <c r="A10" s="164" t="s">
        <v>81</v>
      </c>
      <c r="B10" s="164" t="s">
        <v>82</v>
      </c>
      <c r="C10" s="162">
        <v>46200</v>
      </c>
      <c r="D10" s="162">
        <v>46200</v>
      </c>
      <c r="E10" s="162"/>
      <c r="F10" s="162">
        <v>46200</v>
      </c>
      <c r="G10" s="162"/>
    </row>
    <row r="11" ht="24" outlineLevel="2" spans="1:7">
      <c r="A11" s="164" t="s">
        <v>83</v>
      </c>
      <c r="B11" s="164" t="s">
        <v>84</v>
      </c>
      <c r="C11" s="162">
        <v>1454300.47</v>
      </c>
      <c r="D11" s="162">
        <v>1454300.47</v>
      </c>
      <c r="E11" s="162">
        <v>1454300.47</v>
      </c>
      <c r="F11" s="162"/>
      <c r="G11" s="162"/>
    </row>
    <row r="12" ht="24" outlineLevel="2" spans="1:7">
      <c r="A12" s="164" t="s">
        <v>85</v>
      </c>
      <c r="B12" s="164" t="s">
        <v>86</v>
      </c>
      <c r="C12" s="162">
        <v>336781.03</v>
      </c>
      <c r="D12" s="162">
        <v>336781.03</v>
      </c>
      <c r="E12" s="162">
        <v>336781.03</v>
      </c>
      <c r="F12" s="162"/>
      <c r="G12" s="162"/>
    </row>
    <row r="13" ht="18.75" customHeight="1" outlineLevel="1" spans="1:7">
      <c r="A13" s="163" t="s">
        <v>87</v>
      </c>
      <c r="B13" s="163" t="s">
        <v>88</v>
      </c>
      <c r="C13" s="162">
        <v>10000</v>
      </c>
      <c r="D13" s="162">
        <v>10000</v>
      </c>
      <c r="E13" s="162">
        <v>10000</v>
      </c>
      <c r="F13" s="162"/>
      <c r="G13" s="162"/>
    </row>
    <row r="14" ht="18.75" customHeight="1" outlineLevel="2" spans="1:7">
      <c r="A14" s="164" t="s">
        <v>89</v>
      </c>
      <c r="B14" s="164" t="s">
        <v>90</v>
      </c>
      <c r="C14" s="162">
        <v>10000</v>
      </c>
      <c r="D14" s="162">
        <v>10000</v>
      </c>
      <c r="E14" s="162">
        <v>10000</v>
      </c>
      <c r="F14" s="162"/>
      <c r="G14" s="162"/>
    </row>
    <row r="15" ht="18.75" customHeight="1" outlineLevel="1" spans="1:7">
      <c r="A15" s="163" t="s">
        <v>91</v>
      </c>
      <c r="B15" s="163" t="s">
        <v>92</v>
      </c>
      <c r="C15" s="162">
        <v>67228.98</v>
      </c>
      <c r="D15" s="162">
        <v>67228.98</v>
      </c>
      <c r="E15" s="162">
        <v>67228.98</v>
      </c>
      <c r="F15" s="162"/>
      <c r="G15" s="162"/>
    </row>
    <row r="16" ht="18.75" customHeight="1" outlineLevel="2" spans="1:7">
      <c r="A16" s="164" t="s">
        <v>93</v>
      </c>
      <c r="B16" s="164" t="s">
        <v>92</v>
      </c>
      <c r="C16" s="162">
        <v>67228.98</v>
      </c>
      <c r="D16" s="162">
        <v>67228.98</v>
      </c>
      <c r="E16" s="162">
        <v>67228.98</v>
      </c>
      <c r="F16" s="162"/>
      <c r="G16" s="162"/>
    </row>
    <row r="17" ht="18.75" customHeight="1" spans="1:7">
      <c r="A17" s="161" t="s">
        <v>94</v>
      </c>
      <c r="B17" s="161" t="s">
        <v>95</v>
      </c>
      <c r="C17" s="162">
        <v>579668.67</v>
      </c>
      <c r="D17" s="162">
        <v>579668.67</v>
      </c>
      <c r="E17" s="162">
        <v>579668.67</v>
      </c>
      <c r="F17" s="162"/>
      <c r="G17" s="162"/>
    </row>
    <row r="18" ht="18.75" customHeight="1" outlineLevel="1" spans="1:7">
      <c r="A18" s="163" t="s">
        <v>96</v>
      </c>
      <c r="B18" s="163" t="s">
        <v>97</v>
      </c>
      <c r="C18" s="162">
        <v>579668.67</v>
      </c>
      <c r="D18" s="162">
        <v>579668.67</v>
      </c>
      <c r="E18" s="162">
        <v>579668.67</v>
      </c>
      <c r="F18" s="162"/>
      <c r="G18" s="162"/>
    </row>
    <row r="19" ht="18.75" customHeight="1" outlineLevel="2" spans="1:7">
      <c r="A19" s="164" t="s">
        <v>98</v>
      </c>
      <c r="B19" s="164" t="s">
        <v>99</v>
      </c>
      <c r="C19" s="162">
        <v>562241.52</v>
      </c>
      <c r="D19" s="162">
        <v>562241.52</v>
      </c>
      <c r="E19" s="162">
        <v>562241.52</v>
      </c>
      <c r="F19" s="162"/>
      <c r="G19" s="162"/>
    </row>
    <row r="20" outlineLevel="2" spans="1:7">
      <c r="A20" s="164" t="s">
        <v>102</v>
      </c>
      <c r="B20" s="164" t="s">
        <v>103</v>
      </c>
      <c r="C20" s="162">
        <v>17427.15</v>
      </c>
      <c r="D20" s="162">
        <v>17427.15</v>
      </c>
      <c r="E20" s="162">
        <v>17427.15</v>
      </c>
      <c r="F20" s="162"/>
      <c r="G20" s="162"/>
    </row>
    <row r="21" ht="18.75" customHeight="1" spans="1:7">
      <c r="A21" s="161" t="s">
        <v>104</v>
      </c>
      <c r="B21" s="161" t="s">
        <v>105</v>
      </c>
      <c r="C21" s="162">
        <v>39758644.84</v>
      </c>
      <c r="D21" s="162">
        <v>9758644.84</v>
      </c>
      <c r="E21" s="162">
        <v>8484737</v>
      </c>
      <c r="F21" s="162">
        <v>1273907.84</v>
      </c>
      <c r="G21" s="162">
        <v>30000000</v>
      </c>
    </row>
    <row r="22" ht="18.75" customHeight="1" outlineLevel="1" spans="1:7">
      <c r="A22" s="163" t="s">
        <v>106</v>
      </c>
      <c r="B22" s="163" t="s">
        <v>107</v>
      </c>
      <c r="C22" s="162">
        <v>9758644.84</v>
      </c>
      <c r="D22" s="162">
        <v>9758644.84</v>
      </c>
      <c r="E22" s="162">
        <v>8484737</v>
      </c>
      <c r="F22" s="162">
        <v>1273907.84</v>
      </c>
      <c r="G22" s="162"/>
    </row>
    <row r="23" ht="18.75" customHeight="1" outlineLevel="2" spans="1:7">
      <c r="A23" s="164" t="s">
        <v>108</v>
      </c>
      <c r="B23" s="164" t="s">
        <v>109</v>
      </c>
      <c r="C23" s="162">
        <v>2694690.8</v>
      </c>
      <c r="D23" s="162">
        <v>2694690.8</v>
      </c>
      <c r="E23" s="162">
        <v>2162822</v>
      </c>
      <c r="F23" s="162">
        <v>531868.8</v>
      </c>
      <c r="G23" s="162"/>
    </row>
    <row r="24" ht="18.75" customHeight="1" outlineLevel="2" spans="1:7">
      <c r="A24" s="164" t="s">
        <v>110</v>
      </c>
      <c r="B24" s="164" t="s">
        <v>111</v>
      </c>
      <c r="C24" s="162">
        <v>7063954.04</v>
      </c>
      <c r="D24" s="162">
        <v>7063954.04</v>
      </c>
      <c r="E24" s="162">
        <v>6321915</v>
      </c>
      <c r="F24" s="162">
        <v>742039.04</v>
      </c>
      <c r="G24" s="162"/>
    </row>
    <row r="25" ht="18.75" customHeight="1" outlineLevel="1" spans="1:7">
      <c r="A25" s="163" t="s">
        <v>112</v>
      </c>
      <c r="B25" s="163" t="s">
        <v>113</v>
      </c>
      <c r="C25" s="162">
        <v>30000000</v>
      </c>
      <c r="D25" s="162"/>
      <c r="E25" s="162"/>
      <c r="F25" s="162"/>
      <c r="G25" s="162">
        <v>30000000</v>
      </c>
    </row>
    <row r="26" ht="18.75" customHeight="1" outlineLevel="2" spans="1:7">
      <c r="A26" s="164" t="s">
        <v>114</v>
      </c>
      <c r="B26" s="164" t="s">
        <v>115</v>
      </c>
      <c r="C26" s="162">
        <v>30000000</v>
      </c>
      <c r="D26" s="162"/>
      <c r="E26" s="162"/>
      <c r="F26" s="162"/>
      <c r="G26" s="162">
        <v>30000000</v>
      </c>
    </row>
    <row r="27" ht="18.75" customHeight="1" spans="1:7">
      <c r="A27" s="161" t="s">
        <v>116</v>
      </c>
      <c r="B27" s="161" t="s">
        <v>117</v>
      </c>
      <c r="C27" s="162">
        <v>1045628.76</v>
      </c>
      <c r="D27" s="162">
        <v>1045628.76</v>
      </c>
      <c r="E27" s="162">
        <v>1045628.76</v>
      </c>
      <c r="F27" s="162"/>
      <c r="G27" s="162"/>
    </row>
    <row r="28" ht="18.75" customHeight="1" outlineLevel="1" spans="1:7">
      <c r="A28" s="163" t="s">
        <v>122</v>
      </c>
      <c r="B28" s="163" t="s">
        <v>123</v>
      </c>
      <c r="C28" s="162">
        <v>1045628.76</v>
      </c>
      <c r="D28" s="162">
        <v>1045628.76</v>
      </c>
      <c r="E28" s="162">
        <v>1045628.76</v>
      </c>
      <c r="F28" s="162"/>
      <c r="G28" s="162"/>
    </row>
    <row r="29" ht="18.75" customHeight="1" outlineLevel="2" spans="1:7">
      <c r="A29" s="164" t="s">
        <v>124</v>
      </c>
      <c r="B29" s="164" t="s">
        <v>125</v>
      </c>
      <c r="C29" s="162">
        <v>1045628.76</v>
      </c>
      <c r="D29" s="162">
        <v>1045628.76</v>
      </c>
      <c r="E29" s="162">
        <v>1045628.76</v>
      </c>
      <c r="F29" s="162"/>
      <c r="G29" s="162"/>
    </row>
    <row r="30" ht="18.75" customHeight="1" spans="1:7">
      <c r="A30" s="160" t="s">
        <v>31</v>
      </c>
      <c r="B30" s="160"/>
      <c r="C30" s="162">
        <v>43320572.75</v>
      </c>
      <c r="D30" s="162">
        <v>13320572.75</v>
      </c>
      <c r="E30" s="162">
        <v>11978344.91</v>
      </c>
      <c r="F30" s="162">
        <v>1342227.84</v>
      </c>
      <c r="G30" s="162">
        <v>30000000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$A7:$XFD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9"/>
      <c r="B1" s="149"/>
      <c r="C1" s="150"/>
      <c r="D1" s="1"/>
      <c r="E1" s="1"/>
      <c r="F1" s="151" t="s">
        <v>142</v>
      </c>
    </row>
    <row r="2" ht="33.75" customHeight="1" spans="1:6">
      <c r="A2" s="152" t="str">
        <f>"2026"&amp;"年一般公共预算“三公”经费支出预算表"</f>
        <v>2026年一般公共预算“三公”经费支出预算表</v>
      </c>
      <c r="B2" s="152"/>
      <c r="C2" s="152"/>
      <c r="D2" s="152"/>
      <c r="E2" s="152"/>
      <c r="F2" s="152"/>
    </row>
    <row r="3" ht="21.75" customHeight="1" spans="1:6">
      <c r="A3" s="153" t="str">
        <f>"单位名称："&amp;"芒市住房和城乡建设局"</f>
        <v>单位名称：芒市住房和城乡建设局</v>
      </c>
      <c r="B3" s="149"/>
      <c r="C3" s="150"/>
      <c r="D3" s="3"/>
      <c r="E3" s="1"/>
      <c r="F3" s="151" t="s">
        <v>28</v>
      </c>
    </row>
    <row r="4" ht="19.5" customHeight="1" spans="1:6">
      <c r="A4" s="11" t="s">
        <v>143</v>
      </c>
      <c r="B4" s="72" t="s">
        <v>144</v>
      </c>
      <c r="C4" s="12" t="s">
        <v>145</v>
      </c>
      <c r="D4" s="13"/>
      <c r="E4" s="14"/>
      <c r="F4" s="72" t="s">
        <v>146</v>
      </c>
    </row>
    <row r="5" ht="19.5" customHeight="1" spans="1:6">
      <c r="A5" s="18"/>
      <c r="B5" s="75"/>
      <c r="C5" s="35" t="s">
        <v>34</v>
      </c>
      <c r="D5" s="35" t="s">
        <v>147</v>
      </c>
      <c r="E5" s="35" t="s">
        <v>148</v>
      </c>
      <c r="F5" s="75"/>
    </row>
    <row r="6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24.75" customHeight="1" spans="1:6">
      <c r="A7" s="156">
        <v>180000</v>
      </c>
      <c r="B7" s="156"/>
      <c r="C7" s="157">
        <v>160000</v>
      </c>
      <c r="D7" s="156"/>
      <c r="E7" s="156">
        <v>160000</v>
      </c>
      <c r="F7" s="156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workbookViewId="0">
      <selection activeCell="E4" sqref="E4:E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8" t="s">
        <v>149</v>
      </c>
      <c r="U1" s="148"/>
      <c r="V1" s="148"/>
      <c r="W1" s="148"/>
    </row>
    <row r="2" ht="45.75" customHeight="1" spans="1:23">
      <c r="A2" s="143" t="str">
        <f>"2026"&amp;"年部门基本支出预算表"</f>
        <v>2026年部门基本支出预算表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"单位名称："&amp;"芒市住房和城乡建设局"</f>
        <v>单位名称：芒市住房和城乡建设局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8" t="s">
        <v>28</v>
      </c>
      <c r="U3" s="148"/>
      <c r="V3" s="148"/>
      <c r="W3" s="148"/>
    </row>
    <row r="4" ht="18.75" customHeight="1" spans="1:23">
      <c r="A4" s="144" t="s">
        <v>150</v>
      </c>
      <c r="B4" s="144" t="s">
        <v>151</v>
      </c>
      <c r="C4" s="144" t="s">
        <v>152</v>
      </c>
      <c r="D4" s="144" t="s">
        <v>153</v>
      </c>
      <c r="E4" s="144" t="s">
        <v>154</v>
      </c>
      <c r="F4" s="144" t="s">
        <v>155</v>
      </c>
      <c r="G4" s="144" t="s">
        <v>156</v>
      </c>
      <c r="H4" s="144" t="s">
        <v>157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158</v>
      </c>
      <c r="I5" s="144" t="s">
        <v>35</v>
      </c>
      <c r="J5" s="144" t="s">
        <v>159</v>
      </c>
      <c r="K5" s="144" t="s">
        <v>160</v>
      </c>
      <c r="L5" s="144" t="s">
        <v>161</v>
      </c>
      <c r="M5" s="144" t="s">
        <v>162</v>
      </c>
      <c r="N5" s="144" t="s">
        <v>163</v>
      </c>
      <c r="O5" s="144" t="s">
        <v>36</v>
      </c>
      <c r="P5" s="144" t="s">
        <v>37</v>
      </c>
      <c r="Q5" s="144" t="s">
        <v>38</v>
      </c>
      <c r="R5" s="144" t="s">
        <v>52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164</v>
      </c>
      <c r="J6" s="144" t="s">
        <v>159</v>
      </c>
      <c r="K6" s="144" t="s">
        <v>160</v>
      </c>
      <c r="L6" s="144" t="s">
        <v>161</v>
      </c>
      <c r="M6" s="144" t="s">
        <v>162</v>
      </c>
      <c r="N6" s="144" t="s">
        <v>35</v>
      </c>
      <c r="O6" s="144" t="s">
        <v>36</v>
      </c>
      <c r="P6" s="144" t="s">
        <v>37</v>
      </c>
      <c r="Q6" s="144"/>
      <c r="R6" s="144" t="s">
        <v>34</v>
      </c>
      <c r="S6" s="144" t="s">
        <v>41</v>
      </c>
      <c r="T6" s="144" t="s">
        <v>42</v>
      </c>
      <c r="U6" s="144" t="s">
        <v>43</v>
      </c>
      <c r="V6" s="144" t="s">
        <v>44</v>
      </c>
      <c r="W6" s="144" t="s">
        <v>45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34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60</v>
      </c>
      <c r="B8" s="144" t="s">
        <v>61</v>
      </c>
      <c r="C8" s="144" t="s">
        <v>62</v>
      </c>
      <c r="D8" s="144" t="s">
        <v>63</v>
      </c>
      <c r="E8" s="144" t="s">
        <v>64</v>
      </c>
      <c r="F8" s="144" t="s">
        <v>65</v>
      </c>
      <c r="G8" s="144" t="s">
        <v>66</v>
      </c>
      <c r="H8" s="144" t="s">
        <v>67</v>
      </c>
      <c r="I8" s="144" t="s">
        <v>68</v>
      </c>
      <c r="J8" s="144" t="s">
        <v>69</v>
      </c>
      <c r="K8" s="144" t="s">
        <v>70</v>
      </c>
      <c r="L8" s="144" t="s">
        <v>71</v>
      </c>
      <c r="M8" s="144" t="s">
        <v>72</v>
      </c>
      <c r="N8" s="144" t="s">
        <v>73</v>
      </c>
      <c r="O8" s="144" t="s">
        <v>74</v>
      </c>
      <c r="P8" s="144" t="s">
        <v>165</v>
      </c>
      <c r="Q8" s="144" t="s">
        <v>166</v>
      </c>
      <c r="R8" s="144" t="s">
        <v>167</v>
      </c>
      <c r="S8" s="144" t="s">
        <v>168</v>
      </c>
      <c r="T8" s="144" t="s">
        <v>169</v>
      </c>
      <c r="U8" s="144" t="s">
        <v>170</v>
      </c>
      <c r="V8" s="144" t="s">
        <v>171</v>
      </c>
      <c r="W8" s="144" t="s">
        <v>172</v>
      </c>
    </row>
    <row r="9" ht="53.25" customHeight="1" spans="1:23">
      <c r="A9" s="145" t="s">
        <v>47</v>
      </c>
      <c r="B9" s="145"/>
      <c r="C9" s="145"/>
      <c r="D9" s="145"/>
      <c r="E9" s="145"/>
      <c r="F9" s="145"/>
      <c r="G9" s="145"/>
      <c r="H9" s="146">
        <v>13320572.75</v>
      </c>
      <c r="I9" s="146">
        <v>13320572.75</v>
      </c>
      <c r="J9" s="146"/>
      <c r="K9" s="146"/>
      <c r="L9" s="146">
        <v>13320572.75</v>
      </c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53.25" customHeight="1" outlineLevel="1" spans="1:23">
      <c r="A10" s="145" t="s">
        <v>47</v>
      </c>
      <c r="B10" s="145" t="s">
        <v>173</v>
      </c>
      <c r="C10" s="145" t="s">
        <v>174</v>
      </c>
      <c r="D10" s="145" t="s">
        <v>93</v>
      </c>
      <c r="E10" s="145" t="s">
        <v>92</v>
      </c>
      <c r="F10" s="145" t="s">
        <v>175</v>
      </c>
      <c r="G10" s="145" t="s">
        <v>176</v>
      </c>
      <c r="H10" s="146">
        <v>16800</v>
      </c>
      <c r="I10" s="146">
        <v>16800</v>
      </c>
      <c r="J10" s="146"/>
      <c r="K10" s="146"/>
      <c r="L10" s="146">
        <v>16800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ht="53.25" customHeight="1" outlineLevel="1" spans="1:23">
      <c r="A11" s="145" t="s">
        <v>47</v>
      </c>
      <c r="B11" s="145" t="s">
        <v>177</v>
      </c>
      <c r="C11" s="145" t="s">
        <v>178</v>
      </c>
      <c r="D11" s="145" t="s">
        <v>110</v>
      </c>
      <c r="E11" s="145" t="s">
        <v>111</v>
      </c>
      <c r="F11" s="145" t="s">
        <v>179</v>
      </c>
      <c r="G11" s="145" t="s">
        <v>180</v>
      </c>
      <c r="H11" s="146">
        <v>3524676</v>
      </c>
      <c r="I11" s="146">
        <v>3524676</v>
      </c>
      <c r="J11" s="146"/>
      <c r="K11" s="146"/>
      <c r="L11" s="146">
        <v>3524676</v>
      </c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ht="53.25" customHeight="1" outlineLevel="1" spans="1:23">
      <c r="A12" s="145" t="s">
        <v>47</v>
      </c>
      <c r="B12" s="145" t="s">
        <v>181</v>
      </c>
      <c r="C12" s="145" t="s">
        <v>182</v>
      </c>
      <c r="D12" s="145" t="s">
        <v>108</v>
      </c>
      <c r="E12" s="145" t="s">
        <v>109</v>
      </c>
      <c r="F12" s="145" t="s">
        <v>179</v>
      </c>
      <c r="G12" s="145" t="s">
        <v>180</v>
      </c>
      <c r="H12" s="146">
        <v>984984</v>
      </c>
      <c r="I12" s="146">
        <v>984984</v>
      </c>
      <c r="J12" s="146"/>
      <c r="K12" s="146"/>
      <c r="L12" s="146">
        <v>984984</v>
      </c>
      <c r="M12" s="145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ht="53.25" customHeight="1" outlineLevel="1" spans="1:23">
      <c r="A13" s="145" t="s">
        <v>47</v>
      </c>
      <c r="B13" s="145" t="s">
        <v>177</v>
      </c>
      <c r="C13" s="145" t="s">
        <v>178</v>
      </c>
      <c r="D13" s="145" t="s">
        <v>110</v>
      </c>
      <c r="E13" s="145" t="s">
        <v>111</v>
      </c>
      <c r="F13" s="145" t="s">
        <v>183</v>
      </c>
      <c r="G13" s="145" t="s">
        <v>184</v>
      </c>
      <c r="H13" s="146">
        <v>347220</v>
      </c>
      <c r="I13" s="146">
        <v>347220</v>
      </c>
      <c r="J13" s="146"/>
      <c r="K13" s="146"/>
      <c r="L13" s="146">
        <v>347220</v>
      </c>
      <c r="M13" s="145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ht="53.25" customHeight="1" outlineLevel="1" spans="1:23">
      <c r="A14" s="145" t="s">
        <v>47</v>
      </c>
      <c r="B14" s="145" t="s">
        <v>181</v>
      </c>
      <c r="C14" s="145" t="s">
        <v>182</v>
      </c>
      <c r="D14" s="145" t="s">
        <v>108</v>
      </c>
      <c r="E14" s="145" t="s">
        <v>109</v>
      </c>
      <c r="F14" s="145" t="s">
        <v>183</v>
      </c>
      <c r="G14" s="145" t="s">
        <v>184</v>
      </c>
      <c r="H14" s="146">
        <v>1095756</v>
      </c>
      <c r="I14" s="146">
        <v>1095756</v>
      </c>
      <c r="J14" s="146"/>
      <c r="K14" s="146"/>
      <c r="L14" s="146">
        <v>1095756</v>
      </c>
      <c r="M14" s="145"/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ht="53.25" customHeight="1" outlineLevel="1" spans="1:23">
      <c r="A15" s="145" t="s">
        <v>47</v>
      </c>
      <c r="B15" s="145" t="s">
        <v>181</v>
      </c>
      <c r="C15" s="145" t="s">
        <v>182</v>
      </c>
      <c r="D15" s="145" t="s">
        <v>108</v>
      </c>
      <c r="E15" s="145" t="s">
        <v>109</v>
      </c>
      <c r="F15" s="145" t="s">
        <v>185</v>
      </c>
      <c r="G15" s="145" t="s">
        <v>186</v>
      </c>
      <c r="H15" s="146">
        <v>82082</v>
      </c>
      <c r="I15" s="146">
        <v>82082</v>
      </c>
      <c r="J15" s="146"/>
      <c r="K15" s="146"/>
      <c r="L15" s="146">
        <v>82082</v>
      </c>
      <c r="M15" s="145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ht="53.25" customHeight="1" outlineLevel="1" spans="1:23">
      <c r="A16" s="145" t="s">
        <v>47</v>
      </c>
      <c r="B16" s="145" t="s">
        <v>177</v>
      </c>
      <c r="C16" s="145" t="s">
        <v>178</v>
      </c>
      <c r="D16" s="145" t="s">
        <v>110</v>
      </c>
      <c r="E16" s="145" t="s">
        <v>111</v>
      </c>
      <c r="F16" s="145" t="s">
        <v>187</v>
      </c>
      <c r="G16" s="145" t="s">
        <v>188</v>
      </c>
      <c r="H16" s="146">
        <v>293723</v>
      </c>
      <c r="I16" s="146">
        <v>293723</v>
      </c>
      <c r="J16" s="146"/>
      <c r="K16" s="146"/>
      <c r="L16" s="146">
        <v>293723</v>
      </c>
      <c r="M16" s="145"/>
      <c r="N16" s="146"/>
      <c r="O16" s="146"/>
      <c r="P16" s="146"/>
      <c r="Q16" s="146"/>
      <c r="R16" s="146"/>
      <c r="S16" s="146"/>
      <c r="T16" s="146"/>
      <c r="U16" s="146"/>
      <c r="V16" s="146"/>
      <c r="W16" s="146"/>
    </row>
    <row r="17" ht="53.25" customHeight="1" outlineLevel="1" spans="1:23">
      <c r="A17" s="145" t="s">
        <v>47</v>
      </c>
      <c r="B17" s="145" t="s">
        <v>177</v>
      </c>
      <c r="C17" s="145" t="s">
        <v>178</v>
      </c>
      <c r="D17" s="145" t="s">
        <v>110</v>
      </c>
      <c r="E17" s="145" t="s">
        <v>111</v>
      </c>
      <c r="F17" s="145" t="s">
        <v>187</v>
      </c>
      <c r="G17" s="145" t="s">
        <v>188</v>
      </c>
      <c r="H17" s="146">
        <v>897540</v>
      </c>
      <c r="I17" s="146">
        <v>897540</v>
      </c>
      <c r="J17" s="146"/>
      <c r="K17" s="146"/>
      <c r="L17" s="146">
        <v>897540</v>
      </c>
      <c r="M17" s="145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ht="53.25" customHeight="1" outlineLevel="1" spans="1:23">
      <c r="A18" s="145" t="s">
        <v>47</v>
      </c>
      <c r="B18" s="145" t="s">
        <v>177</v>
      </c>
      <c r="C18" s="145" t="s">
        <v>178</v>
      </c>
      <c r="D18" s="145" t="s">
        <v>110</v>
      </c>
      <c r="E18" s="145" t="s">
        <v>111</v>
      </c>
      <c r="F18" s="145" t="s">
        <v>187</v>
      </c>
      <c r="G18" s="145" t="s">
        <v>188</v>
      </c>
      <c r="H18" s="146"/>
      <c r="I18" s="146"/>
      <c r="J18" s="146"/>
      <c r="K18" s="146"/>
      <c r="L18" s="146"/>
      <c r="M18" s="145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ht="53.25" customHeight="1" outlineLevel="1" spans="1:23">
      <c r="A19" s="145" t="s">
        <v>47</v>
      </c>
      <c r="B19" s="145" t="s">
        <v>177</v>
      </c>
      <c r="C19" s="145" t="s">
        <v>178</v>
      </c>
      <c r="D19" s="145" t="s">
        <v>110</v>
      </c>
      <c r="E19" s="145" t="s">
        <v>111</v>
      </c>
      <c r="F19" s="145" t="s">
        <v>187</v>
      </c>
      <c r="G19" s="145" t="s">
        <v>188</v>
      </c>
      <c r="H19" s="146">
        <v>912516</v>
      </c>
      <c r="I19" s="146">
        <v>912516</v>
      </c>
      <c r="J19" s="146"/>
      <c r="K19" s="146"/>
      <c r="L19" s="146">
        <v>912516</v>
      </c>
      <c r="M19" s="145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ht="53.25" customHeight="1" outlineLevel="1" spans="1:23">
      <c r="A20" s="145" t="s">
        <v>47</v>
      </c>
      <c r="B20" s="145" t="s">
        <v>189</v>
      </c>
      <c r="C20" s="145" t="s">
        <v>190</v>
      </c>
      <c r="D20" s="145" t="s">
        <v>83</v>
      </c>
      <c r="E20" s="145" t="s">
        <v>84</v>
      </c>
      <c r="F20" s="145" t="s">
        <v>191</v>
      </c>
      <c r="G20" s="145" t="s">
        <v>192</v>
      </c>
      <c r="H20" s="146">
        <v>1454300.47</v>
      </c>
      <c r="I20" s="146">
        <v>1454300.47</v>
      </c>
      <c r="J20" s="146"/>
      <c r="K20" s="146"/>
      <c r="L20" s="146">
        <v>1454300.47</v>
      </c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ht="53.25" customHeight="1" outlineLevel="1" spans="1:23">
      <c r="A21" s="145" t="s">
        <v>47</v>
      </c>
      <c r="B21" s="145" t="s">
        <v>189</v>
      </c>
      <c r="C21" s="145" t="s">
        <v>190</v>
      </c>
      <c r="D21" s="145" t="s">
        <v>85</v>
      </c>
      <c r="E21" s="145" t="s">
        <v>86</v>
      </c>
      <c r="F21" s="145" t="s">
        <v>193</v>
      </c>
      <c r="G21" s="145" t="s">
        <v>194</v>
      </c>
      <c r="H21" s="146"/>
      <c r="I21" s="146"/>
      <c r="J21" s="146"/>
      <c r="K21" s="146"/>
      <c r="L21" s="146"/>
      <c r="M21" s="145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ht="53.25" customHeight="1" outlineLevel="1" spans="1:23">
      <c r="A22" s="145" t="s">
        <v>47</v>
      </c>
      <c r="B22" s="145" t="s">
        <v>189</v>
      </c>
      <c r="C22" s="145" t="s">
        <v>190</v>
      </c>
      <c r="D22" s="145" t="s">
        <v>85</v>
      </c>
      <c r="E22" s="145" t="s">
        <v>86</v>
      </c>
      <c r="F22" s="145" t="s">
        <v>193</v>
      </c>
      <c r="G22" s="145" t="s">
        <v>194</v>
      </c>
      <c r="H22" s="146">
        <v>180000</v>
      </c>
      <c r="I22" s="146">
        <v>180000</v>
      </c>
      <c r="J22" s="146"/>
      <c r="K22" s="146"/>
      <c r="L22" s="146">
        <v>180000</v>
      </c>
      <c r="M22" s="145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ht="53.25" customHeight="1" outlineLevel="1" spans="1:23">
      <c r="A23" s="145" t="s">
        <v>47</v>
      </c>
      <c r="B23" s="145" t="s">
        <v>195</v>
      </c>
      <c r="C23" s="145" t="s">
        <v>196</v>
      </c>
      <c r="D23" s="145" t="s">
        <v>85</v>
      </c>
      <c r="E23" s="145" t="s">
        <v>86</v>
      </c>
      <c r="F23" s="145" t="s">
        <v>193</v>
      </c>
      <c r="G23" s="145" t="s">
        <v>194</v>
      </c>
      <c r="H23" s="146">
        <v>156781.03</v>
      </c>
      <c r="I23" s="146">
        <v>156781.03</v>
      </c>
      <c r="J23" s="146"/>
      <c r="K23" s="146"/>
      <c r="L23" s="146">
        <v>156781.03</v>
      </c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ht="53.25" customHeight="1" outlineLevel="1" spans="1:23">
      <c r="A24" s="145" t="s">
        <v>47</v>
      </c>
      <c r="B24" s="145" t="s">
        <v>189</v>
      </c>
      <c r="C24" s="145" t="s">
        <v>190</v>
      </c>
      <c r="D24" s="145" t="s">
        <v>98</v>
      </c>
      <c r="E24" s="145" t="s">
        <v>99</v>
      </c>
      <c r="F24" s="145" t="s">
        <v>197</v>
      </c>
      <c r="G24" s="145" t="s">
        <v>198</v>
      </c>
      <c r="H24" s="146">
        <v>562241.52</v>
      </c>
      <c r="I24" s="146">
        <v>562241.52</v>
      </c>
      <c r="J24" s="146"/>
      <c r="K24" s="146"/>
      <c r="L24" s="146">
        <v>562241.52</v>
      </c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ht="53.25" customHeight="1" outlineLevel="1" spans="1:23">
      <c r="A25" s="145" t="s">
        <v>47</v>
      </c>
      <c r="B25" s="145" t="s">
        <v>189</v>
      </c>
      <c r="C25" s="145" t="s">
        <v>190</v>
      </c>
      <c r="D25" s="145" t="s">
        <v>100</v>
      </c>
      <c r="E25" s="145" t="s">
        <v>101</v>
      </c>
      <c r="F25" s="145" t="s">
        <v>197</v>
      </c>
      <c r="G25" s="145" t="s">
        <v>198</v>
      </c>
      <c r="H25" s="146"/>
      <c r="I25" s="146"/>
      <c r="J25" s="146"/>
      <c r="K25" s="146"/>
      <c r="L25" s="146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ht="53.25" customHeight="1" outlineLevel="1" spans="1:23">
      <c r="A26" s="145" t="s">
        <v>47</v>
      </c>
      <c r="B26" s="145" t="s">
        <v>189</v>
      </c>
      <c r="C26" s="145" t="s">
        <v>190</v>
      </c>
      <c r="D26" s="145" t="s">
        <v>102</v>
      </c>
      <c r="E26" s="145" t="s">
        <v>103</v>
      </c>
      <c r="F26" s="145" t="s">
        <v>199</v>
      </c>
      <c r="G26" s="145" t="s">
        <v>200</v>
      </c>
      <c r="H26" s="146">
        <v>17427.15</v>
      </c>
      <c r="I26" s="146">
        <v>17427.15</v>
      </c>
      <c r="J26" s="146"/>
      <c r="K26" s="146"/>
      <c r="L26" s="146">
        <v>17427.15</v>
      </c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ht="53.25" customHeight="1" outlineLevel="1" spans="1:23">
      <c r="A27" s="145" t="s">
        <v>47</v>
      </c>
      <c r="B27" s="145" t="s">
        <v>189</v>
      </c>
      <c r="C27" s="145" t="s">
        <v>190</v>
      </c>
      <c r="D27" s="145" t="s">
        <v>93</v>
      </c>
      <c r="E27" s="145" t="s">
        <v>92</v>
      </c>
      <c r="F27" s="145" t="s">
        <v>199</v>
      </c>
      <c r="G27" s="145" t="s">
        <v>200</v>
      </c>
      <c r="H27" s="146">
        <v>50428.98</v>
      </c>
      <c r="I27" s="146">
        <v>50428.98</v>
      </c>
      <c r="J27" s="146"/>
      <c r="K27" s="146"/>
      <c r="L27" s="146">
        <v>50428.98</v>
      </c>
      <c r="M27" s="145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ht="53.25" customHeight="1" outlineLevel="1" spans="1:23">
      <c r="A28" s="145" t="s">
        <v>47</v>
      </c>
      <c r="B28" s="145" t="s">
        <v>189</v>
      </c>
      <c r="C28" s="145" t="s">
        <v>190</v>
      </c>
      <c r="D28" s="145" t="s">
        <v>102</v>
      </c>
      <c r="E28" s="145" t="s">
        <v>103</v>
      </c>
      <c r="F28" s="145" t="s">
        <v>199</v>
      </c>
      <c r="G28" s="145" t="s">
        <v>200</v>
      </c>
      <c r="H28" s="146"/>
      <c r="I28" s="146"/>
      <c r="J28" s="146"/>
      <c r="K28" s="146"/>
      <c r="L28" s="146"/>
      <c r="M28" s="145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ht="53.25" customHeight="1" outlineLevel="1" spans="1:23">
      <c r="A29" s="145" t="s">
        <v>47</v>
      </c>
      <c r="B29" s="145" t="s">
        <v>201</v>
      </c>
      <c r="C29" s="145" t="s">
        <v>125</v>
      </c>
      <c r="D29" s="145" t="s">
        <v>124</v>
      </c>
      <c r="E29" s="145" t="s">
        <v>125</v>
      </c>
      <c r="F29" s="145" t="s">
        <v>202</v>
      </c>
      <c r="G29" s="145" t="s">
        <v>125</v>
      </c>
      <c r="H29" s="146">
        <v>1045628.76</v>
      </c>
      <c r="I29" s="146">
        <v>1045628.76</v>
      </c>
      <c r="J29" s="146"/>
      <c r="K29" s="146"/>
      <c r="L29" s="146">
        <v>1045628.76</v>
      </c>
      <c r="M29" s="145"/>
      <c r="N29" s="146"/>
      <c r="O29" s="146"/>
      <c r="P29" s="146"/>
      <c r="Q29" s="146"/>
      <c r="R29" s="146"/>
      <c r="S29" s="146"/>
      <c r="T29" s="146"/>
      <c r="U29" s="146"/>
      <c r="V29" s="146"/>
      <c r="W29" s="146"/>
    </row>
    <row r="30" ht="53.25" customHeight="1" outlineLevel="1" spans="1:23">
      <c r="A30" s="145" t="s">
        <v>47</v>
      </c>
      <c r="B30" s="145" t="s">
        <v>203</v>
      </c>
      <c r="C30" s="145" t="s">
        <v>204</v>
      </c>
      <c r="D30" s="145" t="s">
        <v>108</v>
      </c>
      <c r="E30" s="145" t="s">
        <v>109</v>
      </c>
      <c r="F30" s="145" t="s">
        <v>205</v>
      </c>
      <c r="G30" s="145" t="s">
        <v>206</v>
      </c>
      <c r="H30" s="146">
        <v>20000</v>
      </c>
      <c r="I30" s="146">
        <v>20000</v>
      </c>
      <c r="J30" s="146"/>
      <c r="K30" s="146"/>
      <c r="L30" s="146">
        <v>20000</v>
      </c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</row>
    <row r="31" ht="53.25" customHeight="1" outlineLevel="1" spans="1:23">
      <c r="A31" s="145" t="s">
        <v>47</v>
      </c>
      <c r="B31" s="145" t="s">
        <v>203</v>
      </c>
      <c r="C31" s="145" t="s">
        <v>204</v>
      </c>
      <c r="D31" s="145" t="s">
        <v>108</v>
      </c>
      <c r="E31" s="145" t="s">
        <v>109</v>
      </c>
      <c r="F31" s="145" t="s">
        <v>205</v>
      </c>
      <c r="G31" s="145" t="s">
        <v>206</v>
      </c>
      <c r="H31" s="146">
        <v>296800</v>
      </c>
      <c r="I31" s="146">
        <v>296800</v>
      </c>
      <c r="J31" s="146"/>
      <c r="K31" s="146"/>
      <c r="L31" s="146">
        <v>296800</v>
      </c>
      <c r="M31" s="145"/>
      <c r="N31" s="146"/>
      <c r="O31" s="146"/>
      <c r="P31" s="146"/>
      <c r="Q31" s="146"/>
      <c r="R31" s="146"/>
      <c r="S31" s="146"/>
      <c r="T31" s="146"/>
      <c r="U31" s="146"/>
      <c r="V31" s="146"/>
      <c r="W31" s="146"/>
    </row>
    <row r="32" ht="53.25" customHeight="1" outlineLevel="1" spans="1:23">
      <c r="A32" s="145" t="s">
        <v>47</v>
      </c>
      <c r="B32" s="145" t="s">
        <v>207</v>
      </c>
      <c r="C32" s="145" t="s">
        <v>208</v>
      </c>
      <c r="D32" s="145" t="s">
        <v>110</v>
      </c>
      <c r="E32" s="145" t="s">
        <v>111</v>
      </c>
      <c r="F32" s="145" t="s">
        <v>209</v>
      </c>
      <c r="G32" s="145" t="s">
        <v>210</v>
      </c>
      <c r="H32" s="146">
        <v>160000</v>
      </c>
      <c r="I32" s="146">
        <v>160000</v>
      </c>
      <c r="J32" s="146"/>
      <c r="K32" s="146"/>
      <c r="L32" s="146">
        <v>160000</v>
      </c>
      <c r="M32" s="145"/>
      <c r="N32" s="146"/>
      <c r="O32" s="146"/>
      <c r="P32" s="146"/>
      <c r="Q32" s="146"/>
      <c r="R32" s="146"/>
      <c r="S32" s="146"/>
      <c r="T32" s="146"/>
      <c r="U32" s="146"/>
      <c r="V32" s="146"/>
      <c r="W32" s="146"/>
    </row>
    <row r="33" ht="53.25" customHeight="1" outlineLevel="1" spans="1:23">
      <c r="A33" s="145" t="s">
        <v>47</v>
      </c>
      <c r="B33" s="145" t="s">
        <v>211</v>
      </c>
      <c r="C33" s="145" t="s">
        <v>212</v>
      </c>
      <c r="D33" s="145" t="s">
        <v>110</v>
      </c>
      <c r="E33" s="145" t="s">
        <v>111</v>
      </c>
      <c r="F33" s="145" t="s">
        <v>213</v>
      </c>
      <c r="G33" s="145" t="s">
        <v>146</v>
      </c>
      <c r="H33" s="146">
        <v>20000</v>
      </c>
      <c r="I33" s="146">
        <v>20000</v>
      </c>
      <c r="J33" s="146"/>
      <c r="K33" s="146"/>
      <c r="L33" s="146">
        <v>20000</v>
      </c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</row>
    <row r="34" ht="53.25" customHeight="1" outlineLevel="1" spans="1:23">
      <c r="A34" s="145" t="s">
        <v>47</v>
      </c>
      <c r="B34" s="145" t="s">
        <v>203</v>
      </c>
      <c r="C34" s="145" t="s">
        <v>204</v>
      </c>
      <c r="D34" s="145" t="s">
        <v>110</v>
      </c>
      <c r="E34" s="145" t="s">
        <v>111</v>
      </c>
      <c r="F34" s="145" t="s">
        <v>214</v>
      </c>
      <c r="G34" s="145" t="s">
        <v>215</v>
      </c>
      <c r="H34" s="146">
        <v>10000</v>
      </c>
      <c r="I34" s="146">
        <v>10000</v>
      </c>
      <c r="J34" s="146"/>
      <c r="K34" s="146"/>
      <c r="L34" s="146">
        <v>10000</v>
      </c>
      <c r="M34" s="145"/>
      <c r="N34" s="146"/>
      <c r="O34" s="146"/>
      <c r="P34" s="146"/>
      <c r="Q34" s="146"/>
      <c r="R34" s="146"/>
      <c r="S34" s="146"/>
      <c r="T34" s="146"/>
      <c r="U34" s="146"/>
      <c r="V34" s="146"/>
      <c r="W34" s="146"/>
    </row>
    <row r="35" ht="53.25" customHeight="1" outlineLevel="1" spans="1:23">
      <c r="A35" s="145" t="s">
        <v>47</v>
      </c>
      <c r="B35" s="145" t="s">
        <v>203</v>
      </c>
      <c r="C35" s="145" t="s">
        <v>204</v>
      </c>
      <c r="D35" s="145" t="s">
        <v>110</v>
      </c>
      <c r="E35" s="145" t="s">
        <v>111</v>
      </c>
      <c r="F35" s="145" t="s">
        <v>216</v>
      </c>
      <c r="G35" s="145" t="s">
        <v>217</v>
      </c>
      <c r="H35" s="146">
        <v>60000</v>
      </c>
      <c r="I35" s="146">
        <v>60000</v>
      </c>
      <c r="J35" s="146"/>
      <c r="K35" s="146"/>
      <c r="L35" s="146">
        <v>60000</v>
      </c>
      <c r="M35" s="145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ht="53.25" customHeight="1" outlineLevel="1" spans="1:23">
      <c r="A36" s="145" t="s">
        <v>47</v>
      </c>
      <c r="B36" s="145" t="s">
        <v>203</v>
      </c>
      <c r="C36" s="145" t="s">
        <v>204</v>
      </c>
      <c r="D36" s="145" t="s">
        <v>110</v>
      </c>
      <c r="E36" s="145" t="s">
        <v>111</v>
      </c>
      <c r="F36" s="145" t="s">
        <v>218</v>
      </c>
      <c r="G36" s="145" t="s">
        <v>219</v>
      </c>
      <c r="H36" s="146">
        <v>120000</v>
      </c>
      <c r="I36" s="146">
        <v>120000</v>
      </c>
      <c r="J36" s="146"/>
      <c r="K36" s="146"/>
      <c r="L36" s="146">
        <v>120000</v>
      </c>
      <c r="M36" s="145"/>
      <c r="N36" s="146"/>
      <c r="O36" s="146"/>
      <c r="P36" s="146"/>
      <c r="Q36" s="146"/>
      <c r="R36" s="146"/>
      <c r="S36" s="146"/>
      <c r="T36" s="146"/>
      <c r="U36" s="146"/>
      <c r="V36" s="146"/>
      <c r="W36" s="146"/>
    </row>
    <row r="37" ht="53.25" customHeight="1" outlineLevel="1" spans="1:23">
      <c r="A37" s="145" t="s">
        <v>47</v>
      </c>
      <c r="B37" s="145" t="s">
        <v>203</v>
      </c>
      <c r="C37" s="145" t="s">
        <v>204</v>
      </c>
      <c r="D37" s="145" t="s">
        <v>110</v>
      </c>
      <c r="E37" s="145" t="s">
        <v>111</v>
      </c>
      <c r="F37" s="145" t="s">
        <v>220</v>
      </c>
      <c r="G37" s="145" t="s">
        <v>221</v>
      </c>
      <c r="H37" s="146">
        <v>130000</v>
      </c>
      <c r="I37" s="146">
        <v>130000</v>
      </c>
      <c r="J37" s="146"/>
      <c r="K37" s="146"/>
      <c r="L37" s="146">
        <v>130000</v>
      </c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</row>
    <row r="38" ht="53.25" customHeight="1" outlineLevel="1" spans="1:23">
      <c r="A38" s="145" t="s">
        <v>47</v>
      </c>
      <c r="B38" s="145" t="s">
        <v>222</v>
      </c>
      <c r="C38" s="145" t="s">
        <v>223</v>
      </c>
      <c r="D38" s="145" t="s">
        <v>110</v>
      </c>
      <c r="E38" s="145" t="s">
        <v>111</v>
      </c>
      <c r="F38" s="145" t="s">
        <v>224</v>
      </c>
      <c r="G38" s="145" t="s">
        <v>225</v>
      </c>
      <c r="H38" s="146">
        <v>22000</v>
      </c>
      <c r="I38" s="146">
        <v>22000</v>
      </c>
      <c r="J38" s="146"/>
      <c r="K38" s="146"/>
      <c r="L38" s="146">
        <v>22000</v>
      </c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</row>
    <row r="39" ht="53.25" customHeight="1" outlineLevel="1" spans="1:23">
      <c r="A39" s="145" t="s">
        <v>47</v>
      </c>
      <c r="B39" s="145" t="s">
        <v>226</v>
      </c>
      <c r="C39" s="145" t="s">
        <v>227</v>
      </c>
      <c r="D39" s="145" t="s">
        <v>110</v>
      </c>
      <c r="E39" s="145" t="s">
        <v>111</v>
      </c>
      <c r="F39" s="145" t="s">
        <v>228</v>
      </c>
      <c r="G39" s="145" t="s">
        <v>229</v>
      </c>
      <c r="H39" s="146">
        <v>200000</v>
      </c>
      <c r="I39" s="146">
        <v>200000</v>
      </c>
      <c r="J39" s="146"/>
      <c r="K39" s="146"/>
      <c r="L39" s="146">
        <v>200000</v>
      </c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</row>
    <row r="40" ht="53.25" customHeight="1" outlineLevel="1" spans="1:23">
      <c r="A40" s="145" t="s">
        <v>47</v>
      </c>
      <c r="B40" s="145" t="s">
        <v>222</v>
      </c>
      <c r="C40" s="145" t="s">
        <v>223</v>
      </c>
      <c r="D40" s="145" t="s">
        <v>110</v>
      </c>
      <c r="E40" s="145" t="s">
        <v>111</v>
      </c>
      <c r="F40" s="145" t="s">
        <v>230</v>
      </c>
      <c r="G40" s="145" t="s">
        <v>231</v>
      </c>
      <c r="H40" s="146">
        <v>100000</v>
      </c>
      <c r="I40" s="146">
        <v>100000</v>
      </c>
      <c r="J40" s="146"/>
      <c r="K40" s="146"/>
      <c r="L40" s="146">
        <v>100000</v>
      </c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</row>
    <row r="41" ht="53.25" customHeight="1" outlineLevel="1" spans="1:23">
      <c r="A41" s="145" t="s">
        <v>47</v>
      </c>
      <c r="B41" s="145" t="s">
        <v>203</v>
      </c>
      <c r="C41" s="145" t="s">
        <v>204</v>
      </c>
      <c r="D41" s="145" t="s">
        <v>110</v>
      </c>
      <c r="E41" s="145" t="s">
        <v>111</v>
      </c>
      <c r="F41" s="145" t="s">
        <v>220</v>
      </c>
      <c r="G41" s="145" t="s">
        <v>221</v>
      </c>
      <c r="H41" s="146">
        <v>128400</v>
      </c>
      <c r="I41" s="146">
        <v>128400</v>
      </c>
      <c r="J41" s="146"/>
      <c r="K41" s="146"/>
      <c r="L41" s="146">
        <v>128400</v>
      </c>
      <c r="M41" s="145"/>
      <c r="N41" s="146"/>
      <c r="O41" s="146"/>
      <c r="P41" s="146"/>
      <c r="Q41" s="146"/>
      <c r="R41" s="146"/>
      <c r="S41" s="146"/>
      <c r="T41" s="146"/>
      <c r="U41" s="146"/>
      <c r="V41" s="146"/>
      <c r="W41" s="146"/>
    </row>
    <row r="42" ht="53.25" customHeight="1" outlineLevel="1" spans="1:23">
      <c r="A42" s="145" t="s">
        <v>47</v>
      </c>
      <c r="B42" s="145" t="s">
        <v>232</v>
      </c>
      <c r="C42" s="145" t="s">
        <v>233</v>
      </c>
      <c r="D42" s="145" t="s">
        <v>79</v>
      </c>
      <c r="E42" s="145" t="s">
        <v>80</v>
      </c>
      <c r="F42" s="145" t="s">
        <v>205</v>
      </c>
      <c r="G42" s="145" t="s">
        <v>206</v>
      </c>
      <c r="H42" s="146">
        <v>18600</v>
      </c>
      <c r="I42" s="146">
        <v>18600</v>
      </c>
      <c r="J42" s="146"/>
      <c r="K42" s="146"/>
      <c r="L42" s="146">
        <v>18600</v>
      </c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</row>
    <row r="43" ht="53.25" customHeight="1" outlineLevel="1" spans="1:23">
      <c r="A43" s="145" t="s">
        <v>47</v>
      </c>
      <c r="B43" s="145" t="s">
        <v>232</v>
      </c>
      <c r="C43" s="145" t="s">
        <v>233</v>
      </c>
      <c r="D43" s="145" t="s">
        <v>81</v>
      </c>
      <c r="E43" s="145" t="s">
        <v>82</v>
      </c>
      <c r="F43" s="145" t="s">
        <v>205</v>
      </c>
      <c r="G43" s="145" t="s">
        <v>206</v>
      </c>
      <c r="H43" s="146">
        <v>46200</v>
      </c>
      <c r="I43" s="146">
        <v>46200</v>
      </c>
      <c r="J43" s="146"/>
      <c r="K43" s="146"/>
      <c r="L43" s="146">
        <v>46200</v>
      </c>
      <c r="M43" s="145"/>
      <c r="N43" s="146"/>
      <c r="O43" s="146"/>
      <c r="P43" s="146"/>
      <c r="Q43" s="146"/>
      <c r="R43" s="146"/>
      <c r="S43" s="146"/>
      <c r="T43" s="146"/>
      <c r="U43" s="146"/>
      <c r="V43" s="146"/>
      <c r="W43" s="146"/>
    </row>
    <row r="44" ht="53.25" customHeight="1" outlineLevel="1" spans="1:23">
      <c r="A44" s="145" t="s">
        <v>47</v>
      </c>
      <c r="B44" s="145" t="s">
        <v>234</v>
      </c>
      <c r="C44" s="145" t="s">
        <v>235</v>
      </c>
      <c r="D44" s="145" t="s">
        <v>108</v>
      </c>
      <c r="E44" s="145" t="s">
        <v>109</v>
      </c>
      <c r="F44" s="145" t="s">
        <v>236</v>
      </c>
      <c r="G44" s="145" t="s">
        <v>235</v>
      </c>
      <c r="H44" s="146">
        <v>36868.8</v>
      </c>
      <c r="I44" s="146">
        <v>36868.8</v>
      </c>
      <c r="J44" s="146"/>
      <c r="K44" s="146"/>
      <c r="L44" s="146">
        <v>36868.8</v>
      </c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</row>
    <row r="45" ht="53.25" customHeight="1" outlineLevel="1" spans="1:23">
      <c r="A45" s="145" t="s">
        <v>47</v>
      </c>
      <c r="B45" s="145" t="s">
        <v>234</v>
      </c>
      <c r="C45" s="145" t="s">
        <v>235</v>
      </c>
      <c r="D45" s="145" t="s">
        <v>110</v>
      </c>
      <c r="E45" s="145" t="s">
        <v>111</v>
      </c>
      <c r="F45" s="145" t="s">
        <v>236</v>
      </c>
      <c r="G45" s="145" t="s">
        <v>235</v>
      </c>
      <c r="H45" s="146">
        <v>113639.04</v>
      </c>
      <c r="I45" s="146">
        <v>113639.04</v>
      </c>
      <c r="J45" s="146"/>
      <c r="K45" s="146"/>
      <c r="L45" s="146">
        <v>113639.04</v>
      </c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</row>
    <row r="46" ht="53.25" customHeight="1" outlineLevel="1" spans="1:23">
      <c r="A46" s="145" t="s">
        <v>47</v>
      </c>
      <c r="B46" s="145" t="s">
        <v>234</v>
      </c>
      <c r="C46" s="145" t="s">
        <v>235</v>
      </c>
      <c r="D46" s="145" t="s">
        <v>108</v>
      </c>
      <c r="E46" s="145" t="s">
        <v>109</v>
      </c>
      <c r="F46" s="145" t="s">
        <v>236</v>
      </c>
      <c r="G46" s="145" t="s">
        <v>235</v>
      </c>
      <c r="H46" s="146"/>
      <c r="I46" s="146"/>
      <c r="J46" s="146"/>
      <c r="K46" s="146"/>
      <c r="L46" s="146"/>
      <c r="M46" s="145"/>
      <c r="N46" s="146"/>
      <c r="O46" s="146"/>
      <c r="P46" s="146"/>
      <c r="Q46" s="146"/>
      <c r="R46" s="146"/>
      <c r="S46" s="146"/>
      <c r="T46" s="146"/>
      <c r="U46" s="146"/>
      <c r="V46" s="146"/>
      <c r="W46" s="146"/>
    </row>
    <row r="47" ht="53.25" customHeight="1" outlineLevel="1" spans="1:23">
      <c r="A47" s="145" t="s">
        <v>47</v>
      </c>
      <c r="B47" s="145" t="s">
        <v>234</v>
      </c>
      <c r="C47" s="145" t="s">
        <v>235</v>
      </c>
      <c r="D47" s="145" t="s">
        <v>110</v>
      </c>
      <c r="E47" s="145" t="s">
        <v>111</v>
      </c>
      <c r="F47" s="145" t="s">
        <v>236</v>
      </c>
      <c r="G47" s="145" t="s">
        <v>235</v>
      </c>
      <c r="H47" s="146"/>
      <c r="I47" s="146"/>
      <c r="J47" s="146"/>
      <c r="K47" s="146"/>
      <c r="L47" s="146"/>
      <c r="M47" s="145"/>
      <c r="N47" s="146"/>
      <c r="O47" s="146"/>
      <c r="P47" s="146"/>
      <c r="Q47" s="146"/>
      <c r="R47" s="146"/>
      <c r="S47" s="146"/>
      <c r="T47" s="146"/>
      <c r="U47" s="146"/>
      <c r="V47" s="146"/>
      <c r="W47" s="146"/>
    </row>
    <row r="48" ht="53.25" customHeight="1" outlineLevel="1" spans="1:23">
      <c r="A48" s="145" t="s">
        <v>47</v>
      </c>
      <c r="B48" s="145" t="s">
        <v>237</v>
      </c>
      <c r="C48" s="145" t="s">
        <v>238</v>
      </c>
      <c r="D48" s="145" t="s">
        <v>108</v>
      </c>
      <c r="E48" s="145" t="s">
        <v>109</v>
      </c>
      <c r="F48" s="145" t="s">
        <v>239</v>
      </c>
      <c r="G48" s="145" t="s">
        <v>240</v>
      </c>
      <c r="H48" s="146">
        <v>178200</v>
      </c>
      <c r="I48" s="146">
        <v>178200</v>
      </c>
      <c r="J48" s="146"/>
      <c r="K48" s="146"/>
      <c r="L48" s="146">
        <v>178200</v>
      </c>
      <c r="M48" s="145"/>
      <c r="N48" s="146"/>
      <c r="O48" s="146"/>
      <c r="P48" s="146"/>
      <c r="Q48" s="146"/>
      <c r="R48" s="146"/>
      <c r="S48" s="146"/>
      <c r="T48" s="146"/>
      <c r="U48" s="146"/>
      <c r="V48" s="146"/>
      <c r="W48" s="146"/>
    </row>
    <row r="49" ht="53.25" customHeight="1" outlineLevel="1" spans="1:23">
      <c r="A49" s="145" t="s">
        <v>47</v>
      </c>
      <c r="B49" s="145" t="s">
        <v>241</v>
      </c>
      <c r="C49" s="145" t="s">
        <v>242</v>
      </c>
      <c r="D49" s="145" t="s">
        <v>79</v>
      </c>
      <c r="E49" s="145" t="s">
        <v>80</v>
      </c>
      <c r="F49" s="145" t="s">
        <v>205</v>
      </c>
      <c r="G49" s="145" t="s">
        <v>206</v>
      </c>
      <c r="H49" s="146">
        <v>3520</v>
      </c>
      <c r="I49" s="146">
        <v>3520</v>
      </c>
      <c r="J49" s="146"/>
      <c r="K49" s="146"/>
      <c r="L49" s="146">
        <v>3520</v>
      </c>
      <c r="M49" s="145"/>
      <c r="N49" s="146"/>
      <c r="O49" s="146"/>
      <c r="P49" s="146"/>
      <c r="Q49" s="146"/>
      <c r="R49" s="146"/>
      <c r="S49" s="146"/>
      <c r="T49" s="146"/>
      <c r="U49" s="146"/>
      <c r="V49" s="146"/>
      <c r="W49" s="146"/>
    </row>
    <row r="50" ht="53.25" customHeight="1" outlineLevel="1" spans="1:23">
      <c r="A50" s="145" t="s">
        <v>47</v>
      </c>
      <c r="B50" s="145" t="s">
        <v>243</v>
      </c>
      <c r="C50" s="145" t="s">
        <v>244</v>
      </c>
      <c r="D50" s="145" t="s">
        <v>110</v>
      </c>
      <c r="E50" s="145" t="s">
        <v>111</v>
      </c>
      <c r="F50" s="145" t="s">
        <v>175</v>
      </c>
      <c r="G50" s="145" t="s">
        <v>176</v>
      </c>
      <c r="H50" s="146">
        <v>24240</v>
      </c>
      <c r="I50" s="146">
        <v>24240</v>
      </c>
      <c r="J50" s="146"/>
      <c r="K50" s="146"/>
      <c r="L50" s="146">
        <v>24240</v>
      </c>
      <c r="M50" s="145"/>
      <c r="N50" s="146"/>
      <c r="O50" s="146"/>
      <c r="P50" s="146"/>
      <c r="Q50" s="146"/>
      <c r="R50" s="146"/>
      <c r="S50" s="146"/>
      <c r="T50" s="146"/>
      <c r="U50" s="146"/>
      <c r="V50" s="146"/>
      <c r="W50" s="146"/>
    </row>
    <row r="51" ht="53.25" customHeight="1" outlineLevel="1" spans="1:23">
      <c r="A51" s="145" t="s">
        <v>47</v>
      </c>
      <c r="B51" s="145" t="s">
        <v>245</v>
      </c>
      <c r="C51" s="145" t="s">
        <v>246</v>
      </c>
      <c r="D51" s="145" t="s">
        <v>89</v>
      </c>
      <c r="E51" s="145" t="s">
        <v>90</v>
      </c>
      <c r="F51" s="145" t="s">
        <v>247</v>
      </c>
      <c r="G51" s="145" t="s">
        <v>248</v>
      </c>
      <c r="H51" s="146">
        <v>10000</v>
      </c>
      <c r="I51" s="146">
        <v>10000</v>
      </c>
      <c r="J51" s="146"/>
      <c r="K51" s="146"/>
      <c r="L51" s="146">
        <v>10000</v>
      </c>
      <c r="M51" s="145"/>
      <c r="N51" s="146"/>
      <c r="O51" s="146"/>
      <c r="P51" s="146"/>
      <c r="Q51" s="146"/>
      <c r="R51" s="146"/>
      <c r="S51" s="146"/>
      <c r="T51" s="146"/>
      <c r="U51" s="146"/>
      <c r="V51" s="146"/>
      <c r="W51" s="146"/>
    </row>
    <row r="52" ht="30.75" customHeight="1" spans="1:23">
      <c r="A52" s="147" t="s">
        <v>31</v>
      </c>
      <c r="B52" s="147"/>
      <c r="C52" s="147"/>
      <c r="D52" s="147"/>
      <c r="E52" s="147"/>
      <c r="F52" s="147"/>
      <c r="G52" s="147"/>
      <c r="H52" s="146">
        <v>13320572.75</v>
      </c>
      <c r="I52" s="146">
        <v>13320572.75</v>
      </c>
      <c r="J52" s="146"/>
      <c r="K52" s="146"/>
      <c r="L52" s="146">
        <v>13320572.75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</row>
  </sheetData>
  <autoFilter xmlns:etc="http://www.wps.cn/officeDocument/2017/etCustomData" ref="A8:W52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42"/>
  <sheetViews>
    <sheetView showZeros="0" topLeftCell="A3" workbookViewId="0">
      <selection activeCell="I14" sqref="I14:I2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249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7" t="str">
        <f>"2026"&amp;"年部门项目支出预算表"</f>
        <v>2026年部门项目支出预算表</v>
      </c>
      <c r="B2" s="127"/>
      <c r="C2" s="127" t="s">
        <v>60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4" t="str">
        <f>"单位名称："&amp;"芒市住房和城乡建设局"</f>
        <v>单位名称：芒市住房和城乡建设局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28</v>
      </c>
      <c r="W3" s="133"/>
    </row>
    <row r="4" ht="26.25" customHeight="1" spans="1:23">
      <c r="A4" s="136" t="s">
        <v>250</v>
      </c>
      <c r="B4" s="136" t="s">
        <v>151</v>
      </c>
      <c r="C4" s="136" t="s">
        <v>152</v>
      </c>
      <c r="D4" s="136" t="s">
        <v>251</v>
      </c>
      <c r="E4" s="136" t="s">
        <v>153</v>
      </c>
      <c r="F4" s="136" t="s">
        <v>154</v>
      </c>
      <c r="G4" s="136" t="s">
        <v>252</v>
      </c>
      <c r="H4" s="136" t="s">
        <v>253</v>
      </c>
      <c r="I4" s="136" t="s">
        <v>31</v>
      </c>
      <c r="J4" s="136" t="s">
        <v>254</v>
      </c>
      <c r="K4" s="136"/>
      <c r="L4" s="136"/>
      <c r="M4" s="136"/>
      <c r="N4" s="136" t="s">
        <v>163</v>
      </c>
      <c r="O4" s="136"/>
      <c r="P4" s="136"/>
      <c r="Q4" s="136" t="s">
        <v>38</v>
      </c>
      <c r="R4" s="136" t="s">
        <v>52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35</v>
      </c>
      <c r="K5" s="136"/>
      <c r="L5" s="136" t="s">
        <v>36</v>
      </c>
      <c r="M5" s="136" t="s">
        <v>37</v>
      </c>
      <c r="N5" s="136" t="s">
        <v>35</v>
      </c>
      <c r="O5" s="136" t="s">
        <v>36</v>
      </c>
      <c r="P5" s="136" t="s">
        <v>37</v>
      </c>
      <c r="Q5" s="136"/>
      <c r="R5" s="136" t="s">
        <v>34</v>
      </c>
      <c r="S5" s="136" t="s">
        <v>41</v>
      </c>
      <c r="T5" s="136" t="s">
        <v>42</v>
      </c>
      <c r="U5" s="136" t="s">
        <v>43</v>
      </c>
      <c r="V5" s="136" t="s">
        <v>44</v>
      </c>
      <c r="W5" s="136" t="s">
        <v>45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34</v>
      </c>
      <c r="K6" s="136" t="s">
        <v>255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60</v>
      </c>
      <c r="B7" s="136" t="s">
        <v>61</v>
      </c>
      <c r="C7" s="136" t="s">
        <v>62</v>
      </c>
      <c r="D7" s="136" t="s">
        <v>63</v>
      </c>
      <c r="E7" s="136" t="s">
        <v>64</v>
      </c>
      <c r="F7" s="136" t="s">
        <v>65</v>
      </c>
      <c r="G7" s="136" t="s">
        <v>66</v>
      </c>
      <c r="H7" s="136" t="s">
        <v>67</v>
      </c>
      <c r="I7" s="136" t="s">
        <v>68</v>
      </c>
      <c r="J7" s="136" t="s">
        <v>69</v>
      </c>
      <c r="K7" s="136" t="s">
        <v>70</v>
      </c>
      <c r="L7" s="136" t="s">
        <v>71</v>
      </c>
      <c r="M7" s="136" t="s">
        <v>72</v>
      </c>
      <c r="N7" s="136" t="s">
        <v>73</v>
      </c>
      <c r="O7" s="136" t="s">
        <v>74</v>
      </c>
      <c r="P7" s="136" t="s">
        <v>165</v>
      </c>
      <c r="Q7" s="136" t="s">
        <v>166</v>
      </c>
      <c r="R7" s="136" t="s">
        <v>167</v>
      </c>
      <c r="S7" s="136" t="s">
        <v>168</v>
      </c>
      <c r="T7" s="136" t="s">
        <v>169</v>
      </c>
      <c r="U7" s="136" t="s">
        <v>170</v>
      </c>
      <c r="V7" s="136" t="s">
        <v>171</v>
      </c>
      <c r="W7" s="136" t="s">
        <v>172</v>
      </c>
    </row>
    <row r="8" s="131" customFormat="1" ht="52.5" hidden="1" customHeight="1" spans="1:23">
      <c r="A8" s="137"/>
      <c r="B8" s="137"/>
      <c r="C8" s="137" t="s">
        <v>256</v>
      </c>
      <c r="D8" s="137"/>
      <c r="E8" s="137"/>
      <c r="F8" s="137"/>
      <c r="G8" s="137"/>
      <c r="H8" s="137"/>
      <c r="I8" s="140">
        <v>5000000</v>
      </c>
      <c r="J8" s="140">
        <v>5000000</v>
      </c>
      <c r="K8" s="140">
        <v>5000000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</row>
    <row r="9" s="131" customFormat="1" ht="52.5" hidden="1" customHeight="1" outlineLevel="1" spans="1:23">
      <c r="A9" s="137" t="s">
        <v>257</v>
      </c>
      <c r="B9" s="137" t="s">
        <v>258</v>
      </c>
      <c r="C9" s="137" t="s">
        <v>256</v>
      </c>
      <c r="D9" s="137" t="s">
        <v>47</v>
      </c>
      <c r="E9" s="137" t="s">
        <v>114</v>
      </c>
      <c r="F9" s="137" t="s">
        <v>115</v>
      </c>
      <c r="G9" s="137" t="s">
        <v>205</v>
      </c>
      <c r="H9" s="137" t="s">
        <v>206</v>
      </c>
      <c r="I9" s="140">
        <v>200000</v>
      </c>
      <c r="J9" s="140">
        <v>200000</v>
      </c>
      <c r="K9" s="140">
        <v>200000</v>
      </c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s="131" customFormat="1" ht="52.5" hidden="1" customHeight="1" outlineLevel="1" spans="1:23">
      <c r="A10" s="137" t="s">
        <v>257</v>
      </c>
      <c r="B10" s="137" t="s">
        <v>258</v>
      </c>
      <c r="C10" s="137" t="s">
        <v>256</v>
      </c>
      <c r="D10" s="137" t="s">
        <v>47</v>
      </c>
      <c r="E10" s="137" t="s">
        <v>114</v>
      </c>
      <c r="F10" s="137" t="s">
        <v>115</v>
      </c>
      <c r="G10" s="137" t="s">
        <v>216</v>
      </c>
      <c r="H10" s="137" t="s">
        <v>217</v>
      </c>
      <c r="I10" s="140">
        <v>800000</v>
      </c>
      <c r="J10" s="140">
        <v>800000</v>
      </c>
      <c r="K10" s="140">
        <v>800000</v>
      </c>
      <c r="L10" s="140"/>
      <c r="M10" s="140"/>
      <c r="N10" s="137"/>
      <c r="O10" s="137"/>
      <c r="P10" s="137"/>
      <c r="Q10" s="140"/>
      <c r="R10" s="140"/>
      <c r="S10" s="140"/>
      <c r="T10" s="140"/>
      <c r="U10" s="140"/>
      <c r="V10" s="140"/>
      <c r="W10" s="140"/>
    </row>
    <row r="11" s="131" customFormat="1" ht="52.5" hidden="1" customHeight="1" outlineLevel="1" spans="1:23">
      <c r="A11" s="137" t="s">
        <v>257</v>
      </c>
      <c r="B11" s="137" t="s">
        <v>258</v>
      </c>
      <c r="C11" s="137" t="s">
        <v>256</v>
      </c>
      <c r="D11" s="137" t="s">
        <v>47</v>
      </c>
      <c r="E11" s="137" t="s">
        <v>114</v>
      </c>
      <c r="F11" s="137" t="s">
        <v>115</v>
      </c>
      <c r="G11" s="137" t="s">
        <v>259</v>
      </c>
      <c r="H11" s="137" t="s">
        <v>260</v>
      </c>
      <c r="I11" s="140">
        <v>50000</v>
      </c>
      <c r="J11" s="140">
        <v>50000</v>
      </c>
      <c r="K11" s="140">
        <v>50000</v>
      </c>
      <c r="L11" s="140"/>
      <c r="M11" s="140"/>
      <c r="N11" s="137"/>
      <c r="O11" s="137"/>
      <c r="P11" s="137"/>
      <c r="Q11" s="140"/>
      <c r="R11" s="140"/>
      <c r="S11" s="140"/>
      <c r="T11" s="140"/>
      <c r="U11" s="140"/>
      <c r="V11" s="140"/>
      <c r="W11" s="140"/>
    </row>
    <row r="12" s="131" customFormat="1" ht="52.5" hidden="1" customHeight="1" outlineLevel="1" spans="1:23">
      <c r="A12" s="137" t="s">
        <v>257</v>
      </c>
      <c r="B12" s="137" t="s">
        <v>258</v>
      </c>
      <c r="C12" s="137" t="s">
        <v>256</v>
      </c>
      <c r="D12" s="137" t="s">
        <v>47</v>
      </c>
      <c r="E12" s="137" t="s">
        <v>114</v>
      </c>
      <c r="F12" s="137" t="s">
        <v>115</v>
      </c>
      <c r="G12" s="137" t="s">
        <v>261</v>
      </c>
      <c r="H12" s="137" t="s">
        <v>262</v>
      </c>
      <c r="I12" s="140">
        <v>350000</v>
      </c>
      <c r="J12" s="140">
        <v>350000</v>
      </c>
      <c r="K12" s="140">
        <v>350000</v>
      </c>
      <c r="L12" s="140"/>
      <c r="M12" s="140"/>
      <c r="N12" s="137"/>
      <c r="O12" s="137"/>
      <c r="P12" s="137"/>
      <c r="Q12" s="140"/>
      <c r="R12" s="140"/>
      <c r="S12" s="140"/>
      <c r="T12" s="140"/>
      <c r="U12" s="140"/>
      <c r="V12" s="140"/>
      <c r="W12" s="140"/>
    </row>
    <row r="13" s="131" customFormat="1" ht="52.5" hidden="1" customHeight="1" outlineLevel="1" spans="1:23">
      <c r="A13" s="137" t="s">
        <v>257</v>
      </c>
      <c r="B13" s="137" t="s">
        <v>258</v>
      </c>
      <c r="C13" s="137" t="s">
        <v>256</v>
      </c>
      <c r="D13" s="137" t="s">
        <v>47</v>
      </c>
      <c r="E13" s="137" t="s">
        <v>114</v>
      </c>
      <c r="F13" s="137" t="s">
        <v>115</v>
      </c>
      <c r="G13" s="137" t="s">
        <v>263</v>
      </c>
      <c r="H13" s="137" t="s">
        <v>264</v>
      </c>
      <c r="I13" s="140">
        <v>1500000</v>
      </c>
      <c r="J13" s="140">
        <v>1500000</v>
      </c>
      <c r="K13" s="140">
        <v>1500000</v>
      </c>
      <c r="L13" s="140"/>
      <c r="M13" s="140"/>
      <c r="N13" s="137"/>
      <c r="O13" s="137"/>
      <c r="P13" s="137"/>
      <c r="Q13" s="140"/>
      <c r="R13" s="140"/>
      <c r="S13" s="140"/>
      <c r="T13" s="140"/>
      <c r="U13" s="140"/>
      <c r="V13" s="140"/>
      <c r="W13" s="140"/>
    </row>
    <row r="14" s="131" customFormat="1" ht="52.5" customHeight="1" outlineLevel="1" spans="1:23">
      <c r="A14" s="137" t="s">
        <v>257</v>
      </c>
      <c r="B14" s="137" t="s">
        <v>258</v>
      </c>
      <c r="C14" s="137" t="s">
        <v>256</v>
      </c>
      <c r="D14" s="137" t="s">
        <v>47</v>
      </c>
      <c r="E14" s="137" t="s">
        <v>114</v>
      </c>
      <c r="F14" s="137" t="s">
        <v>115</v>
      </c>
      <c r="G14" s="137" t="s">
        <v>265</v>
      </c>
      <c r="H14" s="137" t="s">
        <v>266</v>
      </c>
      <c r="I14" s="140">
        <v>800000</v>
      </c>
      <c r="J14" s="140">
        <v>800000</v>
      </c>
      <c r="K14" s="140">
        <v>800000</v>
      </c>
      <c r="L14" s="140"/>
      <c r="M14" s="140"/>
      <c r="N14" s="137"/>
      <c r="O14" s="137"/>
      <c r="P14" s="137"/>
      <c r="Q14" s="140"/>
      <c r="R14" s="140"/>
      <c r="S14" s="140"/>
      <c r="T14" s="140"/>
      <c r="U14" s="140"/>
      <c r="V14" s="140"/>
      <c r="W14" s="140"/>
    </row>
    <row r="15" s="131" customFormat="1" ht="52.5" hidden="1" customHeight="1" outlineLevel="1" spans="1:23">
      <c r="A15" s="137" t="s">
        <v>257</v>
      </c>
      <c r="B15" s="137" t="s">
        <v>258</v>
      </c>
      <c r="C15" s="137" t="s">
        <v>256</v>
      </c>
      <c r="D15" s="137" t="s">
        <v>47</v>
      </c>
      <c r="E15" s="137" t="s">
        <v>114</v>
      </c>
      <c r="F15" s="137" t="s">
        <v>115</v>
      </c>
      <c r="G15" s="137" t="s">
        <v>239</v>
      </c>
      <c r="H15" s="137" t="s">
        <v>240</v>
      </c>
      <c r="I15" s="140">
        <v>900000</v>
      </c>
      <c r="J15" s="140">
        <v>900000</v>
      </c>
      <c r="K15" s="140">
        <v>900000</v>
      </c>
      <c r="L15" s="140"/>
      <c r="M15" s="140"/>
      <c r="N15" s="137"/>
      <c r="O15" s="137"/>
      <c r="P15" s="137"/>
      <c r="Q15" s="140"/>
      <c r="R15" s="140"/>
      <c r="S15" s="140"/>
      <c r="T15" s="140"/>
      <c r="U15" s="140"/>
      <c r="V15" s="140"/>
      <c r="W15" s="140"/>
    </row>
    <row r="16" s="131" customFormat="1" ht="52.5" hidden="1" customHeight="1" outlineLevel="1" spans="1:23">
      <c r="A16" s="137" t="s">
        <v>257</v>
      </c>
      <c r="B16" s="137" t="s">
        <v>258</v>
      </c>
      <c r="C16" s="137" t="s">
        <v>256</v>
      </c>
      <c r="D16" s="137" t="s">
        <v>47</v>
      </c>
      <c r="E16" s="137" t="s">
        <v>114</v>
      </c>
      <c r="F16" s="137" t="s">
        <v>115</v>
      </c>
      <c r="G16" s="137" t="s">
        <v>220</v>
      </c>
      <c r="H16" s="137" t="s">
        <v>221</v>
      </c>
      <c r="I16" s="140">
        <v>130000</v>
      </c>
      <c r="J16" s="140">
        <v>130000</v>
      </c>
      <c r="K16" s="140">
        <v>130000</v>
      </c>
      <c r="L16" s="140"/>
      <c r="M16" s="140"/>
      <c r="N16" s="137"/>
      <c r="O16" s="137"/>
      <c r="P16" s="137"/>
      <c r="Q16" s="140"/>
      <c r="R16" s="140"/>
      <c r="S16" s="140"/>
      <c r="T16" s="140"/>
      <c r="U16" s="140"/>
      <c r="V16" s="140"/>
      <c r="W16" s="140"/>
    </row>
    <row r="17" s="131" customFormat="1" ht="52.5" hidden="1" customHeight="1" outlineLevel="1" spans="1:23">
      <c r="A17" s="137" t="s">
        <v>257</v>
      </c>
      <c r="B17" s="137" t="s">
        <v>258</v>
      </c>
      <c r="C17" s="137" t="s">
        <v>256</v>
      </c>
      <c r="D17" s="137" t="s">
        <v>47</v>
      </c>
      <c r="E17" s="137" t="s">
        <v>114</v>
      </c>
      <c r="F17" s="137" t="s">
        <v>115</v>
      </c>
      <c r="G17" s="137" t="s">
        <v>220</v>
      </c>
      <c r="H17" s="137" t="s">
        <v>221</v>
      </c>
      <c r="I17" s="140">
        <v>70000</v>
      </c>
      <c r="J17" s="140">
        <v>70000</v>
      </c>
      <c r="K17" s="140">
        <v>70000</v>
      </c>
      <c r="L17" s="140"/>
      <c r="M17" s="140"/>
      <c r="N17" s="137"/>
      <c r="O17" s="137"/>
      <c r="P17" s="137"/>
      <c r="Q17" s="140"/>
      <c r="R17" s="140"/>
      <c r="S17" s="140"/>
      <c r="T17" s="140"/>
      <c r="U17" s="140"/>
      <c r="V17" s="140"/>
      <c r="W17" s="140"/>
    </row>
    <row r="18" s="131" customFormat="1" ht="52.5" hidden="1" customHeight="1" outlineLevel="1" spans="1:23">
      <c r="A18" s="137" t="s">
        <v>257</v>
      </c>
      <c r="B18" s="137" t="s">
        <v>258</v>
      </c>
      <c r="C18" s="137" t="s">
        <v>256</v>
      </c>
      <c r="D18" s="137" t="s">
        <v>47</v>
      </c>
      <c r="E18" s="137" t="s">
        <v>114</v>
      </c>
      <c r="F18" s="137" t="s">
        <v>115</v>
      </c>
      <c r="G18" s="137" t="s">
        <v>267</v>
      </c>
      <c r="H18" s="137" t="s">
        <v>268</v>
      </c>
      <c r="I18" s="140">
        <v>200000</v>
      </c>
      <c r="J18" s="140">
        <v>200000</v>
      </c>
      <c r="K18" s="140">
        <v>200000</v>
      </c>
      <c r="L18" s="140"/>
      <c r="M18" s="140"/>
      <c r="N18" s="137"/>
      <c r="O18" s="137"/>
      <c r="P18" s="137"/>
      <c r="Q18" s="140"/>
      <c r="R18" s="140"/>
      <c r="S18" s="140"/>
      <c r="T18" s="140"/>
      <c r="U18" s="140"/>
      <c r="V18" s="140"/>
      <c r="W18" s="140"/>
    </row>
    <row r="19" s="131" customFormat="1" ht="52.5" hidden="1" customHeight="1" collapsed="1" spans="1:23">
      <c r="A19" s="137"/>
      <c r="B19" s="137"/>
      <c r="C19" s="137" t="s">
        <v>269</v>
      </c>
      <c r="D19" s="137"/>
      <c r="E19" s="137"/>
      <c r="F19" s="137"/>
      <c r="G19" s="137"/>
      <c r="H19" s="137"/>
      <c r="I19" s="140">
        <v>1000000</v>
      </c>
      <c r="J19" s="140">
        <v>1000000</v>
      </c>
      <c r="K19" s="140">
        <v>1000000</v>
      </c>
      <c r="L19" s="140"/>
      <c r="M19" s="140"/>
      <c r="N19" s="137"/>
      <c r="O19" s="137"/>
      <c r="P19" s="137"/>
      <c r="Q19" s="140"/>
      <c r="R19" s="140"/>
      <c r="S19" s="140"/>
      <c r="T19" s="140"/>
      <c r="U19" s="140"/>
      <c r="V19" s="140"/>
      <c r="W19" s="140"/>
    </row>
    <row r="20" s="132" customFormat="1" ht="52.5" hidden="1" customHeight="1" outlineLevel="1" spans="1:23">
      <c r="A20" s="138" t="s">
        <v>270</v>
      </c>
      <c r="B20" s="138" t="s">
        <v>271</v>
      </c>
      <c r="C20" s="138" t="s">
        <v>269</v>
      </c>
      <c r="D20" s="138" t="s">
        <v>47</v>
      </c>
      <c r="E20" s="138" t="s">
        <v>114</v>
      </c>
      <c r="F20" s="138" t="s">
        <v>115</v>
      </c>
      <c r="G20" s="138" t="s">
        <v>214</v>
      </c>
      <c r="H20" s="138" t="s">
        <v>215</v>
      </c>
      <c r="I20" s="141">
        <v>1000000</v>
      </c>
      <c r="J20" s="141">
        <v>1000000</v>
      </c>
      <c r="K20" s="141">
        <v>1000000</v>
      </c>
      <c r="L20" s="141"/>
      <c r="M20" s="141"/>
      <c r="N20" s="138"/>
      <c r="O20" s="138"/>
      <c r="P20" s="138"/>
      <c r="Q20" s="141"/>
      <c r="R20" s="141"/>
      <c r="S20" s="141"/>
      <c r="T20" s="141"/>
      <c r="U20" s="141"/>
      <c r="V20" s="141"/>
      <c r="W20" s="141"/>
    </row>
    <row r="21" s="131" customFormat="1" ht="52.5" hidden="1" customHeight="1" collapsed="1" spans="1:23">
      <c r="A21" s="137"/>
      <c r="B21" s="137"/>
      <c r="C21" s="137" t="s">
        <v>272</v>
      </c>
      <c r="D21" s="137"/>
      <c r="E21" s="137"/>
      <c r="F21" s="137"/>
      <c r="G21" s="137"/>
      <c r="H21" s="137"/>
      <c r="I21" s="140">
        <v>16000000</v>
      </c>
      <c r="J21" s="140">
        <v>16000000</v>
      </c>
      <c r="K21" s="140">
        <v>16000000</v>
      </c>
      <c r="L21" s="140"/>
      <c r="M21" s="140"/>
      <c r="N21" s="137"/>
      <c r="O21" s="137"/>
      <c r="P21" s="137"/>
      <c r="Q21" s="140"/>
      <c r="R21" s="140"/>
      <c r="S21" s="140"/>
      <c r="T21" s="140"/>
      <c r="U21" s="140"/>
      <c r="V21" s="140"/>
      <c r="W21" s="140"/>
    </row>
    <row r="22" s="131" customFormat="1" ht="52.5" hidden="1" customHeight="1" outlineLevel="1" spans="1:23">
      <c r="A22" s="137" t="s">
        <v>257</v>
      </c>
      <c r="B22" s="137" t="s">
        <v>273</v>
      </c>
      <c r="C22" s="137" t="s">
        <v>272</v>
      </c>
      <c r="D22" s="137" t="s">
        <v>47</v>
      </c>
      <c r="E22" s="137" t="s">
        <v>114</v>
      </c>
      <c r="F22" s="137" t="s">
        <v>115</v>
      </c>
      <c r="G22" s="137" t="s">
        <v>216</v>
      </c>
      <c r="H22" s="137" t="s">
        <v>217</v>
      </c>
      <c r="I22" s="140">
        <v>3500000</v>
      </c>
      <c r="J22" s="140">
        <v>3500000</v>
      </c>
      <c r="K22" s="140">
        <v>3500000</v>
      </c>
      <c r="L22" s="140"/>
      <c r="M22" s="140"/>
      <c r="N22" s="137"/>
      <c r="O22" s="137"/>
      <c r="P22" s="137"/>
      <c r="Q22" s="140"/>
      <c r="R22" s="140"/>
      <c r="S22" s="140"/>
      <c r="T22" s="140"/>
      <c r="U22" s="140"/>
      <c r="V22" s="140"/>
      <c r="W22" s="140"/>
    </row>
    <row r="23" s="131" customFormat="1" ht="52.5" hidden="1" customHeight="1" outlineLevel="1" spans="1:23">
      <c r="A23" s="137" t="s">
        <v>257</v>
      </c>
      <c r="B23" s="137" t="s">
        <v>273</v>
      </c>
      <c r="C23" s="137" t="s">
        <v>272</v>
      </c>
      <c r="D23" s="137" t="s">
        <v>47</v>
      </c>
      <c r="E23" s="137" t="s">
        <v>114</v>
      </c>
      <c r="F23" s="137" t="s">
        <v>115</v>
      </c>
      <c r="G23" s="137" t="s">
        <v>259</v>
      </c>
      <c r="H23" s="137" t="s">
        <v>260</v>
      </c>
      <c r="I23" s="140">
        <v>2000000</v>
      </c>
      <c r="J23" s="140">
        <v>2000000</v>
      </c>
      <c r="K23" s="140">
        <v>2000000</v>
      </c>
      <c r="L23" s="140"/>
      <c r="M23" s="140"/>
      <c r="N23" s="137"/>
      <c r="O23" s="137"/>
      <c r="P23" s="137"/>
      <c r="Q23" s="140"/>
      <c r="R23" s="140"/>
      <c r="S23" s="140"/>
      <c r="T23" s="140"/>
      <c r="U23" s="140"/>
      <c r="V23" s="140"/>
      <c r="W23" s="140"/>
    </row>
    <row r="24" s="131" customFormat="1" ht="52.5" hidden="1" customHeight="1" outlineLevel="1" spans="1:23">
      <c r="A24" s="137" t="s">
        <v>257</v>
      </c>
      <c r="B24" s="137" t="s">
        <v>273</v>
      </c>
      <c r="C24" s="137" t="s">
        <v>272</v>
      </c>
      <c r="D24" s="137" t="s">
        <v>47</v>
      </c>
      <c r="E24" s="137" t="s">
        <v>114</v>
      </c>
      <c r="F24" s="137" t="s">
        <v>115</v>
      </c>
      <c r="G24" s="137" t="s">
        <v>274</v>
      </c>
      <c r="H24" s="137" t="s">
        <v>275</v>
      </c>
      <c r="I24" s="140">
        <v>500000</v>
      </c>
      <c r="J24" s="140">
        <v>500000</v>
      </c>
      <c r="K24" s="140">
        <v>500000</v>
      </c>
      <c r="L24" s="140"/>
      <c r="M24" s="140"/>
      <c r="N24" s="137"/>
      <c r="O24" s="137"/>
      <c r="P24" s="137"/>
      <c r="Q24" s="140"/>
      <c r="R24" s="140"/>
      <c r="S24" s="140"/>
      <c r="T24" s="140"/>
      <c r="U24" s="140"/>
      <c r="V24" s="140"/>
      <c r="W24" s="140"/>
    </row>
    <row r="25" s="131" customFormat="1" ht="52.5" hidden="1" customHeight="1" outlineLevel="1" spans="1:23">
      <c r="A25" s="137" t="s">
        <v>257</v>
      </c>
      <c r="B25" s="137" t="s">
        <v>273</v>
      </c>
      <c r="C25" s="137" t="s">
        <v>272</v>
      </c>
      <c r="D25" s="137" t="s">
        <v>47</v>
      </c>
      <c r="E25" s="137" t="s">
        <v>114</v>
      </c>
      <c r="F25" s="137" t="s">
        <v>115</v>
      </c>
      <c r="G25" s="137" t="s">
        <v>263</v>
      </c>
      <c r="H25" s="137" t="s">
        <v>264</v>
      </c>
      <c r="I25" s="140">
        <v>10000000</v>
      </c>
      <c r="J25" s="140">
        <v>10000000</v>
      </c>
      <c r="K25" s="140">
        <v>10000000</v>
      </c>
      <c r="L25" s="140"/>
      <c r="M25" s="140"/>
      <c r="N25" s="137"/>
      <c r="O25" s="137"/>
      <c r="P25" s="137"/>
      <c r="Q25" s="140"/>
      <c r="R25" s="140"/>
      <c r="S25" s="140"/>
      <c r="T25" s="140"/>
      <c r="U25" s="140"/>
      <c r="V25" s="140"/>
      <c r="W25" s="140"/>
    </row>
    <row r="26" s="131" customFormat="1" ht="52.5" hidden="1" customHeight="1" spans="1:23">
      <c r="A26" s="137"/>
      <c r="B26" s="137"/>
      <c r="C26" s="137" t="s">
        <v>276</v>
      </c>
      <c r="D26" s="137"/>
      <c r="E26" s="137"/>
      <c r="F26" s="137"/>
      <c r="G26" s="137"/>
      <c r="H26" s="137"/>
      <c r="I26" s="140">
        <v>1000000</v>
      </c>
      <c r="J26" s="140">
        <v>1000000</v>
      </c>
      <c r="K26" s="140">
        <v>1000000</v>
      </c>
      <c r="L26" s="140"/>
      <c r="M26" s="140"/>
      <c r="N26" s="137"/>
      <c r="O26" s="137"/>
      <c r="P26" s="137"/>
      <c r="Q26" s="140"/>
      <c r="R26" s="140"/>
      <c r="S26" s="140"/>
      <c r="T26" s="140"/>
      <c r="U26" s="140"/>
      <c r="V26" s="140"/>
      <c r="W26" s="140"/>
    </row>
    <row r="27" s="132" customFormat="1" ht="52.5" customHeight="1" outlineLevel="1" spans="1:23">
      <c r="A27" s="138" t="s">
        <v>270</v>
      </c>
      <c r="B27" s="138" t="s">
        <v>277</v>
      </c>
      <c r="C27" s="138" t="s">
        <v>276</v>
      </c>
      <c r="D27" s="138" t="s">
        <v>47</v>
      </c>
      <c r="E27" s="138" t="s">
        <v>114</v>
      </c>
      <c r="F27" s="138" t="s">
        <v>115</v>
      </c>
      <c r="G27" s="138" t="s">
        <v>265</v>
      </c>
      <c r="H27" s="138" t="s">
        <v>266</v>
      </c>
      <c r="I27" s="141">
        <v>1000000</v>
      </c>
      <c r="J27" s="141">
        <v>1000000</v>
      </c>
      <c r="K27" s="141">
        <v>1000000</v>
      </c>
      <c r="L27" s="141"/>
      <c r="M27" s="141"/>
      <c r="N27" s="138"/>
      <c r="O27" s="138"/>
      <c r="P27" s="138"/>
      <c r="Q27" s="141"/>
      <c r="R27" s="141"/>
      <c r="S27" s="141"/>
      <c r="T27" s="141"/>
      <c r="U27" s="141"/>
      <c r="V27" s="141"/>
      <c r="W27" s="141"/>
    </row>
    <row r="28" s="131" customFormat="1" ht="52.5" hidden="1" customHeight="1" spans="1:23">
      <c r="A28" s="137"/>
      <c r="B28" s="137"/>
      <c r="C28" s="137" t="s">
        <v>278</v>
      </c>
      <c r="D28" s="137"/>
      <c r="E28" s="137"/>
      <c r="F28" s="137"/>
      <c r="G28" s="137"/>
      <c r="H28" s="137"/>
      <c r="I28" s="140">
        <v>500000</v>
      </c>
      <c r="J28" s="140">
        <v>500000</v>
      </c>
      <c r="K28" s="140">
        <v>500000</v>
      </c>
      <c r="L28" s="140"/>
      <c r="M28" s="140"/>
      <c r="N28" s="137"/>
      <c r="O28" s="137"/>
      <c r="P28" s="137"/>
      <c r="Q28" s="140"/>
      <c r="R28" s="140"/>
      <c r="S28" s="140"/>
      <c r="T28" s="140"/>
      <c r="U28" s="140"/>
      <c r="V28" s="140"/>
      <c r="W28" s="140"/>
    </row>
    <row r="29" s="132" customFormat="1" ht="52.5" customHeight="1" outlineLevel="1" spans="1:23">
      <c r="A29" s="138" t="s">
        <v>270</v>
      </c>
      <c r="B29" s="138" t="s">
        <v>279</v>
      </c>
      <c r="C29" s="138" t="s">
        <v>278</v>
      </c>
      <c r="D29" s="138" t="s">
        <v>47</v>
      </c>
      <c r="E29" s="138" t="s">
        <v>114</v>
      </c>
      <c r="F29" s="138" t="s">
        <v>115</v>
      </c>
      <c r="G29" s="138" t="s">
        <v>265</v>
      </c>
      <c r="H29" s="138" t="s">
        <v>266</v>
      </c>
      <c r="I29" s="141">
        <v>500000</v>
      </c>
      <c r="J29" s="141">
        <v>500000</v>
      </c>
      <c r="K29" s="141">
        <v>500000</v>
      </c>
      <c r="L29" s="141"/>
      <c r="M29" s="141"/>
      <c r="N29" s="138"/>
      <c r="O29" s="138"/>
      <c r="P29" s="138"/>
      <c r="Q29" s="141"/>
      <c r="R29" s="141"/>
      <c r="S29" s="141"/>
      <c r="T29" s="141"/>
      <c r="U29" s="141"/>
      <c r="V29" s="141"/>
      <c r="W29" s="141"/>
    </row>
    <row r="30" s="131" customFormat="1" ht="52.5" hidden="1" customHeight="1" collapsed="1" spans="1:23">
      <c r="A30" s="137"/>
      <c r="B30" s="137"/>
      <c r="C30" s="137" t="s">
        <v>280</v>
      </c>
      <c r="D30" s="137"/>
      <c r="E30" s="137"/>
      <c r="F30" s="137"/>
      <c r="G30" s="137"/>
      <c r="H30" s="137"/>
      <c r="I30" s="140">
        <v>6500000</v>
      </c>
      <c r="J30" s="140">
        <v>6500000</v>
      </c>
      <c r="K30" s="140">
        <v>6500000</v>
      </c>
      <c r="L30" s="140"/>
      <c r="M30" s="140"/>
      <c r="N30" s="137"/>
      <c r="O30" s="137"/>
      <c r="P30" s="137"/>
      <c r="Q30" s="140"/>
      <c r="R30" s="140"/>
      <c r="S30" s="140"/>
      <c r="T30" s="140"/>
      <c r="U30" s="140"/>
      <c r="V30" s="140"/>
      <c r="W30" s="140"/>
    </row>
    <row r="31" s="132" customFormat="1" ht="52.5" hidden="1" customHeight="1" outlineLevel="1" spans="1:23">
      <c r="A31" s="138" t="s">
        <v>257</v>
      </c>
      <c r="B31" s="138" t="s">
        <v>281</v>
      </c>
      <c r="C31" s="138" t="s">
        <v>280</v>
      </c>
      <c r="D31" s="138" t="s">
        <v>47</v>
      </c>
      <c r="E31" s="138" t="s">
        <v>114</v>
      </c>
      <c r="F31" s="138" t="s">
        <v>115</v>
      </c>
      <c r="G31" s="138" t="s">
        <v>282</v>
      </c>
      <c r="H31" s="138" t="s">
        <v>283</v>
      </c>
      <c r="I31" s="141">
        <v>6500000</v>
      </c>
      <c r="J31" s="141">
        <v>6500000</v>
      </c>
      <c r="K31" s="141">
        <v>6500000</v>
      </c>
      <c r="L31" s="141"/>
      <c r="M31" s="141"/>
      <c r="N31" s="138"/>
      <c r="O31" s="138"/>
      <c r="P31" s="138"/>
      <c r="Q31" s="141"/>
      <c r="R31" s="141"/>
      <c r="S31" s="141"/>
      <c r="T31" s="141"/>
      <c r="U31" s="141"/>
      <c r="V31" s="141"/>
      <c r="W31" s="141"/>
    </row>
    <row r="32" s="131" customFormat="1" ht="30" hidden="1" customHeight="1" spans="1:23">
      <c r="A32" s="139" t="s">
        <v>31</v>
      </c>
      <c r="B32" s="139"/>
      <c r="C32" s="139"/>
      <c r="D32" s="139"/>
      <c r="E32" s="139"/>
      <c r="F32" s="139"/>
      <c r="G32" s="139"/>
      <c r="H32" s="139"/>
      <c r="I32" s="140">
        <v>30000000</v>
      </c>
      <c r="J32" s="140">
        <v>30000000</v>
      </c>
      <c r="K32" s="140">
        <v>30000000</v>
      </c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s="131" customFormat="1" customHeight="1"/>
    <row r="34" s="131" customFormat="1" customHeight="1"/>
    <row r="35" s="131" customFormat="1" customHeight="1"/>
    <row r="36" s="131" customFormat="1" customHeight="1"/>
    <row r="37" s="131" customFormat="1" customHeight="1"/>
    <row r="38" s="131" customFormat="1" customHeight="1"/>
    <row r="39" s="131" customFormat="1" customHeight="1"/>
    <row r="40" s="131" customFormat="1" customHeight="1"/>
    <row r="41" s="131" customFormat="1" customHeight="1"/>
    <row r="42" s="131" customFormat="1" customHeight="1"/>
  </sheetData>
  <autoFilter xmlns:etc="http://www.wps.cn/officeDocument/2017/etCustomData" ref="A7:W32" etc:filterBottomFollowUsedRange="0">
    <filterColumn colId="7">
      <filters>
        <filter val="委托业务费"/>
      </filters>
    </filterColumn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1"/>
  <sheetViews>
    <sheetView showZeros="0" workbookViewId="0">
      <selection activeCell="L14" sqref="L1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284</v>
      </c>
    </row>
    <row r="2" ht="34.5" customHeight="1" spans="1:10">
      <c r="A2" s="127" t="str">
        <f>"2026"&amp;"年部门项目支出绩效目标表"</f>
        <v>2026年部门项目支出绩效目标表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"单位名称："&amp;"芒市住房和城乡建设局"</f>
        <v>单位名称：芒市住房和城乡建设局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285</v>
      </c>
      <c r="B4" s="128" t="s">
        <v>286</v>
      </c>
      <c r="C4" s="128" t="s">
        <v>287</v>
      </c>
      <c r="D4" s="128" t="s">
        <v>288</v>
      </c>
      <c r="E4" s="128" t="s">
        <v>289</v>
      </c>
      <c r="F4" s="128" t="s">
        <v>290</v>
      </c>
      <c r="G4" s="128" t="s">
        <v>291</v>
      </c>
      <c r="H4" s="128" t="s">
        <v>292</v>
      </c>
      <c r="I4" s="128" t="s">
        <v>293</v>
      </c>
      <c r="J4" s="128" t="s">
        <v>294</v>
      </c>
    </row>
    <row r="5" ht="22.5" customHeight="1" spans="1:10">
      <c r="A5" s="128" t="s">
        <v>60</v>
      </c>
      <c r="B5" s="128" t="s">
        <v>61</v>
      </c>
      <c r="C5" s="128" t="s">
        <v>62</v>
      </c>
      <c r="D5" s="128" t="s">
        <v>63</v>
      </c>
      <c r="E5" s="128" t="s">
        <v>64</v>
      </c>
      <c r="F5" s="128" t="s">
        <v>65</v>
      </c>
      <c r="G5" s="128" t="s">
        <v>66</v>
      </c>
      <c r="H5" s="128" t="s">
        <v>67</v>
      </c>
      <c r="I5" s="128" t="s">
        <v>68</v>
      </c>
      <c r="J5" s="128" t="s">
        <v>69</v>
      </c>
    </row>
    <row r="6" ht="52.5" customHeight="1" spans="1:10">
      <c r="A6" s="128" t="s">
        <v>47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276</v>
      </c>
      <c r="B7" s="129" t="s">
        <v>295</v>
      </c>
      <c r="C7" s="129" t="s">
        <v>296</v>
      </c>
      <c r="D7" s="129" t="s">
        <v>297</v>
      </c>
      <c r="E7" s="129" t="s">
        <v>298</v>
      </c>
      <c r="F7" s="129" t="s">
        <v>299</v>
      </c>
      <c r="G7" s="128" t="s">
        <v>300</v>
      </c>
      <c r="H7" s="128"/>
      <c r="I7" s="129" t="s">
        <v>301</v>
      </c>
      <c r="J7" s="129" t="s">
        <v>302</v>
      </c>
    </row>
    <row r="8" ht="52.5" customHeight="1" outlineLevel="1" spans="1:10">
      <c r="A8" s="129" t="s">
        <v>276</v>
      </c>
      <c r="B8" s="129" t="s">
        <v>295</v>
      </c>
      <c r="C8" s="129" t="s">
        <v>303</v>
      </c>
      <c r="D8" s="129" t="s">
        <v>304</v>
      </c>
      <c r="E8" s="129" t="s">
        <v>305</v>
      </c>
      <c r="F8" s="129" t="s">
        <v>299</v>
      </c>
      <c r="G8" s="128" t="s">
        <v>306</v>
      </c>
      <c r="H8" s="128"/>
      <c r="I8" s="129" t="s">
        <v>301</v>
      </c>
      <c r="J8" s="129" t="s">
        <v>307</v>
      </c>
    </row>
    <row r="9" ht="52.5" customHeight="1" outlineLevel="1" spans="1:10">
      <c r="A9" s="129" t="s">
        <v>276</v>
      </c>
      <c r="B9" s="129" t="s">
        <v>295</v>
      </c>
      <c r="C9" s="129" t="s">
        <v>308</v>
      </c>
      <c r="D9" s="129" t="s">
        <v>309</v>
      </c>
      <c r="E9" s="129" t="s">
        <v>310</v>
      </c>
      <c r="F9" s="129" t="s">
        <v>311</v>
      </c>
      <c r="G9" s="128" t="s">
        <v>312</v>
      </c>
      <c r="H9" s="128" t="s">
        <v>313</v>
      </c>
      <c r="I9" s="129" t="s">
        <v>314</v>
      </c>
      <c r="J9" s="129" t="s">
        <v>315</v>
      </c>
    </row>
    <row r="10" ht="52.5" customHeight="1" outlineLevel="1" spans="1:10">
      <c r="A10" s="129" t="s">
        <v>269</v>
      </c>
      <c r="B10" s="129" t="s">
        <v>316</v>
      </c>
      <c r="C10" s="129" t="s">
        <v>296</v>
      </c>
      <c r="D10" s="129" t="s">
        <v>297</v>
      </c>
      <c r="E10" s="129" t="s">
        <v>317</v>
      </c>
      <c r="F10" s="129" t="s">
        <v>299</v>
      </c>
      <c r="G10" s="128" t="s">
        <v>318</v>
      </c>
      <c r="H10" s="128"/>
      <c r="I10" s="129" t="s">
        <v>301</v>
      </c>
      <c r="J10" s="129" t="s">
        <v>319</v>
      </c>
    </row>
    <row r="11" ht="52.5" customHeight="1" outlineLevel="1" spans="1:10">
      <c r="A11" s="129" t="s">
        <v>269</v>
      </c>
      <c r="B11" s="129" t="s">
        <v>316</v>
      </c>
      <c r="C11" s="129" t="s">
        <v>303</v>
      </c>
      <c r="D11" s="129" t="s">
        <v>304</v>
      </c>
      <c r="E11" s="129" t="s">
        <v>320</v>
      </c>
      <c r="F11" s="129" t="s">
        <v>299</v>
      </c>
      <c r="G11" s="128" t="s">
        <v>321</v>
      </c>
      <c r="H11" s="128"/>
      <c r="I11" s="129" t="s">
        <v>301</v>
      </c>
      <c r="J11" s="129" t="s">
        <v>322</v>
      </c>
    </row>
    <row r="12" ht="52.5" customHeight="1" outlineLevel="1" spans="1:10">
      <c r="A12" s="129" t="s">
        <v>269</v>
      </c>
      <c r="B12" s="129" t="s">
        <v>316</v>
      </c>
      <c r="C12" s="129" t="s">
        <v>308</v>
      </c>
      <c r="D12" s="129" t="s">
        <v>309</v>
      </c>
      <c r="E12" s="129" t="s">
        <v>323</v>
      </c>
      <c r="F12" s="129" t="s">
        <v>311</v>
      </c>
      <c r="G12" s="128" t="s">
        <v>312</v>
      </c>
      <c r="H12" s="128" t="s">
        <v>313</v>
      </c>
      <c r="I12" s="129" t="s">
        <v>314</v>
      </c>
      <c r="J12" s="129" t="s">
        <v>324</v>
      </c>
    </row>
    <row r="13" ht="52.5" customHeight="1" outlineLevel="1" spans="1:10">
      <c r="A13" s="129" t="s">
        <v>272</v>
      </c>
      <c r="B13" s="129" t="s">
        <v>325</v>
      </c>
      <c r="C13" s="129" t="s">
        <v>296</v>
      </c>
      <c r="D13" s="129" t="s">
        <v>326</v>
      </c>
      <c r="E13" s="129" t="s">
        <v>327</v>
      </c>
      <c r="F13" s="129" t="s">
        <v>311</v>
      </c>
      <c r="G13" s="128" t="s">
        <v>328</v>
      </c>
      <c r="H13" s="128" t="s">
        <v>329</v>
      </c>
      <c r="I13" s="129" t="s">
        <v>314</v>
      </c>
      <c r="J13" s="129" t="s">
        <v>330</v>
      </c>
    </row>
    <row r="14" ht="52.5" customHeight="1" outlineLevel="1" spans="1:10">
      <c r="A14" s="129" t="s">
        <v>272</v>
      </c>
      <c r="B14" s="129" t="s">
        <v>325</v>
      </c>
      <c r="C14" s="129" t="s">
        <v>296</v>
      </c>
      <c r="D14" s="129" t="s">
        <v>297</v>
      </c>
      <c r="E14" s="129" t="s">
        <v>331</v>
      </c>
      <c r="F14" s="129" t="s">
        <v>299</v>
      </c>
      <c r="G14" s="128" t="s">
        <v>332</v>
      </c>
      <c r="H14" s="128" t="s">
        <v>313</v>
      </c>
      <c r="I14" s="129" t="s">
        <v>314</v>
      </c>
      <c r="J14" s="129" t="s">
        <v>333</v>
      </c>
    </row>
    <row r="15" ht="52.5" customHeight="1" outlineLevel="1" spans="1:10">
      <c r="A15" s="129" t="s">
        <v>272</v>
      </c>
      <c r="B15" s="129" t="s">
        <v>325</v>
      </c>
      <c r="C15" s="129" t="s">
        <v>296</v>
      </c>
      <c r="D15" s="129" t="s">
        <v>297</v>
      </c>
      <c r="E15" s="129" t="s">
        <v>334</v>
      </c>
      <c r="F15" s="129" t="s">
        <v>299</v>
      </c>
      <c r="G15" s="128" t="s">
        <v>332</v>
      </c>
      <c r="H15" s="128" t="s">
        <v>313</v>
      </c>
      <c r="I15" s="129" t="s">
        <v>314</v>
      </c>
      <c r="J15" s="129" t="s">
        <v>335</v>
      </c>
    </row>
    <row r="16" ht="52.5" customHeight="1" outlineLevel="1" spans="1:10">
      <c r="A16" s="129" t="s">
        <v>272</v>
      </c>
      <c r="B16" s="129" t="s">
        <v>325</v>
      </c>
      <c r="C16" s="129" t="s">
        <v>303</v>
      </c>
      <c r="D16" s="129" t="s">
        <v>336</v>
      </c>
      <c r="E16" s="129" t="s">
        <v>337</v>
      </c>
      <c r="F16" s="129" t="s">
        <v>299</v>
      </c>
      <c r="G16" s="128" t="s">
        <v>338</v>
      </c>
      <c r="H16" s="128"/>
      <c r="I16" s="129" t="s">
        <v>301</v>
      </c>
      <c r="J16" s="129" t="s">
        <v>339</v>
      </c>
    </row>
    <row r="17" ht="52.5" customHeight="1" outlineLevel="1" spans="1:10">
      <c r="A17" s="129" t="s">
        <v>272</v>
      </c>
      <c r="B17" s="129" t="s">
        <v>325</v>
      </c>
      <c r="C17" s="129" t="s">
        <v>308</v>
      </c>
      <c r="D17" s="129" t="s">
        <v>309</v>
      </c>
      <c r="E17" s="129" t="s">
        <v>340</v>
      </c>
      <c r="F17" s="129" t="s">
        <v>311</v>
      </c>
      <c r="G17" s="128" t="s">
        <v>341</v>
      </c>
      <c r="H17" s="128" t="s">
        <v>313</v>
      </c>
      <c r="I17" s="129" t="s">
        <v>314</v>
      </c>
      <c r="J17" s="129" t="s">
        <v>342</v>
      </c>
    </row>
    <row r="18" ht="52.5" customHeight="1" outlineLevel="1" spans="1:10">
      <c r="A18" s="129" t="s">
        <v>280</v>
      </c>
      <c r="B18" s="129" t="s">
        <v>343</v>
      </c>
      <c r="C18" s="129" t="s">
        <v>296</v>
      </c>
      <c r="D18" s="129" t="s">
        <v>326</v>
      </c>
      <c r="E18" s="129" t="s">
        <v>344</v>
      </c>
      <c r="F18" s="129" t="s">
        <v>299</v>
      </c>
      <c r="G18" s="128" t="s">
        <v>332</v>
      </c>
      <c r="H18" s="128" t="s">
        <v>313</v>
      </c>
      <c r="I18" s="129" t="s">
        <v>314</v>
      </c>
      <c r="J18" s="129" t="s">
        <v>345</v>
      </c>
    </row>
    <row r="19" ht="52.5" customHeight="1" outlineLevel="1" spans="1:10">
      <c r="A19" s="129" t="s">
        <v>280</v>
      </c>
      <c r="B19" s="129" t="s">
        <v>343</v>
      </c>
      <c r="C19" s="129" t="s">
        <v>296</v>
      </c>
      <c r="D19" s="129" t="s">
        <v>297</v>
      </c>
      <c r="E19" s="129" t="s">
        <v>346</v>
      </c>
      <c r="F19" s="129" t="s">
        <v>299</v>
      </c>
      <c r="G19" s="128" t="s">
        <v>332</v>
      </c>
      <c r="H19" s="128" t="s">
        <v>313</v>
      </c>
      <c r="I19" s="129" t="s">
        <v>314</v>
      </c>
      <c r="J19" s="129" t="s">
        <v>347</v>
      </c>
    </row>
    <row r="20" ht="52.5" customHeight="1" outlineLevel="1" spans="1:10">
      <c r="A20" s="129" t="s">
        <v>280</v>
      </c>
      <c r="B20" s="129" t="s">
        <v>343</v>
      </c>
      <c r="C20" s="129" t="s">
        <v>296</v>
      </c>
      <c r="D20" s="129" t="s">
        <v>348</v>
      </c>
      <c r="E20" s="129" t="s">
        <v>349</v>
      </c>
      <c r="F20" s="129" t="s">
        <v>299</v>
      </c>
      <c r="G20" s="128" t="s">
        <v>332</v>
      </c>
      <c r="H20" s="128" t="s">
        <v>313</v>
      </c>
      <c r="I20" s="129" t="s">
        <v>314</v>
      </c>
      <c r="J20" s="129" t="s">
        <v>350</v>
      </c>
    </row>
    <row r="21" ht="52.5" customHeight="1" outlineLevel="1" spans="1:10">
      <c r="A21" s="129" t="s">
        <v>280</v>
      </c>
      <c r="B21" s="129" t="s">
        <v>343</v>
      </c>
      <c r="C21" s="129" t="s">
        <v>303</v>
      </c>
      <c r="D21" s="129" t="s">
        <v>336</v>
      </c>
      <c r="E21" s="129" t="s">
        <v>351</v>
      </c>
      <c r="F21" s="129" t="s">
        <v>299</v>
      </c>
      <c r="G21" s="128" t="s">
        <v>338</v>
      </c>
      <c r="H21" s="128"/>
      <c r="I21" s="129" t="s">
        <v>301</v>
      </c>
      <c r="J21" s="129" t="s">
        <v>352</v>
      </c>
    </row>
    <row r="22" ht="52.5" customHeight="1" outlineLevel="1" spans="1:10">
      <c r="A22" s="129" t="s">
        <v>280</v>
      </c>
      <c r="B22" s="129" t="s">
        <v>343</v>
      </c>
      <c r="C22" s="129" t="s">
        <v>308</v>
      </c>
      <c r="D22" s="129" t="s">
        <v>309</v>
      </c>
      <c r="E22" s="129" t="s">
        <v>340</v>
      </c>
      <c r="F22" s="129" t="s">
        <v>311</v>
      </c>
      <c r="G22" s="128" t="s">
        <v>341</v>
      </c>
      <c r="H22" s="128" t="s">
        <v>313</v>
      </c>
      <c r="I22" s="129" t="s">
        <v>314</v>
      </c>
      <c r="J22" s="129" t="s">
        <v>342</v>
      </c>
    </row>
    <row r="23" ht="52.5" customHeight="1" outlineLevel="1" spans="1:10">
      <c r="A23" s="129" t="s">
        <v>256</v>
      </c>
      <c r="B23" s="129" t="s">
        <v>353</v>
      </c>
      <c r="C23" s="129" t="s">
        <v>296</v>
      </c>
      <c r="D23" s="129" t="s">
        <v>326</v>
      </c>
      <c r="E23" s="129" t="s">
        <v>344</v>
      </c>
      <c r="F23" s="129" t="s">
        <v>299</v>
      </c>
      <c r="G23" s="128" t="s">
        <v>332</v>
      </c>
      <c r="H23" s="128" t="s">
        <v>313</v>
      </c>
      <c r="I23" s="129" t="s">
        <v>314</v>
      </c>
      <c r="J23" s="129" t="s">
        <v>345</v>
      </c>
    </row>
    <row r="24" ht="52.5" customHeight="1" outlineLevel="1" spans="1:10">
      <c r="A24" s="129" t="s">
        <v>256</v>
      </c>
      <c r="B24" s="129" t="s">
        <v>353</v>
      </c>
      <c r="C24" s="129" t="s">
        <v>296</v>
      </c>
      <c r="D24" s="129" t="s">
        <v>297</v>
      </c>
      <c r="E24" s="129" t="s">
        <v>346</v>
      </c>
      <c r="F24" s="129" t="s">
        <v>299</v>
      </c>
      <c r="G24" s="128" t="s">
        <v>332</v>
      </c>
      <c r="H24" s="128" t="s">
        <v>313</v>
      </c>
      <c r="I24" s="129" t="s">
        <v>314</v>
      </c>
      <c r="J24" s="129" t="s">
        <v>347</v>
      </c>
    </row>
    <row r="25" ht="52.5" customHeight="1" outlineLevel="1" spans="1:10">
      <c r="A25" s="129" t="s">
        <v>256</v>
      </c>
      <c r="B25" s="129" t="s">
        <v>353</v>
      </c>
      <c r="C25" s="129" t="s">
        <v>296</v>
      </c>
      <c r="D25" s="129" t="s">
        <v>348</v>
      </c>
      <c r="E25" s="129" t="s">
        <v>354</v>
      </c>
      <c r="F25" s="129" t="s">
        <v>299</v>
      </c>
      <c r="G25" s="128" t="s">
        <v>332</v>
      </c>
      <c r="H25" s="128" t="s">
        <v>313</v>
      </c>
      <c r="I25" s="129" t="s">
        <v>314</v>
      </c>
      <c r="J25" s="129" t="s">
        <v>350</v>
      </c>
    </row>
    <row r="26" ht="52.5" customHeight="1" outlineLevel="1" spans="1:10">
      <c r="A26" s="129" t="s">
        <v>256</v>
      </c>
      <c r="B26" s="129" t="s">
        <v>353</v>
      </c>
      <c r="C26" s="129" t="s">
        <v>303</v>
      </c>
      <c r="D26" s="129" t="s">
        <v>336</v>
      </c>
      <c r="E26" s="129" t="s">
        <v>355</v>
      </c>
      <c r="F26" s="129" t="s">
        <v>299</v>
      </c>
      <c r="G26" s="128" t="s">
        <v>321</v>
      </c>
      <c r="H26" s="128"/>
      <c r="I26" s="129" t="s">
        <v>301</v>
      </c>
      <c r="J26" s="129" t="s">
        <v>356</v>
      </c>
    </row>
    <row r="27" ht="52.5" customHeight="1" outlineLevel="1" spans="1:10">
      <c r="A27" s="129" t="s">
        <v>256</v>
      </c>
      <c r="B27" s="129" t="s">
        <v>353</v>
      </c>
      <c r="C27" s="129" t="s">
        <v>308</v>
      </c>
      <c r="D27" s="129" t="s">
        <v>309</v>
      </c>
      <c r="E27" s="129" t="s">
        <v>340</v>
      </c>
      <c r="F27" s="129" t="s">
        <v>311</v>
      </c>
      <c r="G27" s="128" t="s">
        <v>341</v>
      </c>
      <c r="H27" s="128" t="s">
        <v>313</v>
      </c>
      <c r="I27" s="129" t="s">
        <v>314</v>
      </c>
      <c r="J27" s="129" t="s">
        <v>342</v>
      </c>
    </row>
    <row r="28" ht="52.5" customHeight="1" outlineLevel="1" spans="1:10">
      <c r="A28" s="129" t="s">
        <v>278</v>
      </c>
      <c r="B28" s="129" t="s">
        <v>357</v>
      </c>
      <c r="C28" s="129" t="s">
        <v>296</v>
      </c>
      <c r="D28" s="129" t="s">
        <v>326</v>
      </c>
      <c r="E28" s="129" t="s">
        <v>358</v>
      </c>
      <c r="F28" s="129" t="s">
        <v>311</v>
      </c>
      <c r="G28" s="128" t="s">
        <v>62</v>
      </c>
      <c r="H28" s="128" t="s">
        <v>359</v>
      </c>
      <c r="I28" s="129" t="s">
        <v>314</v>
      </c>
      <c r="J28" s="129" t="s">
        <v>360</v>
      </c>
    </row>
    <row r="29" ht="52.5" customHeight="1" outlineLevel="1" spans="1:10">
      <c r="A29" s="129" t="s">
        <v>278</v>
      </c>
      <c r="B29" s="129" t="s">
        <v>357</v>
      </c>
      <c r="C29" s="129" t="s">
        <v>303</v>
      </c>
      <c r="D29" s="129" t="s">
        <v>361</v>
      </c>
      <c r="E29" s="129" t="s">
        <v>362</v>
      </c>
      <c r="F29" s="129" t="s">
        <v>311</v>
      </c>
      <c r="G29" s="128" t="s">
        <v>171</v>
      </c>
      <c r="H29" s="128" t="s">
        <v>363</v>
      </c>
      <c r="I29" s="129" t="s">
        <v>314</v>
      </c>
      <c r="J29" s="129" t="s">
        <v>364</v>
      </c>
    </row>
    <row r="30" ht="52.5" customHeight="1" outlineLevel="1" spans="1:10">
      <c r="A30" s="129" t="s">
        <v>278</v>
      </c>
      <c r="B30" s="129" t="s">
        <v>357</v>
      </c>
      <c r="C30" s="129" t="s">
        <v>303</v>
      </c>
      <c r="D30" s="129" t="s">
        <v>336</v>
      </c>
      <c r="E30" s="129" t="s">
        <v>365</v>
      </c>
      <c r="F30" s="129" t="s">
        <v>299</v>
      </c>
      <c r="G30" s="128" t="s">
        <v>306</v>
      </c>
      <c r="H30" s="128"/>
      <c r="I30" s="129" t="s">
        <v>301</v>
      </c>
      <c r="J30" s="129" t="s">
        <v>366</v>
      </c>
    </row>
    <row r="31" ht="52.5" customHeight="1" outlineLevel="1" spans="1:10">
      <c r="A31" s="129" t="s">
        <v>278</v>
      </c>
      <c r="B31" s="129" t="s">
        <v>357</v>
      </c>
      <c r="C31" s="129" t="s">
        <v>308</v>
      </c>
      <c r="D31" s="129" t="s">
        <v>309</v>
      </c>
      <c r="E31" s="129" t="s">
        <v>367</v>
      </c>
      <c r="F31" s="129" t="s">
        <v>311</v>
      </c>
      <c r="G31" s="128" t="s">
        <v>312</v>
      </c>
      <c r="H31" s="128" t="s">
        <v>313</v>
      </c>
      <c r="I31" s="129" t="s">
        <v>314</v>
      </c>
      <c r="J31" s="129" t="s">
        <v>368</v>
      </c>
    </row>
  </sheetData>
  <mergeCells count="14">
    <mergeCell ref="A2:J2"/>
    <mergeCell ref="A3:E3"/>
    <mergeCell ref="A7:A9"/>
    <mergeCell ref="A10:A12"/>
    <mergeCell ref="A13:A17"/>
    <mergeCell ref="A18:A22"/>
    <mergeCell ref="A23:A27"/>
    <mergeCell ref="A28:A31"/>
    <mergeCell ref="B7:B9"/>
    <mergeCell ref="B10:B12"/>
    <mergeCell ref="B13:B17"/>
    <mergeCell ref="B18:B22"/>
    <mergeCell ref="B23:B27"/>
    <mergeCell ref="B28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WPS_1730425938</cp:lastModifiedBy>
  <dcterms:created xsi:type="dcterms:W3CDTF">2026-02-26T08:11:00Z</dcterms:created>
  <dcterms:modified xsi:type="dcterms:W3CDTF">2026-03-05T01:00:30Z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23ED8B2276524A0C8CE35C83D2D3C1D3_13</vt:lpwstr>
  </property>
  <property fmtid="{D5CDD505-2E9C-101B-9397-08002B2CF9AE}" pid="4" name="CalculationRule">
    <vt:r8>0</vt:r8>
  </property>
</Properties>
</file>