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firstSheet="10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<sst xmlns="http://schemas.openxmlformats.org/spreadsheetml/2006/main" count="1036" uniqueCount="372">
  <si>
    <t>预算01-1表</t>
  </si>
  <si>
    <t>2026年部门财务收支预算总表</t>
  </si>
  <si>
    <t>单位名称：芒市环境卫生管理站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</si>
  <si>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</si>
  <si>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</si>
  <si>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</si>
  <si>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</si>
  <si>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</si>
  <si>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</si>
  <si>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</si>
  <si>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</si>
  <si>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</si>
  <si>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</si>
  <si>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</si>
  <si>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</si>
  <si>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</si>
  <si>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</si>
  <si>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</si>
  <si>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</si>
  <si>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</si>
  <si>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</si>
  <si>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</si>
  <si>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</si>
  <si>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</si>
  <si>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</si>
  <si>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</si>
  <si>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</si>
  <si>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</si>
  <si>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</si>
  <si>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</si>
  <si>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</si>
  <si>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</si>
  <si>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</si>
  <si>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</si>
  <si>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</si>
  <si>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</si>
  <si>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</si>
  <si>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</si>
  <si>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</si>
  <si>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</si>
  <si>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</si>
  <si>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</si>
  <si>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</si>
  <si>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</si>
  <si>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</si>
  <si>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</si>
  <si>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</si>
  <si>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</si>
  <si>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719001</t>
  </si>
  <si>
    <t>芒市环境卫生管理站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</si>
  <si>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</si>
  <si>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</si>
  <si>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</si>
  <si>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</si>
  <si>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</si>
  <si>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</si>
  <si>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</si>
  <si>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</si>
  <si>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</si>
  <si>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</si>
  <si>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</si>
  <si>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</si>
  <si>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</si>
  <si>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</si>
  <si>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</si>
  <si>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</si>
  <si>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</si>
  <si>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</si>
  <si>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</si>
  <si>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</si>
  <si>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</si>
  <si>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</si>
  <si>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</si>
  <si>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</si>
  <si>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</si>
  <si>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</si>
  <si>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</si>
  <si>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</si>
  <si>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</si>
  <si>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</si>
  <si>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</si>
  <si>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</si>
  <si>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</si>
  <si>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</si>
  <si>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</si>
  <si>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</si>
  <si>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</si>
  <si>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</si>
  <si>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</si>
  <si>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</si>
  <si>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</si>
  <si>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</si>
  <si>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</si>
  <si>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</si>
  <si>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</si>
  <si>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</si>
  <si>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</si>
  <si>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</si>
  <si>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</si>
  <si>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</si>
  <si>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</si>
  <si>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</si>
  <si>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</si>
  <si>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</si>
  <si>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</si>
  <si>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</si>
  <si>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</si>
  <si>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</si>
  <si>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</si>
  <si>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</si>
  <si>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</si>
  <si>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</si>
  <si>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</si>
  <si>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</si>
  <si>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</si>
  <si>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</si>
  <si>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</si>
  <si>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</si>
  <si>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</si>
  <si>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</si>
  <si>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</si>
  <si>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</si>
  <si>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</si>
  <si>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</si>
  <si>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</si>
  <si>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</si>
  <si>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</si>
  <si>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</si>
  <si>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</si>
  <si>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</si>
  <si>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</si>
  <si>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</si>
  <si>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</si>
  <si>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</si>
  <si>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</si>
  <si>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</si>
  <si>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</si>
  <si>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</si>
  <si>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</si>
  <si>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</si>
  <si>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</si>
  <si>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</si>
  <si>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</si>
  <si>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</si>
  <si>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</si>
  <si>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</si>
  <si>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</si>
  <si>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</si>
  <si>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</si>
  <si>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</si>
  <si>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</si>
  <si>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</si>
  <si>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</si>
  <si>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</si>
  <si>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</si>
  <si>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</si>
  <si>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</si>
  <si>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</si>
  <si>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</si>
  <si>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</si>
  <si>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</si>
  <si>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</si>
  <si>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</si>
  <si>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533103210000000017497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</si>
  <si>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</si>
  <si>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</si>
  <si>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</si>
  <si>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</si>
  <si>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</si>
  <si>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</si>
  <si>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</si>
  <si>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533103210000000017498</t>
  </si>
  <si>
    <t>社会保障缴费</t>
  </si>
  <si>
    <t>30108</t>
  </si>
  <si>
    <t>机关事业单位基本养老保险缴费</t>
  </si>
  <si>
    <t>30109</t>
  </si>
  <si>
    <t>职业年金缴费</t>
  </si>
  <si>
    <t>533103261100004994566</t>
  </si>
  <si>
    <t>职业年金缴费（非三保）</t>
  </si>
  <si>
    <t>30110</t>
  </si>
  <si>
    <t>职工基本医疗保险缴费</t>
  </si>
  <si>
    <t>30112</t>
  </si>
  <si>
    <t>其他社会保障缴费</t>
  </si>
  <si>
    <t>533103210000000017499</t>
  </si>
  <si>
    <t>30113</t>
  </si>
  <si>
    <t>533103210000000017501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</si>
  <si>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</si>
  <si>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</si>
  <si>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</si>
  <si>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</si>
  <si>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</si>
  <si>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</si>
  <si>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</si>
  <si>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</si>
  <si>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</si>
  <si>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533103221100000676042</t>
  </si>
  <si>
    <t>公用经费安排的对个人和家庭的补助</t>
  </si>
  <si>
    <t>30305</t>
  </si>
  <si>
    <t>生活补助</t>
  </si>
  <si>
    <t>533103241100002308819</t>
  </si>
  <si>
    <t>公用经费安排的公务用车运维费</t>
  </si>
  <si>
    <t>30231</t>
  </si>
  <si>
    <t>公务用车运行维护费</t>
  </si>
  <si>
    <t>30239</t>
  </si>
  <si>
    <t>其他交通费用</t>
  </si>
  <si>
    <t>30205</t>
  </si>
  <si>
    <t>水费</t>
  </si>
  <si>
    <t>30206</t>
  </si>
  <si>
    <t>电费</t>
  </si>
  <si>
    <t>533103210000000017500</t>
  </si>
  <si>
    <t>工会经费</t>
  </si>
  <si>
    <t>30228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</si>
  <si>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</si>
  <si>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</si>
  <si>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</si>
  <si>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</si>
  <si>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</si>
  <si>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</si>
  <si>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</si>
  <si>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</si>
  <si>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环卫市场化补助资金</t>
  </si>
  <si>
    <t>事业发展类</t>
  </si>
  <si>
    <t>533103231100001544592</t>
  </si>
  <si>
    <t>30227</t>
  </si>
  <si>
    <t>委托业务费</t>
  </si>
  <si>
    <t>垃圾焚烧发电补助资金</t>
  </si>
  <si>
    <t>533103231100001544835</t>
  </si>
  <si>
    <t>31204</t>
  </si>
  <si>
    <t>费用补贴</t>
  </si>
  <si>
    <t>芒市垃圾处理场运行补助资金</t>
  </si>
  <si>
    <t>533103231100001544848</t>
  </si>
  <si>
    <t>30226</t>
  </si>
  <si>
    <t>劳务费</t>
  </si>
  <si>
    <t>渗滤液处理站运行补助资金</t>
  </si>
  <si>
    <t>533103231100001544794</t>
  </si>
  <si>
    <t>业务经费</t>
  </si>
  <si>
    <t>533103231100001544062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</si>
  <si>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</si>
  <si>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</si>
  <si>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</si>
  <si>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</si>
  <si>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</si>
  <si>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</si>
  <si>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</si>
  <si>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</si>
  <si>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</si>
  <si>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</si>
  <si>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</si>
  <si>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</si>
  <si>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</si>
  <si>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</si>
  <si>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日清扫保洁面积382.18万平方米，垃圾收集运输、公厕管养</t>
  </si>
  <si>
    <t>产出指标</t>
  </si>
  <si>
    <t>质量指标</t>
  </si>
  <si>
    <t>环境卫生监督检查</t>
  </si>
  <si>
    <t>&gt;=</t>
  </si>
  <si>
    <t>90</t>
  </si>
  <si>
    <t>%</t>
  </si>
  <si>
    <t>定量指标</t>
  </si>
  <si>
    <t>月考核小于75分不合格</t>
  </si>
  <si>
    <t>效益指标</t>
  </si>
  <si>
    <t>社会效益</t>
  </si>
  <si>
    <t>提高居住环境</t>
  </si>
  <si>
    <t>城区干净整洁</t>
  </si>
  <si>
    <t>生态效益</t>
  </si>
  <si>
    <t>减少污染</t>
  </si>
  <si>
    <t>&lt;=</t>
  </si>
  <si>
    <t>满意度指标</t>
  </si>
  <si>
    <t>服务对象满意度</t>
  </si>
  <si>
    <t>受益对象满意度</t>
  </si>
  <si>
    <t>95</t>
  </si>
  <si>
    <t>反映受益对象的满意度</t>
  </si>
  <si>
    <t>成本指标</t>
  </si>
  <si>
    <t>经济成本指标</t>
  </si>
  <si>
    <t>购置成本</t>
  </si>
  <si>
    <t>2台</t>
  </si>
  <si>
    <t>垃圾日焚烧处理300吨</t>
  </si>
  <si>
    <t>数量指标</t>
  </si>
  <si>
    <t>85</t>
  </si>
  <si>
    <t>特许经营权</t>
  </si>
  <si>
    <t>城区干净</t>
  </si>
  <si>
    <t>分</t>
  </si>
  <si>
    <t>群众受益满意度</t>
  </si>
  <si>
    <t>满意度</t>
  </si>
  <si>
    <t>垃圾场的运行及维护</t>
  </si>
  <si>
    <t>日处理垃圾300吨</t>
  </si>
  <si>
    <t>垃圾做到无害化处理</t>
  </si>
  <si>
    <t>受益群众满意度</t>
  </si>
  <si>
    <t>减少环境污染，日处理垃圾渗滤液150吨。</t>
  </si>
  <si>
    <t>日处理垃圾渗滤液150吨</t>
  </si>
  <si>
    <t>月考核分值</t>
  </si>
  <si>
    <t>控制污染</t>
  </si>
  <si>
    <t>城区清扫保洁、垃圾清运、公厕保洁、降尘洒水</t>
  </si>
  <si>
    <t>日清扫保洁和垃圾运输</t>
  </si>
  <si>
    <t>提升人居环境</t>
  </si>
  <si>
    <t>对干净整洁满意度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</si>
  <si>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</si>
  <si>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</si>
  <si>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</si>
  <si>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</si>
  <si>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</si>
  <si>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</si>
  <si>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备注：芒市环境卫生管理站无政府性基金预算，本表无数据，公开空表。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</si>
  <si>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</si>
  <si>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</si>
  <si>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</si>
  <si>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</si>
  <si>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</si>
  <si>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</si>
  <si>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</si>
  <si>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</si>
  <si>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</si>
  <si>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</si>
  <si>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</si>
  <si>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</si>
  <si>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</si>
  <si>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</si>
  <si>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元</t>
  </si>
  <si>
    <t>复印机</t>
  </si>
  <si>
    <t>燃料费</t>
  </si>
  <si>
    <t>车辆加油、添加燃料服务</t>
  </si>
  <si>
    <t>修理费</t>
  </si>
  <si>
    <t>车辆维修和保养服务</t>
  </si>
  <si>
    <t>保险</t>
  </si>
  <si>
    <t>机动车保险服务</t>
  </si>
  <si>
    <t>燃油费</t>
  </si>
  <si>
    <t>车辆维修</t>
  </si>
  <si>
    <t>车辆保险</t>
  </si>
  <si>
    <t>预算08表</t>
  </si>
  <si>
    <t>2026年部门政府购买服务预算表</t>
  </si>
  <si>
    <t>政府购买服务项目</t>
  </si>
  <si>
    <t>政府购买服务目录</t>
  </si>
  <si>
    <t>备注：芒市环境卫生管理站无部门政府购买服务预算，本表无数据，公开空表。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</si>
  <si>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</si>
  <si>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</si>
  <si>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</si>
  <si>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</si>
  <si>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</si>
  <si>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</si>
  <si>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</si>
  <si>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</si>
  <si>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</si>
  <si>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</si>
  <si>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</si>
  <si>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</si>
  <si>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</si>
  <si>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</si>
  <si>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</si>
  <si>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</si>
  <si>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备注：芒市环境卫生管理站无市对下转移支付预算，本表无数据，公开空表。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</si>
  <si>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</si>
  <si>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</si>
  <si>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</si>
  <si>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</si>
  <si>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</si>
  <si>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</si>
  <si>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</si>
  <si>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</si>
  <si>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</si>
  <si>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</si>
  <si>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</si>
  <si>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</si>
  <si>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2.芒市环境卫生管理站无新增资产配置经费预算，本表无数据，公开空表。</t>
  </si>
  <si>
    <t>预算11表</t>
  </si>
  <si>
    <t>2026年上级转移支付补助项目支出预算表</t>
  </si>
  <si>
    <t>上级补助</t>
  </si>
  <si>
    <t>备注：芒市环境卫生管理站无上级转移支付补助项目支出预算，本表无数据，公开空表。</t>
  </si>
  <si>
    <t>预算12表</t>
  </si>
  <si>
    <t>2026年部门项目支出中期规划预算表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</si>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</sst>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1"/>
  <sheetViews>
    <sheetView showZeros="0" workbookViewId="0">
      <selection activeCell="A2" sqref="A2:D2"/>
    </sheetView>
  </sheetViews>
  <sheetFormatPr defaultColWidth="10.287037037037" defaultRowHeight="15" customHeight="1" outlineLevelCol="3"/>
  <cols>
    <col min="1" max="1" width="33.287037037037" customWidth="1"/>
    <col min="2" max="2" width="23.287037037037" customWidth="1"/>
    <col min="3" max="3" width="25.287037037037" customWidth="1"/>
    <col min="4" max="4" width="24.1388888888889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">
        <v>1</v>
      </c>
      <c r="B2" s="179"/>
      <c r="C2" s="179"/>
      <c r="D2" s="179"/>
    </row>
    <row r="3" ht="18.75" customHeight="1" spans="1:4">
      <c r="A3" s="177" t="s">
        <v>2</v>
      </c>
      <c r="B3" s="177"/>
      <c r="C3" s="180"/>
      <c r="D3" s="178" t="s">
        <v>3</v>
      </c>
    </row>
    <row r="4" ht="18.75" customHeight="1" spans="1:4">
      <c r="A4" s="137" t="s">
        <v>4</v>
      </c>
      <c r="B4" s="137"/>
      <c r="C4" s="137" t="s">
        <v>5</v>
      </c>
      <c r="D4" s="137"/>
    </row>
    <row r="5" ht="18.75" customHeight="1" spans="1:4">
      <c r="A5" s="137" t="s">
        <v>6</v>
      </c>
      <c r="B5" s="137" t="s">
        <v>7</v>
      </c>
      <c r="C5" s="137" t="s">
        <v>8</v>
      </c>
      <c r="D5" s="137" t="s">
        <v>7</v>
      </c>
    </row>
    <row r="6" ht="18.75" customHeight="1" spans="1:4">
      <c r="A6" s="135" t="s">
        <v>9</v>
      </c>
      <c r="B6" s="136">
        <v>26680028.61</v>
      </c>
      <c r="C6" s="135" t="str">
        <f>"一"&amp;"、"&amp;"社会保障和就业支出"</f>
        <v>一、社会保障和就业支出</v>
      </c>
      <c r="D6" s="136">
        <v>828906.95</v>
      </c>
    </row>
    <row r="7" ht="18.75" customHeight="1" spans="1:4">
      <c r="A7" s="135" t="s">
        <v>10</v>
      </c>
      <c r="B7" s="136"/>
      <c r="C7" s="135" t="str">
        <f>"二"&amp;"、"&amp;"卫生健康支出"</f>
        <v>二、卫生健康支出</v>
      </c>
      <c r="D7" s="136">
        <v>189373.74</v>
      </c>
    </row>
    <row r="8" ht="18.75" customHeight="1" spans="1:4">
      <c r="A8" s="135" t="s">
        <v>11</v>
      </c>
      <c r="B8" s="136"/>
      <c r="C8" s="135" t="str">
        <f>"三"&amp;"、"&amp;"城乡社区支出"</f>
        <v>三、城乡社区支出</v>
      </c>
      <c r="D8" s="136">
        <v>25281663.4</v>
      </c>
    </row>
    <row r="9" ht="18.75" customHeight="1" spans="1:4">
      <c r="A9" s="135" t="s">
        <v>12</v>
      </c>
      <c r="B9" s="136"/>
      <c r="C9" s="135" t="str">
        <f>"四"&amp;"、"&amp;"住房保障支出"</f>
        <v>四、住房保障支出</v>
      </c>
      <c r="D9" s="136">
        <v>380084.52</v>
      </c>
    </row>
    <row r="10" ht="18.75" customHeight="1" spans="1:4">
      <c r="A10" s="135" t="s">
        <v>13</v>
      </c>
      <c r="B10" s="136"/>
      <c r="C10" s="135"/>
      <c r="D10" s="136"/>
    </row>
    <row r="11" ht="18.75" customHeight="1" spans="1:4">
      <c r="A11" s="135" t="s">
        <v>14</v>
      </c>
      <c r="B11" s="136"/>
      <c r="C11" s="135"/>
      <c r="D11" s="136"/>
    </row>
    <row r="12" ht="18.75" customHeight="1" spans="1:4">
      <c r="A12" s="135" t="s">
        <v>15</v>
      </c>
      <c r="B12" s="136"/>
      <c r="C12" s="135"/>
      <c r="D12" s="136"/>
    </row>
    <row r="13" ht="18.75" customHeight="1" spans="1:4">
      <c r="A13" s="135" t="s">
        <v>16</v>
      </c>
      <c r="B13" s="136"/>
      <c r="C13" s="135"/>
      <c r="D13" s="136"/>
    </row>
    <row r="14" ht="18.75" customHeight="1" spans="1:4">
      <c r="A14" s="135" t="s">
        <v>17</v>
      </c>
      <c r="B14" s="136"/>
      <c r="C14" s="135"/>
      <c r="D14" s="136"/>
    </row>
    <row r="15" ht="18.75" customHeight="1" spans="1:4">
      <c r="A15" s="135" t="s">
        <v>18</v>
      </c>
      <c r="B15" s="136"/>
      <c r="C15" s="135"/>
      <c r="D15" s="136"/>
    </row>
    <row r="16" ht="18.75" customHeight="1" spans="1:4">
      <c r="A16" s="135"/>
      <c r="B16" s="136"/>
      <c r="C16" s="135"/>
      <c r="D16" s="136"/>
    </row>
    <row r="17" ht="18.75" customHeight="1" spans="1:4">
      <c r="A17" s="137" t="s">
        <v>19</v>
      </c>
      <c r="B17" s="136">
        <v>26680028.61</v>
      </c>
      <c r="C17" s="137" t="s">
        <v>20</v>
      </c>
      <c r="D17" s="136">
        <v>26680028.61</v>
      </c>
    </row>
    <row r="18" ht="18.75" customHeight="1" spans="1:4">
      <c r="A18" s="135" t="s">
        <v>21</v>
      </c>
      <c r="B18" s="136"/>
      <c r="C18" s="135" t="s">
        <v>22</v>
      </c>
      <c r="D18" s="136"/>
    </row>
    <row r="19" ht="18.75" customHeight="1" spans="1:4">
      <c r="A19" s="135" t="s">
        <v>23</v>
      </c>
      <c r="B19" s="136"/>
      <c r="C19" s="135" t="s">
        <v>23</v>
      </c>
      <c r="D19" s="136"/>
    </row>
    <row r="20" ht="18.75" customHeight="1" spans="1:4">
      <c r="A20" s="135" t="s">
        <v>24</v>
      </c>
      <c r="B20" s="136"/>
      <c r="C20" s="135" t="s">
        <v>25</v>
      </c>
      <c r="D20" s="136"/>
    </row>
    <row r="21" ht="18.75" customHeight="1" spans="1:4">
      <c r="A21" s="135" t="s">
        <v>26</v>
      </c>
      <c r="B21" s="136">
        <v>26680028.61</v>
      </c>
      <c r="C21" s="135" t="s">
        <v>27</v>
      </c>
      <c r="D21" s="136">
        <v>26680028.61</v>
      </c>
    </row>
  </sheetData>
  <mergeCells count="4">
    <mergeCell ref="A2:D2"/>
    <mergeCell ref="A3:B3"/>
    <mergeCell ref="A4:B4"/>
    <mergeCell ref="C4:D4"/>
  </mergeCells>
  <pageMargins left="0.393055555555556" right="0.393055555555556" top="0.786805555555556" bottom="0.39305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topLeftCell="A5" workbookViewId="0">
      <selection activeCell="A3" sqref="A3:C3"/>
    </sheetView>
  </sheetViews>
  <sheetFormatPr defaultColWidth="9.13888888888889" defaultRowHeight="14.25" customHeight="1" outlineLevelCol="5"/>
  <cols>
    <col min="1" max="1" width="17.7962962962963" customWidth="1"/>
    <col min="2" max="2" width="16.6018518518519" customWidth="1"/>
    <col min="3" max="3" width="14.2962962962963" customWidth="1"/>
    <col min="4" max="4" width="14.2037037037037" customWidth="1"/>
    <col min="5" max="5" width="24.3425925925926" customWidth="1"/>
    <col min="6" max="6" width="15.7962962962963" customWidth="1"/>
  </cols>
  <sheetData>
    <row r="1" ht="12" customHeight="1" spans="1:6">
      <c r="A1" s="116">
        <v>1</v>
      </c>
      <c r="B1" s="117">
        <v>0</v>
      </c>
      <c r="C1" s="116">
        <v>1</v>
      </c>
      <c r="D1" s="90"/>
      <c r="E1" s="90"/>
      <c r="F1" s="98" t="s">
        <v>296</v>
      </c>
    </row>
    <row r="2" ht="26.25" customHeight="1" spans="1:6">
      <c r="A2" s="118" t="s">
        <v>297</v>
      </c>
      <c r="B2" s="118" t="s">
        <v>298</v>
      </c>
      <c r="C2" s="119"/>
      <c r="D2" s="120"/>
      <c r="E2" s="120"/>
      <c r="F2" s="120"/>
    </row>
    <row r="3" ht="25" customHeight="1" spans="1:6">
      <c r="A3" s="121" t="s">
        <v>2</v>
      </c>
      <c r="B3" s="121" t="s">
        <v>299</v>
      </c>
      <c r="C3" s="122"/>
      <c r="D3" s="90"/>
      <c r="E3" s="90"/>
      <c r="F3" s="98" t="s">
        <v>3</v>
      </c>
    </row>
    <row r="4" ht="19.5" customHeight="1" spans="1:6">
      <c r="A4" s="63" t="s">
        <v>140</v>
      </c>
      <c r="B4" s="123" t="s">
        <v>52</v>
      </c>
      <c r="C4" s="63" t="s">
        <v>53</v>
      </c>
      <c r="D4" s="36" t="s">
        <v>300</v>
      </c>
      <c r="E4" s="36"/>
      <c r="F4" s="36"/>
    </row>
    <row r="5" ht="18.55" customHeight="1" spans="1:6">
      <c r="A5" s="63"/>
      <c r="B5" s="123"/>
      <c r="C5" s="63"/>
      <c r="D5" s="36" t="s">
        <v>33</v>
      </c>
      <c r="E5" s="36" t="s">
        <v>56</v>
      </c>
      <c r="F5" s="36" t="s">
        <v>57</v>
      </c>
    </row>
    <row r="6" ht="20.25" customHeight="1" spans="1:6">
      <c r="A6" s="63">
        <v>1</v>
      </c>
      <c r="B6" s="124" t="s">
        <v>64</v>
      </c>
      <c r="C6" s="124" t="s">
        <v>65</v>
      </c>
      <c r="D6" s="124" t="s">
        <v>66</v>
      </c>
      <c r="E6" s="124" t="s">
        <v>67</v>
      </c>
      <c r="F6" s="124" t="s">
        <v>68</v>
      </c>
    </row>
    <row r="7" ht="30" customHeight="1" spans="1:6">
      <c r="A7" s="34"/>
      <c r="B7" s="123"/>
      <c r="C7" s="34"/>
      <c r="D7" s="81"/>
      <c r="E7" s="125"/>
      <c r="F7" s="125"/>
    </row>
    <row r="8" ht="30" customHeight="1" spans="1:6">
      <c r="A8" s="22"/>
      <c r="B8" s="22"/>
      <c r="C8" s="22"/>
      <c r="D8" s="81"/>
      <c r="E8" s="125"/>
      <c r="F8" s="125"/>
    </row>
    <row r="9" ht="30" customHeight="1" spans="1:6">
      <c r="A9" s="20" t="s">
        <v>301</v>
      </c>
      <c r="B9" s="20" t="s">
        <v>301</v>
      </c>
      <c r="C9" s="20" t="s">
        <v>301</v>
      </c>
      <c r="D9" s="81"/>
      <c r="E9" s="125"/>
      <c r="F9" s="125"/>
    </row>
    <row r="10" ht="19" customHeight="1" spans="1:6">
      <c r="A10" s="42" t="s">
        <v>302</v>
      </c>
      <c r="B10" s="43"/>
      <c r="C10" s="43"/>
      <c r="D10" s="43"/>
      <c r="E10" s="43"/>
      <c r="F10" s="43"/>
    </row>
    <row r="11" ht="18" customHeight="1"/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opLeftCell="A8" workbookViewId="0">
      <selection activeCell="A2" sqref="A2:Q2"/>
    </sheetView>
  </sheetViews>
  <sheetFormatPr defaultColWidth="9.13888888888889" defaultRowHeight="14.25" customHeight="1"/>
  <cols>
    <col min="1" max="1" width="18.7962962962963" customWidth="1"/>
    <col min="2" max="3" width="9.62962962962963" customWidth="1"/>
    <col min="4" max="5" width="3.62962962962963" customWidth="1"/>
    <col min="6" max="6" width="11.287037037037" customWidth="1"/>
    <col min="7" max="8" width="11.8425925925926" customWidth="1"/>
    <col min="9" max="9" width="10.2037037037037" customWidth="1"/>
    <col min="10" max="10" width="6.0462962962963" customWidth="1"/>
    <col min="11" max="11" width="9.77777777777778" customWidth="1"/>
    <col min="12" max="12" width="6.89814814814815" customWidth="1"/>
    <col min="13" max="13" width="8.2037037037037" customWidth="1"/>
    <col min="14" max="15" width="10.712962962963" customWidth="1"/>
    <col min="16" max="16" width="6.62962962962963" customWidth="1"/>
    <col min="17" max="17" width="7.39814814814815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5"/>
      <c r="P1" s="95"/>
      <c r="Q1" s="44" t="s">
        <v>303</v>
      </c>
    </row>
    <row r="2" ht="27.75" customHeight="1" spans="1:17">
      <c r="A2" s="45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96"/>
      <c r="L2" s="29"/>
      <c r="M2" s="29"/>
      <c r="N2" s="29"/>
      <c r="O2" s="96"/>
      <c r="P2" s="96"/>
      <c r="Q2" s="29"/>
    </row>
    <row r="3" ht="18.75" customHeight="1" spans="1:17">
      <c r="A3" s="46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7"/>
      <c r="P3" s="97"/>
      <c r="Q3" s="98" t="s">
        <v>30</v>
      </c>
    </row>
    <row r="4" ht="15.75" customHeight="1" spans="1:17">
      <c r="A4" s="11" t="s">
        <v>305</v>
      </c>
      <c r="B4" s="99" t="s">
        <v>306</v>
      </c>
      <c r="C4" s="99" t="s">
        <v>307</v>
      </c>
      <c r="D4" s="99" t="s">
        <v>308</v>
      </c>
      <c r="E4" s="99" t="s">
        <v>309</v>
      </c>
      <c r="F4" s="99" t="s">
        <v>310</v>
      </c>
      <c r="G4" s="49" t="s">
        <v>147</v>
      </c>
      <c r="H4" s="49"/>
      <c r="I4" s="49"/>
      <c r="J4" s="49"/>
      <c r="K4" s="100"/>
      <c r="L4" s="49"/>
      <c r="M4" s="49"/>
      <c r="N4" s="49"/>
      <c r="O4" s="75"/>
      <c r="P4" s="100"/>
      <c r="Q4" s="50"/>
    </row>
    <row r="5" ht="17.25" customHeight="1" spans="1:17">
      <c r="A5" s="16"/>
      <c r="B5" s="101"/>
      <c r="C5" s="101"/>
      <c r="D5" s="101"/>
      <c r="E5" s="101"/>
      <c r="F5" s="101"/>
      <c r="G5" s="101" t="s">
        <v>33</v>
      </c>
      <c r="H5" s="101" t="s">
        <v>37</v>
      </c>
      <c r="I5" s="101" t="s">
        <v>311</v>
      </c>
      <c r="J5" s="101" t="s">
        <v>312</v>
      </c>
      <c r="K5" s="102" t="s">
        <v>313</v>
      </c>
      <c r="L5" s="103" t="s">
        <v>314</v>
      </c>
      <c r="M5" s="103"/>
      <c r="N5" s="103"/>
      <c r="O5" s="104"/>
      <c r="P5" s="105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36</v>
      </c>
      <c r="I6" s="106"/>
      <c r="J6" s="106"/>
      <c r="K6" s="107"/>
      <c r="L6" s="106" t="s">
        <v>36</v>
      </c>
      <c r="M6" s="106" t="s">
        <v>43</v>
      </c>
      <c r="N6" s="106" t="s">
        <v>315</v>
      </c>
      <c r="O6" s="34" t="s">
        <v>45</v>
      </c>
      <c r="P6" s="107" t="s">
        <v>46</v>
      </c>
      <c r="Q6" s="106" t="s">
        <v>47</v>
      </c>
    </row>
    <row r="7" ht="15" customHeight="1" spans="1:17">
      <c r="A7" s="7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52.5" customHeight="1" spans="1:17">
      <c r="A8" s="110" t="s">
        <v>49</v>
      </c>
      <c r="B8" s="111"/>
      <c r="C8" s="111"/>
      <c r="D8" s="112"/>
      <c r="E8" s="113"/>
      <c r="F8" s="23"/>
      <c r="G8" s="23">
        <v>160480</v>
      </c>
      <c r="H8" s="23">
        <v>160480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0" t="str">
        <f>"     "&amp;"一般公用经费"</f>
        <v>     一般公用经费</v>
      </c>
      <c r="B9" s="111" t="s">
        <v>316</v>
      </c>
      <c r="C9" s="111" t="s">
        <v>316</v>
      </c>
      <c r="D9" s="112" t="s">
        <v>317</v>
      </c>
      <c r="E9" s="113">
        <v>1</v>
      </c>
      <c r="F9" s="23"/>
      <c r="G9" s="23">
        <v>3480</v>
      </c>
      <c r="H9" s="23">
        <v>3480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0" t="str">
        <f>"     "&amp;"业务经费"</f>
        <v>     业务经费</v>
      </c>
      <c r="B10" s="111" t="s">
        <v>318</v>
      </c>
      <c r="C10" s="111" t="s">
        <v>318</v>
      </c>
      <c r="D10" s="112" t="s">
        <v>317</v>
      </c>
      <c r="E10" s="113">
        <v>1</v>
      </c>
      <c r="F10" s="23"/>
      <c r="G10" s="23">
        <v>27000</v>
      </c>
      <c r="H10" s="23">
        <v>27000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0" t="str">
        <f t="shared" ref="A11:A13" si="0">"     "&amp;"芒市垃圾处理场运行补助资金"</f>
        <v>     芒市垃圾处理场运行补助资金</v>
      </c>
      <c r="B11" s="111" t="s">
        <v>319</v>
      </c>
      <c r="C11" s="111" t="s">
        <v>320</v>
      </c>
      <c r="D11" s="112" t="s">
        <v>317</v>
      </c>
      <c r="E11" s="113">
        <v>1</v>
      </c>
      <c r="F11" s="23"/>
      <c r="G11" s="23">
        <v>80000</v>
      </c>
      <c r="H11" s="23">
        <v>80000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0" t="str">
        <f t="shared" si="0"/>
        <v>     芒市垃圾处理场运行补助资金</v>
      </c>
      <c r="B12" s="111" t="s">
        <v>321</v>
      </c>
      <c r="C12" s="111" t="s">
        <v>322</v>
      </c>
      <c r="D12" s="112" t="s">
        <v>317</v>
      </c>
      <c r="E12" s="113">
        <v>1</v>
      </c>
      <c r="F12" s="23"/>
      <c r="G12" s="23">
        <v>25000</v>
      </c>
      <c r="H12" s="23">
        <v>25000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10" t="str">
        <f t="shared" si="0"/>
        <v>     芒市垃圾处理场运行补助资金</v>
      </c>
      <c r="B13" s="111" t="s">
        <v>323</v>
      </c>
      <c r="C13" s="111" t="s">
        <v>324</v>
      </c>
      <c r="D13" s="112" t="s">
        <v>317</v>
      </c>
      <c r="E13" s="113">
        <v>1</v>
      </c>
      <c r="F13" s="23"/>
      <c r="G13" s="23">
        <v>10000</v>
      </c>
      <c r="H13" s="23">
        <v>10000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10" t="str">
        <f t="shared" ref="A14:A16" si="1">"     "&amp;"公用经费安排的公务用车运维费"</f>
        <v>     公用经费安排的公务用车运维费</v>
      </c>
      <c r="B14" s="111" t="s">
        <v>325</v>
      </c>
      <c r="C14" s="111" t="s">
        <v>320</v>
      </c>
      <c r="D14" s="112" t="s">
        <v>317</v>
      </c>
      <c r="E14" s="113">
        <v>1</v>
      </c>
      <c r="F14" s="23"/>
      <c r="G14" s="23">
        <v>10000</v>
      </c>
      <c r="H14" s="23">
        <v>10000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10" t="str">
        <f t="shared" si="1"/>
        <v>     公用经费安排的公务用车运维费</v>
      </c>
      <c r="B15" s="111" t="s">
        <v>326</v>
      </c>
      <c r="C15" s="111" t="s">
        <v>322</v>
      </c>
      <c r="D15" s="112" t="s">
        <v>317</v>
      </c>
      <c r="E15" s="113">
        <v>1</v>
      </c>
      <c r="F15" s="23"/>
      <c r="G15" s="23">
        <v>2000</v>
      </c>
      <c r="H15" s="23">
        <v>2000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10" t="str">
        <f t="shared" si="1"/>
        <v>     公用经费安排的公务用车运维费</v>
      </c>
      <c r="B16" s="111" t="s">
        <v>327</v>
      </c>
      <c r="C16" s="111" t="s">
        <v>324</v>
      </c>
      <c r="D16" s="112" t="s">
        <v>317</v>
      </c>
      <c r="E16" s="113">
        <v>1</v>
      </c>
      <c r="F16" s="23"/>
      <c r="G16" s="23">
        <v>3000</v>
      </c>
      <c r="H16" s="23">
        <v>3000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14" t="s">
        <v>301</v>
      </c>
      <c r="B17" s="115"/>
      <c r="C17" s="115"/>
      <c r="D17" s="115"/>
      <c r="E17" s="113"/>
      <c r="F17" s="23"/>
      <c r="G17" s="23">
        <v>160480</v>
      </c>
      <c r="H17" s="23">
        <v>160480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12" sqref="A12:N12"/>
    </sheetView>
  </sheetViews>
  <sheetFormatPr defaultColWidth="9.13888888888889" defaultRowHeight="14.25" customHeight="1"/>
  <cols>
    <col min="1" max="1" width="13.7037037037037" customWidth="1"/>
    <col min="2" max="2" width="9.77777777777778" customWidth="1"/>
    <col min="3" max="3" width="15.5" customWidth="1"/>
    <col min="4" max="4" width="8" customWidth="1"/>
    <col min="5" max="5" width="12.0462962962963" customWidth="1"/>
    <col min="6" max="6" width="5.77777777777778" customWidth="1"/>
    <col min="7" max="7" width="6.47222222222222" customWidth="1"/>
    <col min="8" max="8" width="9.91666666666667" customWidth="1"/>
    <col min="9" max="9" width="7.7962962962963" customWidth="1"/>
    <col min="10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89"/>
      <c r="N1" s="89" t="s">
        <v>328</v>
      </c>
    </row>
    <row r="2" ht="36" customHeight="1" spans="1:14">
      <c r="A2" s="29" t="s">
        <v>329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0"/>
      <c r="N3" s="44" t="s">
        <v>30</v>
      </c>
    </row>
    <row r="4" ht="15.75" customHeight="1" spans="1:14">
      <c r="A4" s="11" t="s">
        <v>305</v>
      </c>
      <c r="B4" s="11" t="s">
        <v>330</v>
      </c>
      <c r="C4" s="11" t="s">
        <v>331</v>
      </c>
      <c r="D4" s="12" t="s">
        <v>147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33</v>
      </c>
      <c r="E5" s="11" t="s">
        <v>37</v>
      </c>
      <c r="F5" s="11" t="s">
        <v>311</v>
      </c>
      <c r="G5" s="11" t="s">
        <v>312</v>
      </c>
      <c r="H5" s="11" t="s">
        <v>313</v>
      </c>
      <c r="I5" s="12" t="s">
        <v>314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36</v>
      </c>
      <c r="F6" s="18"/>
      <c r="G6" s="18"/>
      <c r="H6" s="77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4">
      <c r="A12" s="42" t="s">
        <v>332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14">
    <mergeCell ref="A2:N2"/>
    <mergeCell ref="A3:H3"/>
    <mergeCell ref="D4:N4"/>
    <mergeCell ref="I5:N5"/>
    <mergeCell ref="A10:C10"/>
    <mergeCell ref="A12:N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F21" sqref="F21"/>
    </sheetView>
  </sheetViews>
  <sheetFormatPr defaultColWidth="9.13888888888889" defaultRowHeight="14.25" customHeight="1"/>
  <cols>
    <col min="1" max="1" width="15.1018518518519" customWidth="1"/>
    <col min="2" max="15" width="7.0462962962963" customWidth="1"/>
  </cols>
  <sheetData>
    <row r="1" ht="13.5" customHeight="1" spans="1:1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 t="s">
        <v>333</v>
      </c>
    </row>
    <row r="2" ht="27.75" customHeight="1" spans="1:15">
      <c r="A2" s="69" t="s">
        <v>334</v>
      </c>
      <c r="B2" s="5"/>
      <c r="C2" s="5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customHeight="1" spans="1:15">
      <c r="A3" s="70" t="s">
        <v>3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2" t="s">
        <v>2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4" t="s">
        <v>335</v>
      </c>
      <c r="B5" s="12" t="s">
        <v>147</v>
      </c>
      <c r="C5" s="13"/>
      <c r="D5" s="75"/>
      <c r="E5" s="76" t="s">
        <v>336</v>
      </c>
      <c r="F5" s="76"/>
      <c r="G5" s="76"/>
      <c r="H5" s="76"/>
      <c r="I5" s="76"/>
      <c r="J5" s="76"/>
      <c r="K5" s="76"/>
      <c r="L5" s="76"/>
      <c r="M5" s="76"/>
      <c r="N5" s="76"/>
      <c r="O5" s="76"/>
    </row>
    <row r="6" ht="40.5" customHeight="1" spans="1:15">
      <c r="A6" s="77"/>
      <c r="B6" s="16" t="s">
        <v>33</v>
      </c>
      <c r="C6" s="11" t="s">
        <v>37</v>
      </c>
      <c r="D6" s="78" t="s">
        <v>337</v>
      </c>
      <c r="E6" s="79" t="s">
        <v>338</v>
      </c>
      <c r="F6" s="79" t="s">
        <v>339</v>
      </c>
      <c r="G6" s="79" t="s">
        <v>340</v>
      </c>
      <c r="H6" s="79" t="s">
        <v>341</v>
      </c>
      <c r="I6" s="79" t="s">
        <v>342</v>
      </c>
      <c r="J6" s="79" t="s">
        <v>343</v>
      </c>
      <c r="K6" s="79" t="s">
        <v>344</v>
      </c>
      <c r="L6" s="79" t="s">
        <v>345</v>
      </c>
      <c r="M6" s="79" t="s">
        <v>346</v>
      </c>
      <c r="N6" s="79" t="s">
        <v>347</v>
      </c>
      <c r="O6" s="79" t="s">
        <v>348</v>
      </c>
    </row>
    <row r="7" ht="19.5" customHeight="1" spans="1:15">
      <c r="A7" s="36">
        <v>1</v>
      </c>
      <c r="B7" s="36">
        <v>2</v>
      </c>
      <c r="C7" s="36">
        <v>3</v>
      </c>
      <c r="D7" s="12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</row>
    <row r="8" ht="19.5" customHeight="1" spans="1:15">
      <c r="A8" s="37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84"/>
      <c r="N8" s="84"/>
      <c r="O8" s="84"/>
    </row>
    <row r="9" ht="19.5" customHeight="1" spans="1:15">
      <c r="A9" s="37"/>
      <c r="B9" s="81"/>
      <c r="C9" s="81"/>
      <c r="D9" s="82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ht="19.5" customHeight="1" spans="1:15">
      <c r="A10" s="53" t="s">
        <v>33</v>
      </c>
      <c r="B10" s="81"/>
      <c r="C10" s="81"/>
      <c r="D10" s="82"/>
      <c r="E10" s="86"/>
      <c r="F10" s="86"/>
      <c r="G10" s="86"/>
      <c r="H10" s="86"/>
      <c r="I10" s="86"/>
      <c r="J10" s="86"/>
      <c r="K10" s="86"/>
      <c r="L10" s="86"/>
      <c r="M10" s="84"/>
      <c r="N10" s="84"/>
      <c r="O10" s="84"/>
    </row>
    <row r="11" ht="24" customHeight="1" spans="1:15">
      <c r="A11" s="87" t="s">
        <v>349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abSelected="1" workbookViewId="0">
      <selection activeCell="H13" sqref="H13"/>
    </sheetView>
  </sheetViews>
  <sheetFormatPr defaultColWidth="9.13888888888889" defaultRowHeight="12" customHeight="1"/>
  <cols>
    <col min="1" max="2" width="15.6296296296296" customWidth="1"/>
    <col min="3" max="3" width="9.60185185185185" customWidth="1"/>
    <col min="4" max="4" width="9.39814814814815" customWidth="1"/>
    <col min="5" max="5" width="9.7037037037037" customWidth="1"/>
    <col min="6" max="6" width="9.39814814814815" customWidth="1"/>
    <col min="7" max="7" width="8.10185185185185" customWidth="1"/>
    <col min="8" max="8" width="9.2037037037037" customWidth="1"/>
    <col min="9" max="9" width="8.5" customWidth="1"/>
    <col min="10" max="10" width="8.7037037037037" customWidth="1"/>
  </cols>
  <sheetData>
    <row r="1" ht="27" customHeight="1" spans="1:10">
      <c r="J1" s="58" t="s">
        <v>350</v>
      </c>
    </row>
    <row r="2" ht="28.5" customHeight="1" spans="1:10">
      <c r="A2" s="59" t="s">
        <v>351</v>
      </c>
      <c r="B2" s="5"/>
      <c r="C2" s="5"/>
      <c r="D2" s="5"/>
      <c r="E2" s="5"/>
      <c r="F2" s="60"/>
      <c r="G2" s="5"/>
      <c r="H2" s="60"/>
      <c r="I2" s="60"/>
      <c r="J2" s="5"/>
    </row>
    <row r="3" ht="17.25" customHeight="1" spans="1:10">
      <c r="A3" s="6" t="s">
        <v>2</v>
      </c>
      <c r="B3" s="61"/>
      <c r="C3" s="61"/>
      <c r="D3" s="61"/>
      <c r="E3" s="61"/>
      <c r="F3" s="62"/>
      <c r="G3" s="61"/>
      <c r="H3" s="62"/>
    </row>
    <row r="4" ht="44.25" customHeight="1" spans="1:10">
      <c r="A4" s="35" t="s">
        <v>241</v>
      </c>
      <c r="B4" s="35" t="s">
        <v>242</v>
      </c>
      <c r="C4" s="35" t="s">
        <v>243</v>
      </c>
      <c r="D4" s="35" t="s">
        <v>244</v>
      </c>
      <c r="E4" s="35" t="s">
        <v>245</v>
      </c>
      <c r="F4" s="63" t="s">
        <v>246</v>
      </c>
      <c r="G4" s="35" t="s">
        <v>247</v>
      </c>
      <c r="H4" s="63" t="s">
        <v>248</v>
      </c>
      <c r="I4" s="63" t="s">
        <v>249</v>
      </c>
      <c r="J4" s="35" t="s">
        <v>250</v>
      </c>
    </row>
    <row r="5" ht="18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3">
        <v>6</v>
      </c>
      <c r="G5" s="35">
        <v>7</v>
      </c>
      <c r="H5" s="63">
        <v>8</v>
      </c>
      <c r="I5" s="63">
        <v>9</v>
      </c>
      <c r="J5" s="35">
        <v>10</v>
      </c>
    </row>
    <row r="6" ht="25.95" customHeight="1" spans="1:10">
      <c r="A6" s="37"/>
      <c r="B6" s="51"/>
      <c r="C6" s="51"/>
      <c r="D6" s="51"/>
      <c r="E6" s="64"/>
      <c r="F6" s="65"/>
      <c r="G6" s="64"/>
      <c r="H6" s="65"/>
      <c r="I6" s="65"/>
      <c r="J6" s="64"/>
    </row>
    <row r="7" ht="25.95" customHeight="1" spans="1:10">
      <c r="A7" s="37"/>
      <c r="B7" s="22" t="s">
        <v>352</v>
      </c>
      <c r="C7" s="22" t="s">
        <v>352</v>
      </c>
      <c r="D7" s="22" t="s">
        <v>352</v>
      </c>
      <c r="E7" s="37" t="s">
        <v>352</v>
      </c>
      <c r="F7" s="22" t="s">
        <v>352</v>
      </c>
      <c r="G7" s="37" t="s">
        <v>352</v>
      </c>
      <c r="H7" s="22" t="s">
        <v>352</v>
      </c>
      <c r="I7" s="22" t="s">
        <v>352</v>
      </c>
      <c r="J7" s="37" t="s">
        <v>352</v>
      </c>
    </row>
    <row r="9" ht="23" customHeight="1" spans="1:10">
      <c r="A9" s="42" t="s">
        <v>349</v>
      </c>
      <c r="B9" s="43"/>
      <c r="C9" s="43"/>
      <c r="D9" s="43"/>
      <c r="E9" s="43"/>
      <c r="F9" s="43"/>
      <c r="G9" s="43"/>
      <c r="H9" s="43"/>
      <c r="I9" s="43"/>
      <c r="J9" s="43"/>
    </row>
  </sheetData>
  <mergeCells count="3">
    <mergeCell ref="A2:J2"/>
    <mergeCell ref="A3:H3"/>
    <mergeCell ref="A9:J9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C15" sqref="C15"/>
    </sheetView>
  </sheetViews>
  <sheetFormatPr defaultColWidth="9.13888888888889" defaultRowHeight="12" customHeight="1" outlineLevelCol="7"/>
  <cols>
    <col min="1" max="1" width="15.2962962962963" customWidth="1"/>
    <col min="2" max="2" width="13.7037037037037" customWidth="1"/>
    <col min="3" max="3" width="16.9166666666667" customWidth="1"/>
    <col min="4" max="4" width="12.6018518518519" customWidth="1"/>
    <col min="5" max="5" width="12.2037037037037" customWidth="1"/>
    <col min="6" max="6" width="10.5" customWidth="1"/>
    <col min="7" max="7" width="16.9166666666667" customWidth="1"/>
    <col min="8" max="8" width="9.60185185185185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353</v>
      </c>
    </row>
    <row r="2" ht="28.5" customHeight="1" spans="1:8">
      <c r="A2" s="45" t="s">
        <v>354</v>
      </c>
      <c r="B2" s="29"/>
      <c r="C2" s="29"/>
      <c r="D2" s="29"/>
      <c r="E2" s="29"/>
      <c r="F2" s="29"/>
      <c r="G2" s="29"/>
      <c r="H2" s="29"/>
    </row>
    <row r="3" ht="13.5" customHeight="1" spans="1:8">
      <c r="A3" s="46" t="s">
        <v>2</v>
      </c>
      <c r="B3" s="31"/>
      <c r="C3" s="47"/>
      <c r="D3" s="1"/>
      <c r="E3" s="1"/>
      <c r="F3" s="1"/>
      <c r="G3" s="1"/>
      <c r="H3" s="1"/>
    </row>
    <row r="4" ht="18" customHeight="1" spans="1:8">
      <c r="A4" s="11" t="s">
        <v>140</v>
      </c>
      <c r="B4" s="11" t="s">
        <v>355</v>
      </c>
      <c r="C4" s="11" t="s">
        <v>356</v>
      </c>
      <c r="D4" s="11" t="s">
        <v>357</v>
      </c>
      <c r="E4" s="11" t="s">
        <v>358</v>
      </c>
      <c r="F4" s="48" t="s">
        <v>359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309</v>
      </c>
      <c r="G5" s="35" t="s">
        <v>360</v>
      </c>
      <c r="H5" s="35" t="s">
        <v>361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38"/>
      <c r="G7" s="52"/>
      <c r="H7" s="52"/>
    </row>
    <row r="8" ht="24" customHeight="1" spans="1:8">
      <c r="A8" s="53" t="s">
        <v>33</v>
      </c>
      <c r="B8" s="54"/>
      <c r="C8" s="54"/>
      <c r="D8" s="54"/>
      <c r="E8" s="54"/>
      <c r="F8" s="39"/>
      <c r="G8" s="55"/>
      <c r="H8" s="55"/>
    </row>
    <row r="10" ht="37" customHeight="1" spans="1:8">
      <c r="A10" s="56" t="s">
        <v>362</v>
      </c>
      <c r="B10" s="57"/>
      <c r="C10" s="57"/>
      <c r="D10" s="57"/>
      <c r="E10" s="57"/>
      <c r="F10" s="57"/>
      <c r="G10" s="57"/>
      <c r="H10" s="57"/>
    </row>
  </sheetData>
  <mergeCells count="10">
    <mergeCell ref="A2:H2"/>
    <mergeCell ref="A3:C3"/>
    <mergeCell ref="F4:H4"/>
    <mergeCell ref="A8:E8"/>
    <mergeCell ref="A10:H10"/>
    <mergeCell ref="A4:A5"/>
    <mergeCell ref="B4:B5"/>
    <mergeCell ref="C4:C5"/>
    <mergeCell ref="D4:D5"/>
    <mergeCell ref="E4:E5"/>
  </mergeCells>
  <pageMargins left="0.393055555555556" right="0.393055555555556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2" sqref="A2:K2"/>
    </sheetView>
  </sheetViews>
  <sheetFormatPr defaultColWidth="9.13888888888889" defaultRowHeight="14.25" customHeight="1"/>
  <cols>
    <col min="1" max="1" width="10.287037037037" customWidth="1"/>
    <col min="2" max="2" width="10.2037037037037" customWidth="1"/>
    <col min="3" max="3" width="8.89814814814815" customWidth="1"/>
    <col min="4" max="4" width="11.1388888888889" customWidth="1"/>
    <col min="5" max="5" width="11.8981481481481" customWidth="1"/>
    <col min="6" max="6" width="9.84259259259259" customWidth="1"/>
    <col min="7" max="7" width="11.5" customWidth="1"/>
    <col min="8" max="8" width="6.2962962962963" customWidth="1"/>
    <col min="9" max="9" width="13" customWidth="1"/>
    <col min="10" max="10" width="12.8981481481481" customWidth="1"/>
    <col min="11" max="11" width="13.8981481481481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363</v>
      </c>
    </row>
    <row r="2" ht="27.75" customHeight="1" spans="1:11">
      <c r="A2" s="29" t="s">
        <v>364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30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30</v>
      </c>
    </row>
    <row r="4" ht="21.75" customHeight="1" spans="1:11">
      <c r="A4" s="34" t="s">
        <v>214</v>
      </c>
      <c r="B4" s="34" t="s">
        <v>142</v>
      </c>
      <c r="C4" s="34" t="s">
        <v>215</v>
      </c>
      <c r="D4" s="35" t="s">
        <v>143</v>
      </c>
      <c r="E4" s="35" t="s">
        <v>144</v>
      </c>
      <c r="F4" s="35" t="s">
        <v>216</v>
      </c>
      <c r="G4" s="35" t="s">
        <v>217</v>
      </c>
      <c r="H4" s="36" t="s">
        <v>33</v>
      </c>
      <c r="I4" s="36" t="s">
        <v>365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37</v>
      </c>
      <c r="J5" s="35" t="s">
        <v>38</v>
      </c>
      <c r="K5" s="35" t="s">
        <v>39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36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301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2" ht="21" customHeight="1" spans="1:11">
      <c r="A12" s="42" t="s">
        <v>366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</sheetData>
  <mergeCells count="16">
    <mergeCell ref="A2:K2"/>
    <mergeCell ref="A3:G3"/>
    <mergeCell ref="I4:K4"/>
    <mergeCell ref="A10:G10"/>
    <mergeCell ref="A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393055555555556" right="0.393055555555556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workbookViewId="0">
      <selection activeCell="J8" sqref="J8"/>
    </sheetView>
  </sheetViews>
  <sheetFormatPr defaultColWidth="9.13888888888889" defaultRowHeight="14.25" customHeight="1" outlineLevelCol="6"/>
  <cols>
    <col min="1" max="1" width="16.7962962962963" customWidth="1"/>
    <col min="2" max="2" width="15.7037037037037" customWidth="1"/>
    <col min="3" max="3" width="20.0462962962963" customWidth="1"/>
    <col min="4" max="4" width="10" customWidth="1"/>
    <col min="5" max="5" width="17.5" customWidth="1"/>
    <col min="6" max="6" width="11.7037037037037" customWidth="1"/>
    <col min="7" max="7" width="10.898148148148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367</v>
      </c>
    </row>
    <row r="2" ht="27.75" customHeight="1" spans="1:7">
      <c r="A2" s="5" t="s">
        <v>368</v>
      </c>
      <c r="B2" s="5"/>
      <c r="C2" s="5"/>
      <c r="D2" s="5"/>
      <c r="E2" s="5"/>
      <c r="F2" s="5"/>
      <c r="G2" s="5"/>
    </row>
    <row r="3" ht="21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215</v>
      </c>
      <c r="B4" s="10" t="s">
        <v>214</v>
      </c>
      <c r="C4" s="10" t="s">
        <v>142</v>
      </c>
      <c r="D4" s="11" t="s">
        <v>369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22200000</v>
      </c>
      <c r="F8" s="23"/>
      <c r="G8" s="23"/>
    </row>
    <row r="9" ht="52.5" customHeight="1" spans="1:7">
      <c r="A9" s="24"/>
      <c r="B9" s="22" t="s">
        <v>370</v>
      </c>
      <c r="C9" s="22" t="s">
        <v>235</v>
      </c>
      <c r="D9" s="22" t="s">
        <v>371</v>
      </c>
      <c r="E9" s="23">
        <v>200000</v>
      </c>
      <c r="F9" s="23"/>
      <c r="G9" s="23"/>
    </row>
    <row r="10" ht="52.5" customHeight="1" spans="1:7">
      <c r="A10" s="25"/>
      <c r="B10" s="22" t="s">
        <v>370</v>
      </c>
      <c r="C10" s="22" t="s">
        <v>220</v>
      </c>
      <c r="D10" s="22" t="s">
        <v>371</v>
      </c>
      <c r="E10" s="23">
        <v>15290000</v>
      </c>
      <c r="F10" s="23"/>
      <c r="G10" s="23"/>
    </row>
    <row r="11" ht="52.5" customHeight="1" spans="1:7">
      <c r="A11" s="25"/>
      <c r="B11" s="22" t="s">
        <v>370</v>
      </c>
      <c r="C11" s="22" t="s">
        <v>233</v>
      </c>
      <c r="D11" s="22" t="s">
        <v>371</v>
      </c>
      <c r="E11" s="23">
        <v>726000</v>
      </c>
      <c r="F11" s="23"/>
      <c r="G11" s="23"/>
    </row>
    <row r="12" ht="52.5" customHeight="1" spans="1:7">
      <c r="A12" s="25"/>
      <c r="B12" s="22" t="s">
        <v>370</v>
      </c>
      <c r="C12" s="22" t="s">
        <v>225</v>
      </c>
      <c r="D12" s="22" t="s">
        <v>371</v>
      </c>
      <c r="E12" s="23">
        <v>4774000</v>
      </c>
      <c r="F12" s="23"/>
      <c r="G12" s="23"/>
    </row>
    <row r="13" ht="52.5" customHeight="1" spans="1:7">
      <c r="A13" s="25"/>
      <c r="B13" s="22" t="s">
        <v>370</v>
      </c>
      <c r="C13" s="22" t="s">
        <v>229</v>
      </c>
      <c r="D13" s="22" t="s">
        <v>371</v>
      </c>
      <c r="E13" s="23">
        <v>1210000</v>
      </c>
      <c r="F13" s="23"/>
      <c r="G13" s="23"/>
    </row>
    <row r="14" ht="30" customHeight="1" spans="1:7">
      <c r="A14" s="26" t="s">
        <v>33</v>
      </c>
      <c r="B14" s="27" t="s">
        <v>352</v>
      </c>
      <c r="C14" s="27"/>
      <c r="D14" s="28"/>
      <c r="E14" s="23">
        <v>22200000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2" sqref="A2:S2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9" width="7.7962962962963" customWidth="1"/>
    <col min="10" max="10" width="9.39814814814815" customWidth="1"/>
    <col min="11" max="12" width="11.9166666666667" customWidth="1"/>
    <col min="13" max="14" width="9.2037037037037" customWidth="1"/>
    <col min="15" max="15" width="4.47222222222222" customWidth="1"/>
    <col min="16" max="19" width="4.91666666666667" customWidth="1"/>
  </cols>
  <sheetData>
    <row r="1" ht="16.5" customHeight="1" spans="1:19">
      <c r="A1" s="173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89" t="s">
        <v>28</v>
      </c>
      <c r="Q1" s="89" t="s">
        <v>28</v>
      </c>
    </row>
    <row r="2" ht="36.75" customHeight="1" spans="1:19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">
        <v>2</v>
      </c>
      <c r="B3" s="3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89" t="s">
        <v>30</v>
      </c>
      <c r="Q3" s="89"/>
    </row>
    <row r="4" ht="21" customHeight="1" spans="1:19">
      <c r="A4" s="11" t="s">
        <v>31</v>
      </c>
      <c r="B4" s="11" t="s">
        <v>32</v>
      </c>
      <c r="C4" s="11" t="s">
        <v>33</v>
      </c>
      <c r="D4" s="48" t="s">
        <v>34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35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4" t="s">
        <v>41</v>
      </c>
      <c r="J5" s="174"/>
      <c r="K5" s="174"/>
      <c r="L5" s="174"/>
      <c r="M5" s="174"/>
      <c r="N5" s="174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77"/>
      <c r="B6" s="77"/>
      <c r="C6" s="77"/>
      <c r="D6" s="91"/>
      <c r="E6" s="91"/>
      <c r="F6" s="91"/>
      <c r="G6" s="77"/>
      <c r="H6" s="77"/>
      <c r="I6" s="36" t="s">
        <v>36</v>
      </c>
      <c r="J6" s="34" t="s">
        <v>43</v>
      </c>
      <c r="K6" s="34" t="s">
        <v>44</v>
      </c>
      <c r="L6" s="10" t="s">
        <v>45</v>
      </c>
      <c r="M6" s="10" t="s">
        <v>46</v>
      </c>
      <c r="N6" s="10" t="s">
        <v>47</v>
      </c>
      <c r="O6" s="91"/>
      <c r="P6" s="91"/>
      <c r="Q6" s="91"/>
      <c r="R6" s="91"/>
      <c r="S6" s="91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3">
        <v>19</v>
      </c>
    </row>
    <row r="8" ht="52.5" customHeight="1" spans="1:19">
      <c r="A8" s="175" t="s">
        <v>48</v>
      </c>
      <c r="B8" s="175" t="s">
        <v>49</v>
      </c>
      <c r="C8" s="23">
        <v>26680028.61</v>
      </c>
      <c r="D8" s="23">
        <v>26680028.61</v>
      </c>
      <c r="E8" s="23">
        <v>26680028.61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33</v>
      </c>
      <c r="B9" s="176"/>
      <c r="C9" s="164">
        <v>26680028.61</v>
      </c>
      <c r="D9" s="164">
        <v>26680028.61</v>
      </c>
      <c r="E9" s="164">
        <v>26680028.61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2" sqref="A2:O2"/>
    </sheetView>
  </sheetViews>
  <sheetFormatPr defaultColWidth="8.84259259259259" defaultRowHeight="15" customHeight="1"/>
  <cols>
    <col min="1" max="1" width="9.62962962962963" customWidth="1"/>
    <col min="2" max="2" width="18.1018518518519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0" width="7.5" customWidth="1"/>
    <col min="11" max="11" width="8.5" customWidth="1"/>
    <col min="12" max="12" width="12.7777777777778" customWidth="1"/>
    <col min="13" max="13" width="9.7037037037037" customWidth="1"/>
    <col min="14" max="14" width="5.77777777777778" customWidth="1"/>
    <col min="15" max="15" width="9.39814814814815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4" t="s">
        <v>50</v>
      </c>
      <c r="O1" s="44"/>
    </row>
    <row r="2" ht="36" customHeight="1" spans="1:15">
      <c r="A2" s="167" t="s">
        <v>51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">
        <v>2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4" t="s">
        <v>3</v>
      </c>
      <c r="O3" s="44"/>
    </row>
    <row r="4" ht="31.5" customHeight="1" spans="1:15">
      <c r="A4" s="168" t="s">
        <v>52</v>
      </c>
      <c r="B4" s="168" t="s">
        <v>53</v>
      </c>
      <c r="C4" s="168" t="s">
        <v>33</v>
      </c>
      <c r="D4" s="168" t="s">
        <v>37</v>
      </c>
      <c r="E4" s="168"/>
      <c r="F4" s="168"/>
      <c r="G4" s="168" t="s">
        <v>38</v>
      </c>
      <c r="H4" s="168" t="s">
        <v>39</v>
      </c>
      <c r="I4" s="168" t="s">
        <v>54</v>
      </c>
      <c r="J4" s="168" t="s">
        <v>55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36</v>
      </c>
      <c r="E5" s="168" t="s">
        <v>56</v>
      </c>
      <c r="F5" s="168" t="s">
        <v>57</v>
      </c>
      <c r="G5" s="168"/>
      <c r="H5" s="168"/>
      <c r="I5" s="168"/>
      <c r="J5" s="168" t="s">
        <v>36</v>
      </c>
      <c r="K5" s="168" t="s">
        <v>58</v>
      </c>
      <c r="L5" s="168" t="s">
        <v>59</v>
      </c>
      <c r="M5" s="168" t="s">
        <v>60</v>
      </c>
      <c r="N5" s="168" t="s">
        <v>61</v>
      </c>
      <c r="O5" s="168" t="s">
        <v>62</v>
      </c>
    </row>
    <row r="6" ht="18.75" customHeight="1" spans="1:15">
      <c r="A6" s="169" t="s">
        <v>63</v>
      </c>
      <c r="B6" s="169" t="s">
        <v>64</v>
      </c>
      <c r="C6" s="169" t="s">
        <v>65</v>
      </c>
      <c r="D6" s="169" t="s">
        <v>66</v>
      </c>
      <c r="E6" s="169" t="s">
        <v>67</v>
      </c>
      <c r="F6" s="169" t="s">
        <v>68</v>
      </c>
      <c r="G6" s="169" t="s">
        <v>69</v>
      </c>
      <c r="H6" s="169" t="s">
        <v>70</v>
      </c>
      <c r="I6" s="169" t="s">
        <v>71</v>
      </c>
      <c r="J6" s="169" t="s">
        <v>72</v>
      </c>
      <c r="K6" s="169" t="s">
        <v>73</v>
      </c>
      <c r="L6" s="169" t="s">
        <v>74</v>
      </c>
      <c r="M6" s="169" t="s">
        <v>75</v>
      </c>
      <c r="N6" s="169" t="s">
        <v>76</v>
      </c>
      <c r="O6" s="169" t="s">
        <v>77</v>
      </c>
    </row>
    <row r="7" ht="48" customHeight="1" spans="1:15">
      <c r="A7" s="170" t="s">
        <v>78</v>
      </c>
      <c r="B7" s="170" t="s">
        <v>79</v>
      </c>
      <c r="C7" s="136">
        <v>828906.95</v>
      </c>
      <c r="D7" s="136">
        <v>828906.95</v>
      </c>
      <c r="E7" s="136">
        <v>828906.95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48" customHeight="1" spans="1:15">
      <c r="A8" s="171" t="s">
        <v>80</v>
      </c>
      <c r="B8" s="171" t="s">
        <v>81</v>
      </c>
      <c r="C8" s="136">
        <v>807496.61</v>
      </c>
      <c r="D8" s="136">
        <v>807496.61</v>
      </c>
      <c r="E8" s="136">
        <v>807496.61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48" customHeight="1" spans="1:15">
      <c r="A9" s="172" t="s">
        <v>82</v>
      </c>
      <c r="B9" s="172" t="s">
        <v>83</v>
      </c>
      <c r="C9" s="136">
        <v>2400</v>
      </c>
      <c r="D9" s="136">
        <v>2400</v>
      </c>
      <c r="E9" s="136">
        <v>2400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48" customHeight="1" spans="1:15">
      <c r="A10" s="172" t="s">
        <v>84</v>
      </c>
      <c r="B10" s="172" t="s">
        <v>85</v>
      </c>
      <c r="C10" s="136">
        <v>524179.51</v>
      </c>
      <c r="D10" s="136">
        <v>524179.51</v>
      </c>
      <c r="E10" s="136">
        <v>524179.51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48" customHeight="1" spans="1:15">
      <c r="A11" s="172" t="s">
        <v>86</v>
      </c>
      <c r="B11" s="172" t="s">
        <v>87</v>
      </c>
      <c r="C11" s="136">
        <v>280917.1</v>
      </c>
      <c r="D11" s="136">
        <v>280917.1</v>
      </c>
      <c r="E11" s="136">
        <v>280917.1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48" customHeight="1" spans="1:15">
      <c r="A12" s="171" t="s">
        <v>88</v>
      </c>
      <c r="B12" s="171" t="s">
        <v>89</v>
      </c>
      <c r="C12" s="136">
        <v>21410.34</v>
      </c>
      <c r="D12" s="136">
        <v>21410.34</v>
      </c>
      <c r="E12" s="136">
        <v>21410.34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48" customHeight="1" spans="1:15">
      <c r="A13" s="172" t="s">
        <v>90</v>
      </c>
      <c r="B13" s="172" t="s">
        <v>89</v>
      </c>
      <c r="C13" s="136">
        <v>21410.34</v>
      </c>
      <c r="D13" s="136">
        <v>21410.34</v>
      </c>
      <c r="E13" s="136">
        <v>21410.34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48" customHeight="1" spans="1:15">
      <c r="A14" s="170" t="s">
        <v>91</v>
      </c>
      <c r="B14" s="170" t="s">
        <v>92</v>
      </c>
      <c r="C14" s="136">
        <v>189373.74</v>
      </c>
      <c r="D14" s="136">
        <v>189373.74</v>
      </c>
      <c r="E14" s="136">
        <v>189373.74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48" customHeight="1" spans="1:15">
      <c r="A15" s="171" t="s">
        <v>93</v>
      </c>
      <c r="B15" s="171" t="s">
        <v>94</v>
      </c>
      <c r="C15" s="136">
        <v>189373.74</v>
      </c>
      <c r="D15" s="136">
        <v>189373.74</v>
      </c>
      <c r="E15" s="136">
        <v>189373.74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48" customHeight="1" spans="1:15">
      <c r="A16" s="172" t="s">
        <v>95</v>
      </c>
      <c r="B16" s="172" t="s">
        <v>96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48" customHeight="1" spans="1:15">
      <c r="A17" s="172" t="s">
        <v>97</v>
      </c>
      <c r="B17" s="172" t="s">
        <v>98</v>
      </c>
      <c r="C17" s="136">
        <v>183039</v>
      </c>
      <c r="D17" s="136">
        <v>183039</v>
      </c>
      <c r="E17" s="136">
        <v>183039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48" customHeight="1" spans="1:15">
      <c r="A18" s="172" t="s">
        <v>99</v>
      </c>
      <c r="B18" s="172" t="s">
        <v>100</v>
      </c>
      <c r="C18" s="136">
        <v>6334.74</v>
      </c>
      <c r="D18" s="136">
        <v>6334.74</v>
      </c>
      <c r="E18" s="136">
        <v>6334.74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48" customHeight="1" spans="1:15">
      <c r="A19" s="170" t="s">
        <v>101</v>
      </c>
      <c r="B19" s="170" t="s">
        <v>102</v>
      </c>
      <c r="C19" s="136">
        <v>25281663.4</v>
      </c>
      <c r="D19" s="136">
        <v>25281663.4</v>
      </c>
      <c r="E19" s="136">
        <v>3081663.4</v>
      </c>
      <c r="F19" s="136">
        <v>22200000</v>
      </c>
      <c r="G19" s="136"/>
      <c r="H19" s="136"/>
      <c r="I19" s="136"/>
      <c r="J19" s="136"/>
      <c r="K19" s="136"/>
      <c r="L19" s="136"/>
      <c r="M19" s="136"/>
      <c r="N19" s="136"/>
      <c r="O19" s="136"/>
    </row>
    <row r="20" ht="48" customHeight="1" spans="1:15">
      <c r="A20" s="171" t="s">
        <v>103</v>
      </c>
      <c r="B20" s="171" t="s">
        <v>104</v>
      </c>
      <c r="C20" s="136">
        <v>25281663.4</v>
      </c>
      <c r="D20" s="136">
        <v>25281663.4</v>
      </c>
      <c r="E20" s="136">
        <v>3081663.4</v>
      </c>
      <c r="F20" s="136">
        <v>22200000</v>
      </c>
      <c r="G20" s="136"/>
      <c r="H20" s="136"/>
      <c r="I20" s="136"/>
      <c r="J20" s="136"/>
      <c r="K20" s="136"/>
      <c r="L20" s="136"/>
      <c r="M20" s="136"/>
      <c r="N20" s="136"/>
      <c r="O20" s="136"/>
    </row>
    <row r="21" ht="48" customHeight="1" spans="1:15">
      <c r="A21" s="172" t="s">
        <v>105</v>
      </c>
      <c r="B21" s="172" t="s">
        <v>104</v>
      </c>
      <c r="C21" s="136">
        <v>25281663.4</v>
      </c>
      <c r="D21" s="136">
        <v>25281663.4</v>
      </c>
      <c r="E21" s="136">
        <v>3081663.4</v>
      </c>
      <c r="F21" s="136">
        <v>22200000</v>
      </c>
      <c r="G21" s="136"/>
      <c r="H21" s="136"/>
      <c r="I21" s="136"/>
      <c r="J21" s="136"/>
      <c r="K21" s="136"/>
      <c r="L21" s="136"/>
      <c r="M21" s="136"/>
      <c r="N21" s="136"/>
      <c r="O21" s="136"/>
    </row>
    <row r="22" ht="48" customHeight="1" spans="1:15">
      <c r="A22" s="170" t="s">
        <v>106</v>
      </c>
      <c r="B22" s="170" t="s">
        <v>107</v>
      </c>
      <c r="C22" s="136">
        <v>380084.52</v>
      </c>
      <c r="D22" s="136">
        <v>380084.52</v>
      </c>
      <c r="E22" s="136">
        <v>380084.52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48" customHeight="1" spans="1:15">
      <c r="A23" s="171" t="s">
        <v>108</v>
      </c>
      <c r="B23" s="171" t="s">
        <v>109</v>
      </c>
      <c r="C23" s="136">
        <v>380084.52</v>
      </c>
      <c r="D23" s="136">
        <v>380084.52</v>
      </c>
      <c r="E23" s="136">
        <v>380084.52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48" customHeight="1" spans="1:15">
      <c r="A24" s="172" t="s">
        <v>110</v>
      </c>
      <c r="B24" s="172" t="s">
        <v>111</v>
      </c>
      <c r="C24" s="136">
        <v>380084.52</v>
      </c>
      <c r="D24" s="136">
        <v>380084.52</v>
      </c>
      <c r="E24" s="136">
        <v>380084.52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30" customHeight="1" spans="1:15">
      <c r="A25" s="169" t="s">
        <v>33</v>
      </c>
      <c r="B25" s="169"/>
      <c r="C25" s="136">
        <v>26680028.61</v>
      </c>
      <c r="D25" s="136">
        <v>26680028.61</v>
      </c>
      <c r="E25" s="136">
        <v>4480028.61</v>
      </c>
      <c r="F25" s="136">
        <v>22200000</v>
      </c>
      <c r="G25" s="136"/>
      <c r="H25" s="136"/>
      <c r="I25" s="136"/>
      <c r="J25" s="136"/>
      <c r="K25" s="136"/>
      <c r="L25" s="136"/>
      <c r="M25" s="136"/>
      <c r="N25" s="136"/>
      <c r="O25" s="136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8"/>
  <sheetViews>
    <sheetView showZeros="0" workbookViewId="0">
      <selection activeCell="A2" sqref="A2:D2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7"/>
      <c r="B1" s="47"/>
      <c r="C1" s="47"/>
      <c r="D1" s="89" t="s">
        <v>112</v>
      </c>
    </row>
    <row r="2" ht="30.75" customHeight="1" spans="1:4">
      <c r="A2" s="159" t="s">
        <v>113</v>
      </c>
      <c r="B2" s="159"/>
      <c r="C2" s="159"/>
      <c r="D2" s="159"/>
    </row>
    <row r="3" ht="18.75" customHeight="1" spans="1:4">
      <c r="A3" s="31" t="s">
        <v>2</v>
      </c>
      <c r="B3" s="160"/>
      <c r="C3" s="160"/>
      <c r="D3" s="90" t="s">
        <v>3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4" t="s">
        <v>116</v>
      </c>
      <c r="B5" s="11" t="s">
        <v>7</v>
      </c>
      <c r="C5" s="74" t="s">
        <v>117</v>
      </c>
      <c r="D5" s="11" t="s">
        <v>7</v>
      </c>
    </row>
    <row r="6" ht="17.25" customHeight="1" spans="1:4">
      <c r="A6" s="77"/>
      <c r="B6" s="18"/>
      <c r="C6" s="77"/>
      <c r="D6" s="18"/>
    </row>
    <row r="7" ht="19.5" customHeight="1" spans="1:4">
      <c r="A7" s="92" t="s">
        <v>118</v>
      </c>
      <c r="B7" s="23">
        <v>26680028.61</v>
      </c>
      <c r="C7" s="92" t="s">
        <v>119</v>
      </c>
      <c r="D7" s="23">
        <v>26680028.61</v>
      </c>
    </row>
    <row r="8" ht="19.5" customHeight="1" spans="1:4">
      <c r="A8" s="92" t="s">
        <v>120</v>
      </c>
      <c r="B8" s="23">
        <v>26680028.61</v>
      </c>
      <c r="C8" s="161" t="str">
        <f>"（"&amp;"一"&amp;"）"&amp;"社会保障和就业支出"</f>
        <v>（一）社会保障和就业支出</v>
      </c>
      <c r="D8" s="23">
        <v>828906.95</v>
      </c>
    </row>
    <row r="9" ht="19.5" customHeight="1" spans="1:4">
      <c r="A9" s="162" t="s">
        <v>121</v>
      </c>
      <c r="B9" s="23"/>
      <c r="C9" s="161" t="str">
        <f>"（"&amp;"二"&amp;"）"&amp;"卫生健康支出"</f>
        <v>（二）卫生健康支出</v>
      </c>
      <c r="D9" s="23">
        <v>189373.74</v>
      </c>
    </row>
    <row r="10" ht="19.5" customHeight="1" spans="1:4">
      <c r="A10" s="162" t="s">
        <v>122</v>
      </c>
      <c r="B10" s="23"/>
      <c r="C10" s="161" t="str">
        <f>"（"&amp;"三"&amp;"）"&amp;"城乡社区支出"</f>
        <v>（三）城乡社区支出</v>
      </c>
      <c r="D10" s="23">
        <v>25281663.4</v>
      </c>
    </row>
    <row r="11" ht="19.5" customHeight="1" spans="1:4">
      <c r="A11" s="162" t="s">
        <v>123</v>
      </c>
      <c r="B11" s="23"/>
      <c r="C11" s="161" t="str">
        <f>"（"&amp;"四"&amp;"）"&amp;"住房保障支出"</f>
        <v>（四）住房保障支出</v>
      </c>
      <c r="D11" s="23">
        <v>380084.52</v>
      </c>
    </row>
    <row r="12" ht="19.5" customHeight="1" spans="1:4">
      <c r="A12" s="162" t="s">
        <v>120</v>
      </c>
      <c r="B12" s="23"/>
      <c r="C12" s="161"/>
      <c r="D12" s="23"/>
    </row>
    <row r="13" ht="19.5" customHeight="1" spans="1:4">
      <c r="A13" s="162" t="s">
        <v>121</v>
      </c>
      <c r="B13" s="23"/>
      <c r="C13" s="161"/>
      <c r="D13" s="23"/>
    </row>
    <row r="14" ht="19.5" customHeight="1" spans="1:4">
      <c r="A14" s="162" t="s">
        <v>122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1"/>
      <c r="B16" s="164"/>
      <c r="C16" s="92"/>
      <c r="D16" s="164"/>
    </row>
    <row r="17" ht="19.5" customHeight="1" spans="1:4">
      <c r="A17" s="161"/>
      <c r="B17" s="23"/>
      <c r="C17" s="92" t="s">
        <v>124</v>
      </c>
      <c r="D17" s="23"/>
    </row>
    <row r="18" ht="19.5" customHeight="1" spans="1:4">
      <c r="A18" s="165" t="s">
        <v>26</v>
      </c>
      <c r="B18" s="23">
        <v>26680028.61</v>
      </c>
      <c r="C18" s="165" t="s">
        <v>27</v>
      </c>
      <c r="D18" s="23">
        <v>26680028.61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2" sqref="A2:G2"/>
    </sheetView>
  </sheetViews>
  <sheetFormatPr defaultColWidth="10.287037037037" defaultRowHeight="15" customHeight="1" outlineLevelCol="6"/>
  <cols>
    <col min="1" max="1" width="26.3425925925926" customWidth="1"/>
    <col min="2" max="2" width="27.7037037037037" customWidth="1"/>
    <col min="3" max="7" width="19.287037037037" customWidth="1"/>
  </cols>
  <sheetData>
    <row r="1" ht="18.75" customHeight="1" spans="1:7">
      <c r="A1" s="126"/>
      <c r="B1" s="126"/>
      <c r="C1" s="126"/>
      <c r="D1" s="126"/>
      <c r="E1" s="126"/>
      <c r="F1" s="126"/>
      <c r="G1" s="127" t="s">
        <v>125</v>
      </c>
    </row>
    <row r="2" ht="33" customHeight="1" spans="1:7">
      <c r="A2" s="152" t="s">
        <v>126</v>
      </c>
      <c r="B2" s="152"/>
      <c r="C2" s="152"/>
      <c r="D2" s="152"/>
      <c r="E2" s="152"/>
      <c r="F2" s="152"/>
      <c r="G2" s="152"/>
    </row>
    <row r="3" ht="18.75" customHeight="1" spans="1:7">
      <c r="A3" s="153" t="s">
        <v>2</v>
      </c>
      <c r="B3" s="153"/>
      <c r="C3" s="126"/>
      <c r="D3" s="126"/>
      <c r="E3" s="126"/>
      <c r="F3" s="126"/>
      <c r="G3" s="127" t="s">
        <v>3</v>
      </c>
    </row>
    <row r="4" ht="18.75" customHeight="1" spans="1:7">
      <c r="A4" s="154" t="s">
        <v>127</v>
      </c>
      <c r="B4" s="154"/>
      <c r="C4" s="154" t="s">
        <v>33</v>
      </c>
      <c r="D4" s="154" t="s">
        <v>56</v>
      </c>
      <c r="E4" s="154"/>
      <c r="F4" s="154"/>
      <c r="G4" s="154" t="s">
        <v>57</v>
      </c>
    </row>
    <row r="5" ht="18.75" customHeight="1" spans="1:7">
      <c r="A5" s="154" t="s">
        <v>52</v>
      </c>
      <c r="B5" s="154" t="s">
        <v>53</v>
      </c>
      <c r="C5" s="154"/>
      <c r="D5" s="154" t="s">
        <v>36</v>
      </c>
      <c r="E5" s="154" t="s">
        <v>128</v>
      </c>
      <c r="F5" s="154" t="s">
        <v>129</v>
      </c>
      <c r="G5" s="154"/>
    </row>
    <row r="6" ht="18.75" customHeight="1" spans="1:7">
      <c r="A6" s="154" t="s">
        <v>63</v>
      </c>
      <c r="B6" s="154" t="s">
        <v>64</v>
      </c>
      <c r="C6" s="154" t="s">
        <v>65</v>
      </c>
      <c r="D6" s="154" t="s">
        <v>66</v>
      </c>
      <c r="E6" s="154" t="s">
        <v>67</v>
      </c>
      <c r="F6" s="154" t="s">
        <v>68</v>
      </c>
      <c r="G6" s="154" t="s">
        <v>69</v>
      </c>
    </row>
    <row r="7" ht="18.75" customHeight="1" spans="1:7">
      <c r="A7" s="155" t="s">
        <v>78</v>
      </c>
      <c r="B7" s="155" t="s">
        <v>79</v>
      </c>
      <c r="C7" s="156">
        <v>828906.95</v>
      </c>
      <c r="D7" s="156">
        <v>828906.95</v>
      </c>
      <c r="E7" s="156">
        <v>828906.95</v>
      </c>
      <c r="F7" s="156"/>
      <c r="G7" s="156"/>
    </row>
    <row r="8" ht="18.75" customHeight="1" outlineLevel="1" spans="1:7">
      <c r="A8" s="157" t="s">
        <v>80</v>
      </c>
      <c r="B8" s="157" t="s">
        <v>81</v>
      </c>
      <c r="C8" s="156">
        <v>807496.61</v>
      </c>
      <c r="D8" s="156">
        <v>807496.61</v>
      </c>
      <c r="E8" s="156">
        <v>807496.61</v>
      </c>
      <c r="F8" s="156"/>
      <c r="G8" s="156"/>
    </row>
    <row r="9" ht="18.75" customHeight="1" outlineLevel="2" spans="1:7">
      <c r="A9" s="158" t="s">
        <v>82</v>
      </c>
      <c r="B9" s="158" t="s">
        <v>83</v>
      </c>
      <c r="C9" s="156">
        <v>2400</v>
      </c>
      <c r="D9" s="156">
        <v>2400</v>
      </c>
      <c r="E9" s="156">
        <v>2400</v>
      </c>
      <c r="F9" s="156"/>
      <c r="G9" s="156"/>
    </row>
    <row r="10" ht="18.75" customHeight="1" outlineLevel="2" spans="1:7">
      <c r="A10" s="158" t="s">
        <v>84</v>
      </c>
      <c r="B10" s="158" t="s">
        <v>85</v>
      </c>
      <c r="C10" s="156">
        <v>524179.51</v>
      </c>
      <c r="D10" s="156">
        <v>524179.51</v>
      </c>
      <c r="E10" s="156">
        <v>524179.51</v>
      </c>
      <c r="F10" s="156"/>
      <c r="G10" s="156"/>
    </row>
    <row r="11" ht="18.75" customHeight="1" outlineLevel="2" spans="1:7">
      <c r="A11" s="158" t="s">
        <v>86</v>
      </c>
      <c r="B11" s="158" t="s">
        <v>87</v>
      </c>
      <c r="C11" s="156">
        <v>280917.1</v>
      </c>
      <c r="D11" s="156">
        <v>280917.1</v>
      </c>
      <c r="E11" s="156">
        <v>280917.1</v>
      </c>
      <c r="F11" s="156"/>
      <c r="G11" s="156"/>
    </row>
    <row r="12" ht="18.75" customHeight="1" outlineLevel="1" spans="1:7">
      <c r="A12" s="157" t="s">
        <v>88</v>
      </c>
      <c r="B12" s="157" t="s">
        <v>89</v>
      </c>
      <c r="C12" s="156">
        <v>21410.34</v>
      </c>
      <c r="D12" s="156">
        <v>21410.34</v>
      </c>
      <c r="E12" s="156">
        <v>21410.34</v>
      </c>
      <c r="F12" s="156"/>
      <c r="G12" s="156"/>
    </row>
    <row r="13" ht="18.75" customHeight="1" outlineLevel="2" spans="1:7">
      <c r="A13" s="158" t="s">
        <v>90</v>
      </c>
      <c r="B13" s="158" t="s">
        <v>89</v>
      </c>
      <c r="C13" s="156">
        <v>21410.34</v>
      </c>
      <c r="D13" s="156">
        <v>21410.34</v>
      </c>
      <c r="E13" s="156">
        <v>21410.34</v>
      </c>
      <c r="F13" s="156"/>
      <c r="G13" s="156"/>
    </row>
    <row r="14" ht="18.75" customHeight="1" spans="1:7">
      <c r="A14" s="155" t="s">
        <v>91</v>
      </c>
      <c r="B14" s="155" t="s">
        <v>92</v>
      </c>
      <c r="C14" s="156">
        <v>189373.74</v>
      </c>
      <c r="D14" s="156">
        <v>189373.74</v>
      </c>
      <c r="E14" s="156">
        <v>189373.74</v>
      </c>
      <c r="F14" s="156"/>
      <c r="G14" s="156"/>
    </row>
    <row r="15" ht="18.75" customHeight="1" outlineLevel="1" spans="1:7">
      <c r="A15" s="157" t="s">
        <v>93</v>
      </c>
      <c r="B15" s="157" t="s">
        <v>94</v>
      </c>
      <c r="C15" s="156">
        <v>189373.74</v>
      </c>
      <c r="D15" s="156">
        <v>189373.74</v>
      </c>
      <c r="E15" s="156">
        <v>189373.74</v>
      </c>
      <c r="F15" s="156"/>
      <c r="G15" s="156"/>
    </row>
    <row r="16" ht="18.75" customHeight="1" outlineLevel="2" spans="1:7">
      <c r="A16" s="158" t="s">
        <v>97</v>
      </c>
      <c r="B16" s="158" t="s">
        <v>98</v>
      </c>
      <c r="C16" s="156">
        <v>183039</v>
      </c>
      <c r="D16" s="156">
        <v>183039</v>
      </c>
      <c r="E16" s="156">
        <v>183039</v>
      </c>
      <c r="F16" s="156"/>
      <c r="G16" s="156"/>
    </row>
    <row r="17" ht="18.75" customHeight="1" outlineLevel="2" spans="1:7">
      <c r="A17" s="158" t="s">
        <v>99</v>
      </c>
      <c r="B17" s="158" t="s">
        <v>100</v>
      </c>
      <c r="C17" s="156">
        <v>6334.74</v>
      </c>
      <c r="D17" s="156">
        <v>6334.74</v>
      </c>
      <c r="E17" s="156">
        <v>6334.74</v>
      </c>
      <c r="F17" s="156"/>
      <c r="G17" s="156"/>
    </row>
    <row r="18" ht="18.75" customHeight="1" spans="1:7">
      <c r="A18" s="155" t="s">
        <v>101</v>
      </c>
      <c r="B18" s="155" t="s">
        <v>102</v>
      </c>
      <c r="C18" s="156">
        <v>25281663.4</v>
      </c>
      <c r="D18" s="156">
        <v>3081663.4</v>
      </c>
      <c r="E18" s="156">
        <v>2863371</v>
      </c>
      <c r="F18" s="156">
        <v>218292.4</v>
      </c>
      <c r="G18" s="156">
        <v>22200000</v>
      </c>
    </row>
    <row r="19" ht="18.75" customHeight="1" outlineLevel="1" spans="1:7">
      <c r="A19" s="157" t="s">
        <v>103</v>
      </c>
      <c r="B19" s="157" t="s">
        <v>104</v>
      </c>
      <c r="C19" s="156">
        <v>25281663.4</v>
      </c>
      <c r="D19" s="156">
        <v>3081663.4</v>
      </c>
      <c r="E19" s="156">
        <v>2863371</v>
      </c>
      <c r="F19" s="156">
        <v>218292.4</v>
      </c>
      <c r="G19" s="156">
        <v>22200000</v>
      </c>
    </row>
    <row r="20" ht="18.75" customHeight="1" outlineLevel="2" spans="1:7">
      <c r="A20" s="158" t="s">
        <v>105</v>
      </c>
      <c r="B20" s="158" t="s">
        <v>104</v>
      </c>
      <c r="C20" s="156">
        <v>25281663.4</v>
      </c>
      <c r="D20" s="156">
        <v>3081663.4</v>
      </c>
      <c r="E20" s="156">
        <v>2863371</v>
      </c>
      <c r="F20" s="156">
        <v>218292.4</v>
      </c>
      <c r="G20" s="156">
        <v>22200000</v>
      </c>
    </row>
    <row r="21" ht="18.75" customHeight="1" spans="1:7">
      <c r="A21" s="155" t="s">
        <v>106</v>
      </c>
      <c r="B21" s="155" t="s">
        <v>107</v>
      </c>
      <c r="C21" s="156">
        <v>380084.52</v>
      </c>
      <c r="D21" s="156">
        <v>380084.52</v>
      </c>
      <c r="E21" s="156">
        <v>380084.52</v>
      </c>
      <c r="F21" s="156"/>
      <c r="G21" s="156"/>
    </row>
    <row r="22" ht="18.75" customHeight="1" outlineLevel="1" spans="1:7">
      <c r="A22" s="157" t="s">
        <v>108</v>
      </c>
      <c r="B22" s="157" t="s">
        <v>109</v>
      </c>
      <c r="C22" s="156">
        <v>380084.52</v>
      </c>
      <c r="D22" s="156">
        <v>380084.52</v>
      </c>
      <c r="E22" s="156">
        <v>380084.52</v>
      </c>
      <c r="F22" s="156"/>
      <c r="G22" s="156"/>
    </row>
    <row r="23" ht="18.75" customHeight="1" outlineLevel="2" spans="1:7">
      <c r="A23" s="158" t="s">
        <v>110</v>
      </c>
      <c r="B23" s="158" t="s">
        <v>111</v>
      </c>
      <c r="C23" s="156">
        <v>380084.52</v>
      </c>
      <c r="D23" s="156">
        <v>380084.52</v>
      </c>
      <c r="E23" s="156">
        <v>380084.52</v>
      </c>
      <c r="F23" s="156"/>
      <c r="G23" s="156"/>
    </row>
    <row r="24" ht="18.75" customHeight="1" spans="1:7">
      <c r="A24" s="154" t="s">
        <v>33</v>
      </c>
      <c r="B24" s="154"/>
      <c r="C24" s="156">
        <v>26680028.61</v>
      </c>
      <c r="D24" s="156">
        <v>4480028.61</v>
      </c>
      <c r="E24" s="156">
        <v>4261736.21</v>
      </c>
      <c r="F24" s="156">
        <v>218292.4</v>
      </c>
      <c r="G24" s="156">
        <v>22200000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2" sqref="A2:F2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6" customWidth="1"/>
    <col min="3" max="3" width="17.287037037037" customWidth="1"/>
    <col min="4" max="4" width="16.7962962962963" customWidth="1"/>
    <col min="5" max="5" width="19.7777777777778" customWidth="1"/>
    <col min="6" max="6" width="13.2037037037037" customWidth="1"/>
  </cols>
  <sheetData>
    <row r="1" customHeight="1" spans="1:6">
      <c r="A1" s="143"/>
      <c r="B1" s="143"/>
      <c r="C1" s="144"/>
      <c r="D1" s="1"/>
      <c r="E1" s="1"/>
      <c r="F1" s="145" t="s">
        <v>130</v>
      </c>
    </row>
    <row r="2" ht="33.75" customHeight="1" spans="1:6">
      <c r="A2" s="146" t="s">
        <v>131</v>
      </c>
      <c r="B2" s="146"/>
      <c r="C2" s="146"/>
      <c r="D2" s="146"/>
      <c r="E2" s="146"/>
      <c r="F2" s="146"/>
    </row>
    <row r="3" ht="21.75" customHeight="1" spans="1:6">
      <c r="A3" s="147" t="s">
        <v>2</v>
      </c>
      <c r="B3" s="143"/>
      <c r="C3" s="144"/>
      <c r="D3" s="3"/>
      <c r="E3" s="1"/>
      <c r="F3" s="145" t="s">
        <v>30</v>
      </c>
    </row>
    <row r="4" ht="19.5" customHeight="1" spans="1:6">
      <c r="A4" s="11" t="s">
        <v>132</v>
      </c>
      <c r="B4" s="74" t="s">
        <v>133</v>
      </c>
      <c r="C4" s="12" t="s">
        <v>134</v>
      </c>
      <c r="D4" s="13"/>
      <c r="E4" s="14"/>
      <c r="F4" s="74" t="s">
        <v>135</v>
      </c>
    </row>
    <row r="5" ht="19.5" customHeight="1" spans="1:6">
      <c r="A5" s="18"/>
      <c r="B5" s="77"/>
      <c r="C5" s="36" t="s">
        <v>36</v>
      </c>
      <c r="D5" s="36" t="s">
        <v>136</v>
      </c>
      <c r="E5" s="36" t="s">
        <v>137</v>
      </c>
      <c r="F5" s="77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15000</v>
      </c>
      <c r="B7" s="150"/>
      <c r="C7" s="151">
        <v>15000</v>
      </c>
      <c r="D7" s="150"/>
      <c r="E7" s="150">
        <v>15000</v>
      </c>
      <c r="F7" s="150"/>
    </row>
  </sheetData>
  <mergeCells count="6">
    <mergeCell ref="A2:F2"/>
    <mergeCell ref="A3:D3"/>
    <mergeCell ref="C4:E4"/>
    <mergeCell ref="A4:A5"/>
    <mergeCell ref="B4:B5"/>
    <mergeCell ref="F4:F5"/>
  </mergeCells>
  <pageMargins left="0.393055555555556" right="0.393055555555556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topLeftCell="A2" workbookViewId="0">
      <selection activeCell="A2" sqref="A2:W2"/>
    </sheetView>
  </sheetViews>
  <sheetFormatPr defaultColWidth="10.287037037037" defaultRowHeight="15" customHeight="1"/>
  <cols>
    <col min="1" max="2" width="12.4166666666667" customWidth="1"/>
    <col min="3" max="3" width="10.8425925925926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8703703703704" customWidth="1"/>
    <col min="19" max="23" width="4.71296296296296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 t="s">
        <v>138</v>
      </c>
      <c r="U1" s="139"/>
      <c r="V1" s="139"/>
      <c r="W1" s="139"/>
    </row>
    <row r="2" ht="45.75" customHeight="1" spans="1:23">
      <c r="A2" s="140" t="s">
        <v>139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 t="s">
        <v>30</v>
      </c>
      <c r="U3" s="139"/>
      <c r="V3" s="139"/>
      <c r="W3" s="139"/>
    </row>
    <row r="4" ht="18.75" customHeight="1" spans="1:23">
      <c r="A4" s="141" t="s">
        <v>140</v>
      </c>
      <c r="B4" s="141" t="s">
        <v>141</v>
      </c>
      <c r="C4" s="141" t="s">
        <v>142</v>
      </c>
      <c r="D4" s="141" t="s">
        <v>143</v>
      </c>
      <c r="E4" s="141" t="s">
        <v>144</v>
      </c>
      <c r="F4" s="141" t="s">
        <v>145</v>
      </c>
      <c r="G4" s="141" t="s">
        <v>146</v>
      </c>
      <c r="H4" s="141" t="s">
        <v>147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148</v>
      </c>
      <c r="I5" s="141" t="s">
        <v>37</v>
      </c>
      <c r="J5" s="141" t="s">
        <v>149</v>
      </c>
      <c r="K5" s="141" t="s">
        <v>150</v>
      </c>
      <c r="L5" s="141" t="s">
        <v>151</v>
      </c>
      <c r="M5" s="141" t="s">
        <v>152</v>
      </c>
      <c r="N5" s="141" t="s">
        <v>153</v>
      </c>
      <c r="O5" s="141" t="s">
        <v>38</v>
      </c>
      <c r="P5" s="141" t="s">
        <v>39</v>
      </c>
      <c r="Q5" s="141" t="s">
        <v>40</v>
      </c>
      <c r="R5" s="141" t="s">
        <v>55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154</v>
      </c>
      <c r="J6" s="141" t="s">
        <v>149</v>
      </c>
      <c r="K6" s="141" t="s">
        <v>150</v>
      </c>
      <c r="L6" s="141" t="s">
        <v>151</v>
      </c>
      <c r="M6" s="141" t="s">
        <v>152</v>
      </c>
      <c r="N6" s="141" t="s">
        <v>37</v>
      </c>
      <c r="O6" s="141" t="s">
        <v>38</v>
      </c>
      <c r="P6" s="141" t="s">
        <v>39</v>
      </c>
      <c r="Q6" s="141"/>
      <c r="R6" s="141" t="s">
        <v>36</v>
      </c>
      <c r="S6" s="141" t="s">
        <v>43</v>
      </c>
      <c r="T6" s="141" t="s">
        <v>44</v>
      </c>
      <c r="U6" s="141" t="s">
        <v>45</v>
      </c>
      <c r="V6" s="141" t="s">
        <v>46</v>
      </c>
      <c r="W6" s="141" t="s">
        <v>47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36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63</v>
      </c>
      <c r="B8" s="141" t="s">
        <v>64</v>
      </c>
      <c r="C8" s="141" t="s">
        <v>65</v>
      </c>
      <c r="D8" s="141" t="s">
        <v>66</v>
      </c>
      <c r="E8" s="141" t="s">
        <v>67</v>
      </c>
      <c r="F8" s="141" t="s">
        <v>68</v>
      </c>
      <c r="G8" s="141" t="s">
        <v>69</v>
      </c>
      <c r="H8" s="141" t="s">
        <v>70</v>
      </c>
      <c r="I8" s="141" t="s">
        <v>71</v>
      </c>
      <c r="J8" s="141" t="s">
        <v>72</v>
      </c>
      <c r="K8" s="141" t="s">
        <v>73</v>
      </c>
      <c r="L8" s="141" t="s">
        <v>74</v>
      </c>
      <c r="M8" s="141" t="s">
        <v>75</v>
      </c>
      <c r="N8" s="141" t="s">
        <v>76</v>
      </c>
      <c r="O8" s="141" t="s">
        <v>77</v>
      </c>
      <c r="P8" s="141" t="s">
        <v>155</v>
      </c>
      <c r="Q8" s="141" t="s">
        <v>156</v>
      </c>
      <c r="R8" s="141" t="s">
        <v>157</v>
      </c>
      <c r="S8" s="141" t="s">
        <v>158</v>
      </c>
      <c r="T8" s="141" t="s">
        <v>159</v>
      </c>
      <c r="U8" s="141" t="s">
        <v>160</v>
      </c>
      <c r="V8" s="141" t="s">
        <v>161</v>
      </c>
      <c r="W8" s="141" t="s">
        <v>162</v>
      </c>
    </row>
    <row r="9" ht="53.25" customHeight="1" spans="1:23">
      <c r="A9" s="135" t="s">
        <v>49</v>
      </c>
      <c r="B9" s="135"/>
      <c r="C9" s="135"/>
      <c r="D9" s="135"/>
      <c r="E9" s="135"/>
      <c r="F9" s="135"/>
      <c r="G9" s="135"/>
      <c r="H9" s="136">
        <v>4480028.61</v>
      </c>
      <c r="I9" s="136">
        <v>4480028.61</v>
      </c>
      <c r="J9" s="136"/>
      <c r="K9" s="136"/>
      <c r="L9" s="136">
        <v>4480028.61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5" t="s">
        <v>49</v>
      </c>
      <c r="B10" s="135" t="s">
        <v>163</v>
      </c>
      <c r="C10" s="135" t="s">
        <v>164</v>
      </c>
      <c r="D10" s="135" t="s">
        <v>105</v>
      </c>
      <c r="E10" s="135" t="s">
        <v>104</v>
      </c>
      <c r="F10" s="135" t="s">
        <v>165</v>
      </c>
      <c r="G10" s="135" t="s">
        <v>166</v>
      </c>
      <c r="H10" s="136">
        <v>1305012</v>
      </c>
      <c r="I10" s="136">
        <v>1305012</v>
      </c>
      <c r="J10" s="136"/>
      <c r="K10" s="136"/>
      <c r="L10" s="136">
        <v>1305012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5" t="s">
        <v>49</v>
      </c>
      <c r="B11" s="135" t="s">
        <v>163</v>
      </c>
      <c r="C11" s="135" t="s">
        <v>164</v>
      </c>
      <c r="D11" s="135" t="s">
        <v>105</v>
      </c>
      <c r="E11" s="135" t="s">
        <v>104</v>
      </c>
      <c r="F11" s="135" t="s">
        <v>167</v>
      </c>
      <c r="G11" s="135" t="s">
        <v>168</v>
      </c>
      <c r="H11" s="136">
        <v>126360</v>
      </c>
      <c r="I11" s="136">
        <v>126360</v>
      </c>
      <c r="J11" s="136"/>
      <c r="K11" s="136"/>
      <c r="L11" s="136">
        <v>126360</v>
      </c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5" t="s">
        <v>49</v>
      </c>
      <c r="B12" s="135" t="s">
        <v>163</v>
      </c>
      <c r="C12" s="135" t="s">
        <v>164</v>
      </c>
      <c r="D12" s="135" t="s">
        <v>105</v>
      </c>
      <c r="E12" s="135" t="s">
        <v>104</v>
      </c>
      <c r="F12" s="135" t="s">
        <v>169</v>
      </c>
      <c r="G12" s="135" t="s">
        <v>170</v>
      </c>
      <c r="H12" s="136">
        <v>108751</v>
      </c>
      <c r="I12" s="136">
        <v>108751</v>
      </c>
      <c r="J12" s="136"/>
      <c r="K12" s="136"/>
      <c r="L12" s="136">
        <v>108751</v>
      </c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5" t="s">
        <v>49</v>
      </c>
      <c r="B13" s="135" t="s">
        <v>163</v>
      </c>
      <c r="C13" s="135" t="s">
        <v>164</v>
      </c>
      <c r="D13" s="135" t="s">
        <v>105</v>
      </c>
      <c r="E13" s="135" t="s">
        <v>104</v>
      </c>
      <c r="F13" s="135" t="s">
        <v>169</v>
      </c>
      <c r="G13" s="135" t="s">
        <v>170</v>
      </c>
      <c r="H13" s="136">
        <v>342060</v>
      </c>
      <c r="I13" s="136">
        <v>342060</v>
      </c>
      <c r="J13" s="136"/>
      <c r="K13" s="136"/>
      <c r="L13" s="136">
        <v>342060</v>
      </c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5" t="s">
        <v>49</v>
      </c>
      <c r="B14" s="135" t="s">
        <v>163</v>
      </c>
      <c r="C14" s="135" t="s">
        <v>164</v>
      </c>
      <c r="D14" s="135" t="s">
        <v>105</v>
      </c>
      <c r="E14" s="135" t="s">
        <v>104</v>
      </c>
      <c r="F14" s="135" t="s">
        <v>169</v>
      </c>
      <c r="G14" s="135" t="s">
        <v>170</v>
      </c>
      <c r="H14" s="136">
        <v>592800</v>
      </c>
      <c r="I14" s="136">
        <v>592800</v>
      </c>
      <c r="J14" s="136"/>
      <c r="K14" s="136"/>
      <c r="L14" s="136">
        <v>592800</v>
      </c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5" t="s">
        <v>49</v>
      </c>
      <c r="B15" s="135" t="s">
        <v>163</v>
      </c>
      <c r="C15" s="135" t="s">
        <v>164</v>
      </c>
      <c r="D15" s="135" t="s">
        <v>105</v>
      </c>
      <c r="E15" s="135" t="s">
        <v>104</v>
      </c>
      <c r="F15" s="135" t="s">
        <v>169</v>
      </c>
      <c r="G15" s="135" t="s">
        <v>170</v>
      </c>
      <c r="H15" s="136">
        <v>368388</v>
      </c>
      <c r="I15" s="136">
        <v>368388</v>
      </c>
      <c r="J15" s="136"/>
      <c r="K15" s="136"/>
      <c r="L15" s="136">
        <v>368388</v>
      </c>
      <c r="M15" s="135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5" t="s">
        <v>49</v>
      </c>
      <c r="B16" s="135" t="s">
        <v>171</v>
      </c>
      <c r="C16" s="135" t="s">
        <v>172</v>
      </c>
      <c r="D16" s="135" t="s">
        <v>84</v>
      </c>
      <c r="E16" s="135" t="s">
        <v>85</v>
      </c>
      <c r="F16" s="135" t="s">
        <v>173</v>
      </c>
      <c r="G16" s="135" t="s">
        <v>174</v>
      </c>
      <c r="H16" s="136">
        <v>524179.51</v>
      </c>
      <c r="I16" s="136">
        <v>524179.51</v>
      </c>
      <c r="J16" s="136"/>
      <c r="K16" s="136"/>
      <c r="L16" s="136">
        <v>524179.51</v>
      </c>
      <c r="M16" s="135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5" t="s">
        <v>49</v>
      </c>
      <c r="B17" s="135" t="s">
        <v>171</v>
      </c>
      <c r="C17" s="135" t="s">
        <v>172</v>
      </c>
      <c r="D17" s="135" t="s">
        <v>86</v>
      </c>
      <c r="E17" s="135" t="s">
        <v>87</v>
      </c>
      <c r="F17" s="135" t="s">
        <v>175</v>
      </c>
      <c r="G17" s="135" t="s">
        <v>176</v>
      </c>
      <c r="H17" s="136"/>
      <c r="I17" s="136"/>
      <c r="J17" s="136"/>
      <c r="K17" s="136"/>
      <c r="L17" s="136"/>
      <c r="M17" s="135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5" t="s">
        <v>49</v>
      </c>
      <c r="B18" s="135" t="s">
        <v>177</v>
      </c>
      <c r="C18" s="135" t="s">
        <v>178</v>
      </c>
      <c r="D18" s="135" t="s">
        <v>86</v>
      </c>
      <c r="E18" s="135" t="s">
        <v>87</v>
      </c>
      <c r="F18" s="135" t="s">
        <v>175</v>
      </c>
      <c r="G18" s="135" t="s">
        <v>176</v>
      </c>
      <c r="H18" s="136">
        <v>280917.1</v>
      </c>
      <c r="I18" s="136">
        <v>280917.1</v>
      </c>
      <c r="J18" s="136"/>
      <c r="K18" s="136"/>
      <c r="L18" s="136">
        <v>280917.1</v>
      </c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5" t="s">
        <v>49</v>
      </c>
      <c r="B19" s="135" t="s">
        <v>171</v>
      </c>
      <c r="C19" s="135" t="s">
        <v>172</v>
      </c>
      <c r="D19" s="135" t="s">
        <v>95</v>
      </c>
      <c r="E19" s="135" t="s">
        <v>96</v>
      </c>
      <c r="F19" s="135" t="s">
        <v>179</v>
      </c>
      <c r="G19" s="135" t="s">
        <v>180</v>
      </c>
      <c r="H19" s="136"/>
      <c r="I19" s="136"/>
      <c r="J19" s="136"/>
      <c r="K19" s="136"/>
      <c r="L19" s="136"/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5" t="s">
        <v>49</v>
      </c>
      <c r="B20" s="135" t="s">
        <v>171</v>
      </c>
      <c r="C20" s="135" t="s">
        <v>172</v>
      </c>
      <c r="D20" s="135" t="s">
        <v>97</v>
      </c>
      <c r="E20" s="135" t="s">
        <v>98</v>
      </c>
      <c r="F20" s="135" t="s">
        <v>179</v>
      </c>
      <c r="G20" s="135" t="s">
        <v>180</v>
      </c>
      <c r="H20" s="136">
        <v>183039</v>
      </c>
      <c r="I20" s="136">
        <v>183039</v>
      </c>
      <c r="J20" s="136"/>
      <c r="K20" s="136"/>
      <c r="L20" s="136">
        <v>183039</v>
      </c>
      <c r="M20" s="135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5" t="s">
        <v>49</v>
      </c>
      <c r="B21" s="135" t="s">
        <v>171</v>
      </c>
      <c r="C21" s="135" t="s">
        <v>172</v>
      </c>
      <c r="D21" s="135" t="s">
        <v>99</v>
      </c>
      <c r="E21" s="135" t="s">
        <v>100</v>
      </c>
      <c r="F21" s="135" t="s">
        <v>181</v>
      </c>
      <c r="G21" s="135" t="s">
        <v>182</v>
      </c>
      <c r="H21" s="136">
        <v>6334.74</v>
      </c>
      <c r="I21" s="136">
        <v>6334.74</v>
      </c>
      <c r="J21" s="136"/>
      <c r="K21" s="136"/>
      <c r="L21" s="136">
        <v>6334.74</v>
      </c>
      <c r="M21" s="135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5" t="s">
        <v>49</v>
      </c>
      <c r="B22" s="135" t="s">
        <v>171</v>
      </c>
      <c r="C22" s="135" t="s">
        <v>172</v>
      </c>
      <c r="D22" s="135" t="s">
        <v>90</v>
      </c>
      <c r="E22" s="135" t="s">
        <v>89</v>
      </c>
      <c r="F22" s="135" t="s">
        <v>181</v>
      </c>
      <c r="G22" s="135" t="s">
        <v>182</v>
      </c>
      <c r="H22" s="136">
        <v>21410.34</v>
      </c>
      <c r="I22" s="136">
        <v>21410.34</v>
      </c>
      <c r="J22" s="136"/>
      <c r="K22" s="136"/>
      <c r="L22" s="136">
        <v>21410.34</v>
      </c>
      <c r="M22" s="135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5" t="s">
        <v>49</v>
      </c>
      <c r="B23" s="135" t="s">
        <v>171</v>
      </c>
      <c r="C23" s="135" t="s">
        <v>172</v>
      </c>
      <c r="D23" s="135" t="s">
        <v>99</v>
      </c>
      <c r="E23" s="135" t="s">
        <v>100</v>
      </c>
      <c r="F23" s="135" t="s">
        <v>181</v>
      </c>
      <c r="G23" s="135" t="s">
        <v>182</v>
      </c>
      <c r="H23" s="136"/>
      <c r="I23" s="136"/>
      <c r="J23" s="136"/>
      <c r="K23" s="136"/>
      <c r="L23" s="136"/>
      <c r="M23" s="135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5" t="s">
        <v>49</v>
      </c>
      <c r="B24" s="135" t="s">
        <v>183</v>
      </c>
      <c r="C24" s="135" t="s">
        <v>111</v>
      </c>
      <c r="D24" s="135" t="s">
        <v>110</v>
      </c>
      <c r="E24" s="135" t="s">
        <v>111</v>
      </c>
      <c r="F24" s="135" t="s">
        <v>184</v>
      </c>
      <c r="G24" s="135" t="s">
        <v>111</v>
      </c>
      <c r="H24" s="136">
        <v>380084.52</v>
      </c>
      <c r="I24" s="136">
        <v>380084.52</v>
      </c>
      <c r="J24" s="136"/>
      <c r="K24" s="136"/>
      <c r="L24" s="136">
        <v>380084.52</v>
      </c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5" t="s">
        <v>49</v>
      </c>
      <c r="B25" s="135" t="s">
        <v>185</v>
      </c>
      <c r="C25" s="135" t="s">
        <v>186</v>
      </c>
      <c r="D25" s="135" t="s">
        <v>105</v>
      </c>
      <c r="E25" s="135" t="s">
        <v>104</v>
      </c>
      <c r="F25" s="135" t="s">
        <v>187</v>
      </c>
      <c r="G25" s="135" t="s">
        <v>188</v>
      </c>
      <c r="H25" s="136">
        <v>34524</v>
      </c>
      <c r="I25" s="136">
        <v>34524</v>
      </c>
      <c r="J25" s="136"/>
      <c r="K25" s="136"/>
      <c r="L25" s="136">
        <v>34524</v>
      </c>
      <c r="M25" s="135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5" t="s">
        <v>49</v>
      </c>
      <c r="B26" s="135" t="s">
        <v>185</v>
      </c>
      <c r="C26" s="135" t="s">
        <v>186</v>
      </c>
      <c r="D26" s="135" t="s">
        <v>105</v>
      </c>
      <c r="E26" s="135" t="s">
        <v>104</v>
      </c>
      <c r="F26" s="135" t="s">
        <v>189</v>
      </c>
      <c r="G26" s="135" t="s">
        <v>190</v>
      </c>
      <c r="H26" s="136">
        <v>29076</v>
      </c>
      <c r="I26" s="136">
        <v>29076</v>
      </c>
      <c r="J26" s="136"/>
      <c r="K26" s="136"/>
      <c r="L26" s="136">
        <v>29076</v>
      </c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5" t="s">
        <v>49</v>
      </c>
      <c r="B27" s="135" t="s">
        <v>185</v>
      </c>
      <c r="C27" s="135" t="s">
        <v>186</v>
      </c>
      <c r="D27" s="135" t="s">
        <v>105</v>
      </c>
      <c r="E27" s="135" t="s">
        <v>104</v>
      </c>
      <c r="F27" s="135" t="s">
        <v>191</v>
      </c>
      <c r="G27" s="135" t="s">
        <v>192</v>
      </c>
      <c r="H27" s="136">
        <v>15000</v>
      </c>
      <c r="I27" s="136">
        <v>15000</v>
      </c>
      <c r="J27" s="136"/>
      <c r="K27" s="136"/>
      <c r="L27" s="136">
        <v>15000</v>
      </c>
      <c r="M27" s="135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5" t="s">
        <v>49</v>
      </c>
      <c r="B28" s="135" t="s">
        <v>185</v>
      </c>
      <c r="C28" s="135" t="s">
        <v>186</v>
      </c>
      <c r="D28" s="135" t="s">
        <v>105</v>
      </c>
      <c r="E28" s="135" t="s">
        <v>104</v>
      </c>
      <c r="F28" s="135" t="s">
        <v>193</v>
      </c>
      <c r="G28" s="135" t="s">
        <v>194</v>
      </c>
      <c r="H28" s="136">
        <v>60000</v>
      </c>
      <c r="I28" s="136">
        <v>60000</v>
      </c>
      <c r="J28" s="136"/>
      <c r="K28" s="136"/>
      <c r="L28" s="136">
        <v>60000</v>
      </c>
      <c r="M28" s="135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5" t="s">
        <v>49</v>
      </c>
      <c r="B29" s="135" t="s">
        <v>195</v>
      </c>
      <c r="C29" s="135" t="s">
        <v>196</v>
      </c>
      <c r="D29" s="135" t="s">
        <v>105</v>
      </c>
      <c r="E29" s="135" t="s">
        <v>104</v>
      </c>
      <c r="F29" s="135" t="s">
        <v>197</v>
      </c>
      <c r="G29" s="135" t="s">
        <v>198</v>
      </c>
      <c r="H29" s="136">
        <v>20000</v>
      </c>
      <c r="I29" s="136">
        <v>20000</v>
      </c>
      <c r="J29" s="136"/>
      <c r="K29" s="136"/>
      <c r="L29" s="136">
        <v>20000</v>
      </c>
      <c r="M29" s="135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5" t="s">
        <v>49</v>
      </c>
      <c r="B30" s="135" t="s">
        <v>199</v>
      </c>
      <c r="C30" s="135" t="s">
        <v>200</v>
      </c>
      <c r="D30" s="135" t="s">
        <v>105</v>
      </c>
      <c r="E30" s="135" t="s">
        <v>104</v>
      </c>
      <c r="F30" s="135" t="s">
        <v>201</v>
      </c>
      <c r="G30" s="135" t="s">
        <v>202</v>
      </c>
      <c r="H30" s="136">
        <v>15000</v>
      </c>
      <c r="I30" s="136">
        <v>15000</v>
      </c>
      <c r="J30" s="136"/>
      <c r="K30" s="136"/>
      <c r="L30" s="136">
        <v>15000</v>
      </c>
      <c r="M30" s="135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5" t="s">
        <v>49</v>
      </c>
      <c r="B31" s="135" t="s">
        <v>185</v>
      </c>
      <c r="C31" s="135" t="s">
        <v>186</v>
      </c>
      <c r="D31" s="135" t="s">
        <v>105</v>
      </c>
      <c r="E31" s="135" t="s">
        <v>104</v>
      </c>
      <c r="F31" s="135" t="s">
        <v>203</v>
      </c>
      <c r="G31" s="135" t="s">
        <v>204</v>
      </c>
      <c r="H31" s="136">
        <v>4000</v>
      </c>
      <c r="I31" s="136">
        <v>4000</v>
      </c>
      <c r="J31" s="136"/>
      <c r="K31" s="136"/>
      <c r="L31" s="136">
        <v>4000</v>
      </c>
      <c r="M31" s="135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5" t="s">
        <v>49</v>
      </c>
      <c r="B32" s="135" t="s">
        <v>185</v>
      </c>
      <c r="C32" s="135" t="s">
        <v>186</v>
      </c>
      <c r="D32" s="135" t="s">
        <v>105</v>
      </c>
      <c r="E32" s="135" t="s">
        <v>104</v>
      </c>
      <c r="F32" s="135" t="s">
        <v>205</v>
      </c>
      <c r="G32" s="135" t="s">
        <v>206</v>
      </c>
      <c r="H32" s="136">
        <v>2000</v>
      </c>
      <c r="I32" s="136">
        <v>2000</v>
      </c>
      <c r="J32" s="136"/>
      <c r="K32" s="136"/>
      <c r="L32" s="136">
        <v>2000</v>
      </c>
      <c r="M32" s="135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5" t="s">
        <v>49</v>
      </c>
      <c r="B33" s="135" t="s">
        <v>185</v>
      </c>
      <c r="C33" s="135" t="s">
        <v>186</v>
      </c>
      <c r="D33" s="135" t="s">
        <v>105</v>
      </c>
      <c r="E33" s="135" t="s">
        <v>104</v>
      </c>
      <c r="F33" s="135" t="s">
        <v>207</v>
      </c>
      <c r="G33" s="135" t="s">
        <v>208</v>
      </c>
      <c r="H33" s="136">
        <v>4000</v>
      </c>
      <c r="I33" s="136">
        <v>4000</v>
      </c>
      <c r="J33" s="136"/>
      <c r="K33" s="136"/>
      <c r="L33" s="136">
        <v>4000</v>
      </c>
      <c r="M33" s="135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5" t="s">
        <v>49</v>
      </c>
      <c r="B34" s="135" t="s">
        <v>195</v>
      </c>
      <c r="C34" s="135" t="s">
        <v>196</v>
      </c>
      <c r="D34" s="135" t="s">
        <v>82</v>
      </c>
      <c r="E34" s="135" t="s">
        <v>83</v>
      </c>
      <c r="F34" s="135" t="s">
        <v>197</v>
      </c>
      <c r="G34" s="135" t="s">
        <v>198</v>
      </c>
      <c r="H34" s="136">
        <v>2400</v>
      </c>
      <c r="I34" s="136">
        <v>2400</v>
      </c>
      <c r="J34" s="136"/>
      <c r="K34" s="136"/>
      <c r="L34" s="136">
        <v>2400</v>
      </c>
      <c r="M34" s="135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5" t="s">
        <v>49</v>
      </c>
      <c r="B35" s="135" t="s">
        <v>209</v>
      </c>
      <c r="C35" s="135" t="s">
        <v>210</v>
      </c>
      <c r="D35" s="135" t="s">
        <v>105</v>
      </c>
      <c r="E35" s="135" t="s">
        <v>104</v>
      </c>
      <c r="F35" s="135" t="s">
        <v>211</v>
      </c>
      <c r="G35" s="135" t="s">
        <v>210</v>
      </c>
      <c r="H35" s="136">
        <v>54692.4</v>
      </c>
      <c r="I35" s="136">
        <v>54692.4</v>
      </c>
      <c r="J35" s="136"/>
      <c r="K35" s="136"/>
      <c r="L35" s="136">
        <v>54692.4</v>
      </c>
      <c r="M35" s="135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5" t="s">
        <v>49</v>
      </c>
      <c r="B36" s="135" t="s">
        <v>209</v>
      </c>
      <c r="C36" s="135" t="s">
        <v>210</v>
      </c>
      <c r="D36" s="135" t="s">
        <v>105</v>
      </c>
      <c r="E36" s="135" t="s">
        <v>104</v>
      </c>
      <c r="F36" s="135" t="s">
        <v>211</v>
      </c>
      <c r="G36" s="135" t="s">
        <v>210</v>
      </c>
      <c r="H36" s="136"/>
      <c r="I36" s="136"/>
      <c r="J36" s="136"/>
      <c r="K36" s="136"/>
      <c r="L36" s="136"/>
      <c r="M36" s="135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30.75" customHeight="1" spans="1:23">
      <c r="A37" s="142" t="s">
        <v>33</v>
      </c>
      <c r="B37" s="142"/>
      <c r="C37" s="142"/>
      <c r="D37" s="142"/>
      <c r="E37" s="142"/>
      <c r="F37" s="142"/>
      <c r="G37" s="142"/>
      <c r="H37" s="136">
        <v>4480028.61</v>
      </c>
      <c r="I37" s="136">
        <v>4480028.61</v>
      </c>
      <c r="J37" s="136"/>
      <c r="K37" s="136"/>
      <c r="L37" s="136">
        <v>4480028.61</v>
      </c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6"/>
  <sheetViews>
    <sheetView showZeros="0" workbookViewId="0">
      <selection activeCell="A2" sqref="A2:W2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4259259259259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4259259259259" customWidth="1"/>
    <col min="9" max="11" width="12.8425925925926" customWidth="1"/>
    <col min="12" max="12" width="7.28703703703704" customWidth="1"/>
    <col min="13" max="13" width="5.84259259259259" customWidth="1"/>
    <col min="14" max="16" width="4.71296296296296" customWidth="1"/>
    <col min="17" max="17" width="8" customWidth="1"/>
    <col min="18" max="18" width="11" customWidth="1"/>
    <col min="19" max="20" width="9.84259259259259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1" t="s">
        <v>212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8" t="s">
        <v>213</v>
      </c>
      <c r="B2" s="128"/>
      <c r="C2" s="128" t="s">
        <v>63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2" t="s">
        <v>2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30</v>
      </c>
      <c r="W3" s="131"/>
    </row>
    <row r="4" ht="26.25" customHeight="1" spans="1:23">
      <c r="A4" s="134" t="s">
        <v>214</v>
      </c>
      <c r="B4" s="134" t="s">
        <v>141</v>
      </c>
      <c r="C4" s="134" t="s">
        <v>142</v>
      </c>
      <c r="D4" s="134" t="s">
        <v>215</v>
      </c>
      <c r="E4" s="134" t="s">
        <v>143</v>
      </c>
      <c r="F4" s="134" t="s">
        <v>144</v>
      </c>
      <c r="G4" s="134" t="s">
        <v>216</v>
      </c>
      <c r="H4" s="134" t="s">
        <v>217</v>
      </c>
      <c r="I4" s="134" t="s">
        <v>33</v>
      </c>
      <c r="J4" s="134" t="s">
        <v>218</v>
      </c>
      <c r="K4" s="134"/>
      <c r="L4" s="134"/>
      <c r="M4" s="134"/>
      <c r="N4" s="134" t="s">
        <v>153</v>
      </c>
      <c r="O4" s="134"/>
      <c r="P4" s="134"/>
      <c r="Q4" s="134" t="s">
        <v>40</v>
      </c>
      <c r="R4" s="134" t="s">
        <v>55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37</v>
      </c>
      <c r="K5" s="134"/>
      <c r="L5" s="134" t="s">
        <v>38</v>
      </c>
      <c r="M5" s="134" t="s">
        <v>39</v>
      </c>
      <c r="N5" s="134" t="s">
        <v>37</v>
      </c>
      <c r="O5" s="134" t="s">
        <v>38</v>
      </c>
      <c r="P5" s="134" t="s">
        <v>39</v>
      </c>
      <c r="Q5" s="134"/>
      <c r="R5" s="134" t="s">
        <v>36</v>
      </c>
      <c r="S5" s="134" t="s">
        <v>43</v>
      </c>
      <c r="T5" s="134" t="s">
        <v>44</v>
      </c>
      <c r="U5" s="134" t="s">
        <v>45</v>
      </c>
      <c r="V5" s="134" t="s">
        <v>46</v>
      </c>
      <c r="W5" s="134" t="s">
        <v>47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36</v>
      </c>
      <c r="K6" s="134" t="s">
        <v>219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63</v>
      </c>
      <c r="B7" s="134" t="s">
        <v>64</v>
      </c>
      <c r="C7" s="134" t="s">
        <v>65</v>
      </c>
      <c r="D7" s="134" t="s">
        <v>66</v>
      </c>
      <c r="E7" s="134" t="s">
        <v>67</v>
      </c>
      <c r="F7" s="134" t="s">
        <v>68</v>
      </c>
      <c r="G7" s="134" t="s">
        <v>69</v>
      </c>
      <c r="H7" s="134" t="s">
        <v>70</v>
      </c>
      <c r="I7" s="134" t="s">
        <v>71</v>
      </c>
      <c r="J7" s="134" t="s">
        <v>72</v>
      </c>
      <c r="K7" s="134" t="s">
        <v>73</v>
      </c>
      <c r="L7" s="134" t="s">
        <v>74</v>
      </c>
      <c r="M7" s="134" t="s">
        <v>75</v>
      </c>
      <c r="N7" s="134" t="s">
        <v>76</v>
      </c>
      <c r="O7" s="134" t="s">
        <v>77</v>
      </c>
      <c r="P7" s="134" t="s">
        <v>155</v>
      </c>
      <c r="Q7" s="134" t="s">
        <v>156</v>
      </c>
      <c r="R7" s="134" t="s">
        <v>157</v>
      </c>
      <c r="S7" s="134" t="s">
        <v>158</v>
      </c>
      <c r="T7" s="134" t="s">
        <v>159</v>
      </c>
      <c r="U7" s="134" t="s">
        <v>160</v>
      </c>
      <c r="V7" s="134" t="s">
        <v>161</v>
      </c>
      <c r="W7" s="134" t="s">
        <v>162</v>
      </c>
    </row>
    <row r="8" ht="52.5" customHeight="1" spans="1:23">
      <c r="A8" s="135"/>
      <c r="B8" s="135"/>
      <c r="C8" s="135" t="s">
        <v>220</v>
      </c>
      <c r="D8" s="135"/>
      <c r="E8" s="135"/>
      <c r="F8" s="135"/>
      <c r="G8" s="135"/>
      <c r="H8" s="135"/>
      <c r="I8" s="136">
        <v>15290000</v>
      </c>
      <c r="J8" s="136">
        <v>15290000</v>
      </c>
      <c r="K8" s="136">
        <v>15290000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5" t="s">
        <v>221</v>
      </c>
      <c r="B9" s="135" t="s">
        <v>222</v>
      </c>
      <c r="C9" s="135" t="s">
        <v>220</v>
      </c>
      <c r="D9" s="135" t="s">
        <v>49</v>
      </c>
      <c r="E9" s="135" t="s">
        <v>105</v>
      </c>
      <c r="F9" s="135" t="s">
        <v>104</v>
      </c>
      <c r="G9" s="135" t="s">
        <v>223</v>
      </c>
      <c r="H9" s="135" t="s">
        <v>224</v>
      </c>
      <c r="I9" s="136">
        <v>15290000</v>
      </c>
      <c r="J9" s="136">
        <v>15290000</v>
      </c>
      <c r="K9" s="136">
        <v>15290000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spans="1:23">
      <c r="A10" s="135"/>
      <c r="B10" s="135"/>
      <c r="C10" s="135" t="s">
        <v>225</v>
      </c>
      <c r="D10" s="135"/>
      <c r="E10" s="135"/>
      <c r="F10" s="135"/>
      <c r="G10" s="135"/>
      <c r="H10" s="135"/>
      <c r="I10" s="136">
        <v>4774000</v>
      </c>
      <c r="J10" s="136">
        <v>4774000</v>
      </c>
      <c r="K10" s="136">
        <v>4774000</v>
      </c>
      <c r="L10" s="136"/>
      <c r="M10" s="136"/>
      <c r="N10" s="135"/>
      <c r="O10" s="135"/>
      <c r="P10" s="135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5" t="s">
        <v>221</v>
      </c>
      <c r="B11" s="135" t="s">
        <v>226</v>
      </c>
      <c r="C11" s="135" t="s">
        <v>225</v>
      </c>
      <c r="D11" s="135" t="s">
        <v>49</v>
      </c>
      <c r="E11" s="135" t="s">
        <v>105</v>
      </c>
      <c r="F11" s="135" t="s">
        <v>104</v>
      </c>
      <c r="G11" s="135" t="s">
        <v>227</v>
      </c>
      <c r="H11" s="135" t="s">
        <v>228</v>
      </c>
      <c r="I11" s="136">
        <v>4774000</v>
      </c>
      <c r="J11" s="136">
        <v>4774000</v>
      </c>
      <c r="K11" s="136">
        <v>4774000</v>
      </c>
      <c r="L11" s="136"/>
      <c r="M11" s="136"/>
      <c r="N11" s="135"/>
      <c r="O11" s="135"/>
      <c r="P11" s="135"/>
      <c r="Q11" s="136"/>
      <c r="R11" s="136"/>
      <c r="S11" s="136"/>
      <c r="T11" s="136"/>
      <c r="U11" s="136"/>
      <c r="V11" s="136"/>
      <c r="W11" s="136"/>
    </row>
    <row r="12" ht="52.5" customHeight="1" spans="1:23">
      <c r="A12" s="135"/>
      <c r="B12" s="135"/>
      <c r="C12" s="135" t="s">
        <v>229</v>
      </c>
      <c r="D12" s="135"/>
      <c r="E12" s="135"/>
      <c r="F12" s="135"/>
      <c r="G12" s="135"/>
      <c r="H12" s="135"/>
      <c r="I12" s="136">
        <v>1210000</v>
      </c>
      <c r="J12" s="136">
        <v>1210000</v>
      </c>
      <c r="K12" s="136">
        <v>1210000</v>
      </c>
      <c r="L12" s="136"/>
      <c r="M12" s="136"/>
      <c r="N12" s="135"/>
      <c r="O12" s="135"/>
      <c r="P12" s="135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5" t="s">
        <v>221</v>
      </c>
      <c r="B13" s="135" t="s">
        <v>230</v>
      </c>
      <c r="C13" s="135" t="s">
        <v>229</v>
      </c>
      <c r="D13" s="135" t="s">
        <v>49</v>
      </c>
      <c r="E13" s="135" t="s">
        <v>105</v>
      </c>
      <c r="F13" s="135" t="s">
        <v>104</v>
      </c>
      <c r="G13" s="135" t="s">
        <v>231</v>
      </c>
      <c r="H13" s="135" t="s">
        <v>232</v>
      </c>
      <c r="I13" s="136">
        <v>380000</v>
      </c>
      <c r="J13" s="136">
        <v>380000</v>
      </c>
      <c r="K13" s="136">
        <v>380000</v>
      </c>
      <c r="L13" s="136"/>
      <c r="M13" s="136"/>
      <c r="N13" s="135"/>
      <c r="O13" s="135"/>
      <c r="P13" s="135"/>
      <c r="Q13" s="136"/>
      <c r="R13" s="136"/>
      <c r="S13" s="136"/>
      <c r="T13" s="136"/>
      <c r="U13" s="136"/>
      <c r="V13" s="136"/>
      <c r="W13" s="136"/>
    </row>
    <row r="14" ht="52.5" customHeight="1" outlineLevel="1" spans="1:23">
      <c r="A14" s="135" t="s">
        <v>221</v>
      </c>
      <c r="B14" s="135" t="s">
        <v>230</v>
      </c>
      <c r="C14" s="135" t="s">
        <v>229</v>
      </c>
      <c r="D14" s="135" t="s">
        <v>49</v>
      </c>
      <c r="E14" s="135" t="s">
        <v>105</v>
      </c>
      <c r="F14" s="135" t="s">
        <v>104</v>
      </c>
      <c r="G14" s="135" t="s">
        <v>223</v>
      </c>
      <c r="H14" s="135" t="s">
        <v>224</v>
      </c>
      <c r="I14" s="136">
        <v>600000</v>
      </c>
      <c r="J14" s="136">
        <v>600000</v>
      </c>
      <c r="K14" s="136">
        <v>600000</v>
      </c>
      <c r="L14" s="136"/>
      <c r="M14" s="136"/>
      <c r="N14" s="135"/>
      <c r="O14" s="135"/>
      <c r="P14" s="135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5" t="s">
        <v>221</v>
      </c>
      <c r="B15" s="135" t="s">
        <v>230</v>
      </c>
      <c r="C15" s="135" t="s">
        <v>229</v>
      </c>
      <c r="D15" s="135" t="s">
        <v>49</v>
      </c>
      <c r="E15" s="135" t="s">
        <v>105</v>
      </c>
      <c r="F15" s="135" t="s">
        <v>104</v>
      </c>
      <c r="G15" s="135" t="s">
        <v>203</v>
      </c>
      <c r="H15" s="135" t="s">
        <v>204</v>
      </c>
      <c r="I15" s="136">
        <v>230000</v>
      </c>
      <c r="J15" s="136">
        <v>230000</v>
      </c>
      <c r="K15" s="136">
        <v>230000</v>
      </c>
      <c r="L15" s="136"/>
      <c r="M15" s="136"/>
      <c r="N15" s="135"/>
      <c r="O15" s="135"/>
      <c r="P15" s="135"/>
      <c r="Q15" s="136"/>
      <c r="R15" s="136"/>
      <c r="S15" s="136"/>
      <c r="T15" s="136"/>
      <c r="U15" s="136"/>
      <c r="V15" s="136"/>
      <c r="W15" s="136"/>
    </row>
    <row r="16" ht="52.5" customHeight="1" spans="1:23">
      <c r="A16" s="135"/>
      <c r="B16" s="135"/>
      <c r="C16" s="135" t="s">
        <v>233</v>
      </c>
      <c r="D16" s="135"/>
      <c r="E16" s="135"/>
      <c r="F16" s="135"/>
      <c r="G16" s="135"/>
      <c r="H16" s="135"/>
      <c r="I16" s="136">
        <v>726000</v>
      </c>
      <c r="J16" s="136">
        <v>726000</v>
      </c>
      <c r="K16" s="136">
        <v>726000</v>
      </c>
      <c r="L16" s="136"/>
      <c r="M16" s="136"/>
      <c r="N16" s="135"/>
      <c r="O16" s="135"/>
      <c r="P16" s="135"/>
      <c r="Q16" s="136"/>
      <c r="R16" s="136"/>
      <c r="S16" s="136"/>
      <c r="T16" s="136"/>
      <c r="U16" s="136"/>
      <c r="V16" s="136"/>
      <c r="W16" s="136"/>
    </row>
    <row r="17" ht="52.5" customHeight="1" outlineLevel="1" spans="1:23">
      <c r="A17" s="135" t="s">
        <v>221</v>
      </c>
      <c r="B17" s="135" t="s">
        <v>234</v>
      </c>
      <c r="C17" s="135" t="s">
        <v>233</v>
      </c>
      <c r="D17" s="135" t="s">
        <v>49</v>
      </c>
      <c r="E17" s="135" t="s">
        <v>105</v>
      </c>
      <c r="F17" s="135" t="s">
        <v>104</v>
      </c>
      <c r="G17" s="135" t="s">
        <v>223</v>
      </c>
      <c r="H17" s="135" t="s">
        <v>224</v>
      </c>
      <c r="I17" s="136">
        <v>726000</v>
      </c>
      <c r="J17" s="136">
        <v>726000</v>
      </c>
      <c r="K17" s="136">
        <v>726000</v>
      </c>
      <c r="L17" s="136"/>
      <c r="M17" s="136"/>
      <c r="N17" s="135"/>
      <c r="O17" s="135"/>
      <c r="P17" s="135"/>
      <c r="Q17" s="136"/>
      <c r="R17" s="136"/>
      <c r="S17" s="136"/>
      <c r="T17" s="136"/>
      <c r="U17" s="136"/>
      <c r="V17" s="136"/>
      <c r="W17" s="136"/>
    </row>
    <row r="18" ht="52.5" customHeight="1" spans="1:23">
      <c r="A18" s="135"/>
      <c r="B18" s="135"/>
      <c r="C18" s="135" t="s">
        <v>235</v>
      </c>
      <c r="D18" s="135"/>
      <c r="E18" s="135"/>
      <c r="F18" s="135"/>
      <c r="G18" s="135"/>
      <c r="H18" s="135"/>
      <c r="I18" s="136">
        <v>200000</v>
      </c>
      <c r="J18" s="136">
        <v>200000</v>
      </c>
      <c r="K18" s="136">
        <v>200000</v>
      </c>
      <c r="L18" s="136"/>
      <c r="M18" s="136"/>
      <c r="N18" s="135"/>
      <c r="O18" s="135"/>
      <c r="P18" s="135"/>
      <c r="Q18" s="136"/>
      <c r="R18" s="136"/>
      <c r="S18" s="136"/>
      <c r="T18" s="136"/>
      <c r="U18" s="136"/>
      <c r="V18" s="136"/>
      <c r="W18" s="136"/>
    </row>
    <row r="19" ht="52.5" customHeight="1" outlineLevel="1" spans="1:23">
      <c r="A19" s="135" t="s">
        <v>221</v>
      </c>
      <c r="B19" s="135" t="s">
        <v>236</v>
      </c>
      <c r="C19" s="135" t="s">
        <v>235</v>
      </c>
      <c r="D19" s="135" t="s">
        <v>49</v>
      </c>
      <c r="E19" s="135" t="s">
        <v>105</v>
      </c>
      <c r="F19" s="135" t="s">
        <v>104</v>
      </c>
      <c r="G19" s="135" t="s">
        <v>223</v>
      </c>
      <c r="H19" s="135" t="s">
        <v>224</v>
      </c>
      <c r="I19" s="136">
        <v>68000</v>
      </c>
      <c r="J19" s="136">
        <v>68000</v>
      </c>
      <c r="K19" s="136">
        <v>68000</v>
      </c>
      <c r="L19" s="136"/>
      <c r="M19" s="136"/>
      <c r="N19" s="135"/>
      <c r="O19" s="135"/>
      <c r="P19" s="135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5" t="s">
        <v>221</v>
      </c>
      <c r="B20" s="135" t="s">
        <v>236</v>
      </c>
      <c r="C20" s="135" t="s">
        <v>235</v>
      </c>
      <c r="D20" s="135" t="s">
        <v>49</v>
      </c>
      <c r="E20" s="135" t="s">
        <v>105</v>
      </c>
      <c r="F20" s="135" t="s">
        <v>104</v>
      </c>
      <c r="G20" s="135" t="s">
        <v>223</v>
      </c>
      <c r="H20" s="135" t="s">
        <v>224</v>
      </c>
      <c r="I20" s="136">
        <v>10000</v>
      </c>
      <c r="J20" s="136">
        <v>10000</v>
      </c>
      <c r="K20" s="136">
        <v>10000</v>
      </c>
      <c r="L20" s="136"/>
      <c r="M20" s="136"/>
      <c r="N20" s="135"/>
      <c r="O20" s="135"/>
      <c r="P20" s="135"/>
      <c r="Q20" s="136"/>
      <c r="R20" s="136"/>
      <c r="S20" s="136"/>
      <c r="T20" s="136"/>
      <c r="U20" s="136"/>
      <c r="V20" s="136"/>
      <c r="W20" s="136"/>
    </row>
    <row r="21" ht="52.5" customHeight="1" outlineLevel="1" spans="1:23">
      <c r="A21" s="135" t="s">
        <v>221</v>
      </c>
      <c r="B21" s="135" t="s">
        <v>236</v>
      </c>
      <c r="C21" s="135" t="s">
        <v>235</v>
      </c>
      <c r="D21" s="135" t="s">
        <v>49</v>
      </c>
      <c r="E21" s="135" t="s">
        <v>105</v>
      </c>
      <c r="F21" s="135" t="s">
        <v>104</v>
      </c>
      <c r="G21" s="135" t="s">
        <v>223</v>
      </c>
      <c r="H21" s="135" t="s">
        <v>224</v>
      </c>
      <c r="I21" s="136">
        <v>36000</v>
      </c>
      <c r="J21" s="136">
        <v>36000</v>
      </c>
      <c r="K21" s="136">
        <v>36000</v>
      </c>
      <c r="L21" s="136"/>
      <c r="M21" s="136"/>
      <c r="N21" s="135"/>
      <c r="O21" s="135"/>
      <c r="P21" s="135"/>
      <c r="Q21" s="136"/>
      <c r="R21" s="136"/>
      <c r="S21" s="136"/>
      <c r="T21" s="136"/>
      <c r="U21" s="136"/>
      <c r="V21" s="136"/>
      <c r="W21" s="136"/>
    </row>
    <row r="22" ht="52.5" customHeight="1" outlineLevel="1" spans="1:23">
      <c r="A22" s="135" t="s">
        <v>221</v>
      </c>
      <c r="B22" s="135" t="s">
        <v>236</v>
      </c>
      <c r="C22" s="135" t="s">
        <v>235</v>
      </c>
      <c r="D22" s="135" t="s">
        <v>49</v>
      </c>
      <c r="E22" s="135" t="s">
        <v>105</v>
      </c>
      <c r="F22" s="135" t="s">
        <v>104</v>
      </c>
      <c r="G22" s="135" t="s">
        <v>223</v>
      </c>
      <c r="H22" s="135" t="s">
        <v>224</v>
      </c>
      <c r="I22" s="136">
        <v>10000</v>
      </c>
      <c r="J22" s="136">
        <v>10000</v>
      </c>
      <c r="K22" s="136">
        <v>10000</v>
      </c>
      <c r="L22" s="136"/>
      <c r="M22" s="136"/>
      <c r="N22" s="135"/>
      <c r="O22" s="135"/>
      <c r="P22" s="135"/>
      <c r="Q22" s="136"/>
      <c r="R22" s="136"/>
      <c r="S22" s="136"/>
      <c r="T22" s="136"/>
      <c r="U22" s="136"/>
      <c r="V22" s="136"/>
      <c r="W22" s="136"/>
    </row>
    <row r="23" ht="52.5" customHeight="1" outlineLevel="1" spans="1:23">
      <c r="A23" s="135" t="s">
        <v>221</v>
      </c>
      <c r="B23" s="135" t="s">
        <v>236</v>
      </c>
      <c r="C23" s="135" t="s">
        <v>235</v>
      </c>
      <c r="D23" s="135" t="s">
        <v>49</v>
      </c>
      <c r="E23" s="135" t="s">
        <v>105</v>
      </c>
      <c r="F23" s="135" t="s">
        <v>104</v>
      </c>
      <c r="G23" s="135" t="s">
        <v>223</v>
      </c>
      <c r="H23" s="135" t="s">
        <v>224</v>
      </c>
      <c r="I23" s="136">
        <v>29000</v>
      </c>
      <c r="J23" s="136">
        <v>29000</v>
      </c>
      <c r="K23" s="136">
        <v>29000</v>
      </c>
      <c r="L23" s="136"/>
      <c r="M23" s="136"/>
      <c r="N23" s="135"/>
      <c r="O23" s="135"/>
      <c r="P23" s="135"/>
      <c r="Q23" s="136"/>
      <c r="R23" s="136"/>
      <c r="S23" s="136"/>
      <c r="T23" s="136"/>
      <c r="U23" s="136"/>
      <c r="V23" s="136"/>
      <c r="W23" s="136"/>
    </row>
    <row r="24" ht="52.5" customHeight="1" outlineLevel="1" spans="1:23">
      <c r="A24" s="135" t="s">
        <v>221</v>
      </c>
      <c r="B24" s="135" t="s">
        <v>236</v>
      </c>
      <c r="C24" s="135" t="s">
        <v>235</v>
      </c>
      <c r="D24" s="135" t="s">
        <v>49</v>
      </c>
      <c r="E24" s="135" t="s">
        <v>105</v>
      </c>
      <c r="F24" s="135" t="s">
        <v>104</v>
      </c>
      <c r="G24" s="135" t="s">
        <v>193</v>
      </c>
      <c r="H24" s="135" t="s">
        <v>194</v>
      </c>
      <c r="I24" s="136">
        <v>20000</v>
      </c>
      <c r="J24" s="136">
        <v>20000</v>
      </c>
      <c r="K24" s="136">
        <v>20000</v>
      </c>
      <c r="L24" s="136"/>
      <c r="M24" s="136"/>
      <c r="N24" s="135"/>
      <c r="O24" s="135"/>
      <c r="P24" s="135"/>
      <c r="Q24" s="136"/>
      <c r="R24" s="136"/>
      <c r="S24" s="136"/>
      <c r="T24" s="136"/>
      <c r="U24" s="136"/>
      <c r="V24" s="136"/>
      <c r="W24" s="136"/>
    </row>
    <row r="25" ht="52.5" customHeight="1" outlineLevel="1" spans="1:23">
      <c r="A25" s="135" t="s">
        <v>221</v>
      </c>
      <c r="B25" s="135" t="s">
        <v>236</v>
      </c>
      <c r="C25" s="135" t="s">
        <v>235</v>
      </c>
      <c r="D25" s="135" t="s">
        <v>49</v>
      </c>
      <c r="E25" s="135" t="s">
        <v>105</v>
      </c>
      <c r="F25" s="135" t="s">
        <v>104</v>
      </c>
      <c r="G25" s="135" t="s">
        <v>237</v>
      </c>
      <c r="H25" s="135" t="s">
        <v>238</v>
      </c>
      <c r="I25" s="136">
        <v>27000</v>
      </c>
      <c r="J25" s="136">
        <v>27000</v>
      </c>
      <c r="K25" s="136">
        <v>27000</v>
      </c>
      <c r="L25" s="136"/>
      <c r="M25" s="136"/>
      <c r="N25" s="135"/>
      <c r="O25" s="135"/>
      <c r="P25" s="135"/>
      <c r="Q25" s="136"/>
      <c r="R25" s="136"/>
      <c r="S25" s="136"/>
      <c r="T25" s="136"/>
      <c r="U25" s="136"/>
      <c r="V25" s="136"/>
      <c r="W25" s="136"/>
    </row>
    <row r="26" ht="30" customHeight="1" spans="1:23">
      <c r="A26" s="137" t="s">
        <v>33</v>
      </c>
      <c r="B26" s="137"/>
      <c r="C26" s="137"/>
      <c r="D26" s="137"/>
      <c r="E26" s="137"/>
      <c r="F26" s="137"/>
      <c r="G26" s="137"/>
      <c r="H26" s="137"/>
      <c r="I26" s="136">
        <v>22200000</v>
      </c>
      <c r="J26" s="136">
        <v>22200000</v>
      </c>
      <c r="K26" s="136">
        <v>22200000</v>
      </c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3"/>
  <sheetViews>
    <sheetView showZeros="0" workbookViewId="0">
      <selection activeCell="A2" sqref="A2:J2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27" t="s">
        <v>239</v>
      </c>
    </row>
    <row r="2" ht="34.5" customHeight="1" spans="1:10">
      <c r="A2" s="128" t="s">
        <v>240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9" t="s">
        <v>241</v>
      </c>
      <c r="B4" s="129" t="s">
        <v>242</v>
      </c>
      <c r="C4" s="129" t="s">
        <v>243</v>
      </c>
      <c r="D4" s="129" t="s">
        <v>244</v>
      </c>
      <c r="E4" s="129" t="s">
        <v>245</v>
      </c>
      <c r="F4" s="129" t="s">
        <v>246</v>
      </c>
      <c r="G4" s="129" t="s">
        <v>247</v>
      </c>
      <c r="H4" s="129" t="s">
        <v>248</v>
      </c>
      <c r="I4" s="129" t="s">
        <v>249</v>
      </c>
      <c r="J4" s="129" t="s">
        <v>250</v>
      </c>
    </row>
    <row r="5" ht="22.5" customHeight="1" spans="1:10">
      <c r="A5" s="129" t="s">
        <v>63</v>
      </c>
      <c r="B5" s="129" t="s">
        <v>64</v>
      </c>
      <c r="C5" s="129" t="s">
        <v>65</v>
      </c>
      <c r="D5" s="129" t="s">
        <v>66</v>
      </c>
      <c r="E5" s="129" t="s">
        <v>67</v>
      </c>
      <c r="F5" s="129" t="s">
        <v>68</v>
      </c>
      <c r="G5" s="129" t="s">
        <v>69</v>
      </c>
      <c r="H5" s="129" t="s">
        <v>70</v>
      </c>
      <c r="I5" s="129" t="s">
        <v>71</v>
      </c>
      <c r="J5" s="129" t="s">
        <v>72</v>
      </c>
    </row>
    <row r="6" ht="52.5" customHeight="1" spans="1:10">
      <c r="A6" s="129" t="s">
        <v>49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235</v>
      </c>
      <c r="B7" s="130" t="s">
        <v>251</v>
      </c>
      <c r="C7" s="130" t="s">
        <v>252</v>
      </c>
      <c r="D7" s="130" t="s">
        <v>253</v>
      </c>
      <c r="E7" s="130" t="s">
        <v>254</v>
      </c>
      <c r="F7" s="130" t="s">
        <v>255</v>
      </c>
      <c r="G7" s="129" t="s">
        <v>256</v>
      </c>
      <c r="H7" s="129" t="s">
        <v>257</v>
      </c>
      <c r="I7" s="130" t="s">
        <v>258</v>
      </c>
      <c r="J7" s="130" t="s">
        <v>259</v>
      </c>
    </row>
    <row r="8" ht="52.5" customHeight="1" outlineLevel="1" spans="1:10">
      <c r="A8" s="130" t="s">
        <v>235</v>
      </c>
      <c r="B8" s="130" t="s">
        <v>251</v>
      </c>
      <c r="C8" s="130" t="s">
        <v>260</v>
      </c>
      <c r="D8" s="130" t="s">
        <v>261</v>
      </c>
      <c r="E8" s="130" t="s">
        <v>262</v>
      </c>
      <c r="F8" s="130" t="s">
        <v>255</v>
      </c>
      <c r="G8" s="129" t="s">
        <v>256</v>
      </c>
      <c r="H8" s="129" t="s">
        <v>257</v>
      </c>
      <c r="I8" s="130" t="s">
        <v>258</v>
      </c>
      <c r="J8" s="130" t="s">
        <v>263</v>
      </c>
    </row>
    <row r="9" ht="52.5" customHeight="1" outlineLevel="1" spans="1:10">
      <c r="A9" s="130" t="s">
        <v>235</v>
      </c>
      <c r="B9" s="130" t="s">
        <v>251</v>
      </c>
      <c r="C9" s="130" t="s">
        <v>260</v>
      </c>
      <c r="D9" s="130" t="s">
        <v>264</v>
      </c>
      <c r="E9" s="130" t="s">
        <v>265</v>
      </c>
      <c r="F9" s="130" t="s">
        <v>266</v>
      </c>
      <c r="G9" s="129" t="s">
        <v>256</v>
      </c>
      <c r="H9" s="129" t="s">
        <v>257</v>
      </c>
      <c r="I9" s="130" t="s">
        <v>258</v>
      </c>
      <c r="J9" s="130" t="s">
        <v>265</v>
      </c>
    </row>
    <row r="10" ht="52.5" customHeight="1" outlineLevel="1" spans="1:10">
      <c r="A10" s="130" t="s">
        <v>235</v>
      </c>
      <c r="B10" s="130" t="s">
        <v>251</v>
      </c>
      <c r="C10" s="130" t="s">
        <v>267</v>
      </c>
      <c r="D10" s="130" t="s">
        <v>268</v>
      </c>
      <c r="E10" s="130" t="s">
        <v>269</v>
      </c>
      <c r="F10" s="130" t="s">
        <v>255</v>
      </c>
      <c r="G10" s="129" t="s">
        <v>270</v>
      </c>
      <c r="H10" s="129" t="s">
        <v>257</v>
      </c>
      <c r="I10" s="130" t="s">
        <v>258</v>
      </c>
      <c r="J10" s="130" t="s">
        <v>271</v>
      </c>
    </row>
    <row r="11" ht="52.5" customHeight="1" outlineLevel="1" spans="1:10">
      <c r="A11" s="130" t="s">
        <v>235</v>
      </c>
      <c r="B11" s="130" t="s">
        <v>251</v>
      </c>
      <c r="C11" s="130" t="s">
        <v>272</v>
      </c>
      <c r="D11" s="130" t="s">
        <v>273</v>
      </c>
      <c r="E11" s="130" t="s">
        <v>274</v>
      </c>
      <c r="F11" s="130" t="s">
        <v>266</v>
      </c>
      <c r="G11" s="129" t="s">
        <v>256</v>
      </c>
      <c r="H11" s="129" t="s">
        <v>257</v>
      </c>
      <c r="I11" s="130" t="s">
        <v>258</v>
      </c>
      <c r="J11" s="130" t="s">
        <v>275</v>
      </c>
    </row>
    <row r="12" ht="52.5" customHeight="1" outlineLevel="1" spans="1:10">
      <c r="A12" s="130" t="s">
        <v>225</v>
      </c>
      <c r="B12" s="130" t="s">
        <v>276</v>
      </c>
      <c r="C12" s="130" t="s">
        <v>252</v>
      </c>
      <c r="D12" s="130" t="s">
        <v>277</v>
      </c>
      <c r="E12" s="130" t="s">
        <v>276</v>
      </c>
      <c r="F12" s="130" t="s">
        <v>255</v>
      </c>
      <c r="G12" s="129" t="s">
        <v>278</v>
      </c>
      <c r="H12" s="129" t="s">
        <v>257</v>
      </c>
      <c r="I12" s="130" t="s">
        <v>258</v>
      </c>
      <c r="J12" s="130" t="s">
        <v>279</v>
      </c>
    </row>
    <row r="13" ht="52.5" customHeight="1" outlineLevel="1" spans="1:10">
      <c r="A13" s="130" t="s">
        <v>225</v>
      </c>
      <c r="B13" s="130" t="s">
        <v>276</v>
      </c>
      <c r="C13" s="130" t="s">
        <v>260</v>
      </c>
      <c r="D13" s="130" t="s">
        <v>261</v>
      </c>
      <c r="E13" s="130" t="s">
        <v>280</v>
      </c>
      <c r="F13" s="130" t="s">
        <v>255</v>
      </c>
      <c r="G13" s="129" t="s">
        <v>256</v>
      </c>
      <c r="H13" s="129" t="s">
        <v>281</v>
      </c>
      <c r="I13" s="130" t="s">
        <v>258</v>
      </c>
      <c r="J13" s="130" t="s">
        <v>279</v>
      </c>
    </row>
    <row r="14" ht="52.5" customHeight="1" outlineLevel="1" spans="1:10">
      <c r="A14" s="130" t="s">
        <v>225</v>
      </c>
      <c r="B14" s="130" t="s">
        <v>276</v>
      </c>
      <c r="C14" s="130" t="s">
        <v>267</v>
      </c>
      <c r="D14" s="130" t="s">
        <v>268</v>
      </c>
      <c r="E14" s="130" t="s">
        <v>282</v>
      </c>
      <c r="F14" s="130" t="s">
        <v>255</v>
      </c>
      <c r="G14" s="129" t="s">
        <v>270</v>
      </c>
      <c r="H14" s="129" t="s">
        <v>257</v>
      </c>
      <c r="I14" s="130" t="s">
        <v>258</v>
      </c>
      <c r="J14" s="130" t="s">
        <v>283</v>
      </c>
    </row>
    <row r="15" ht="52.5" customHeight="1" outlineLevel="1" spans="1:10">
      <c r="A15" s="130" t="s">
        <v>229</v>
      </c>
      <c r="B15" s="130" t="s">
        <v>284</v>
      </c>
      <c r="C15" s="130" t="s">
        <v>252</v>
      </c>
      <c r="D15" s="130" t="s">
        <v>277</v>
      </c>
      <c r="E15" s="130" t="s">
        <v>285</v>
      </c>
      <c r="F15" s="130" t="s">
        <v>255</v>
      </c>
      <c r="G15" s="129" t="s">
        <v>256</v>
      </c>
      <c r="H15" s="129" t="s">
        <v>257</v>
      </c>
      <c r="I15" s="130" t="s">
        <v>258</v>
      </c>
      <c r="J15" s="130" t="s">
        <v>259</v>
      </c>
    </row>
    <row r="16" ht="52.5" customHeight="1" outlineLevel="1" spans="1:10">
      <c r="A16" s="130" t="s">
        <v>229</v>
      </c>
      <c r="B16" s="130" t="s">
        <v>284</v>
      </c>
      <c r="C16" s="130" t="s">
        <v>260</v>
      </c>
      <c r="D16" s="130" t="s">
        <v>261</v>
      </c>
      <c r="E16" s="130" t="s">
        <v>286</v>
      </c>
      <c r="F16" s="130" t="s">
        <v>255</v>
      </c>
      <c r="G16" s="129" t="s">
        <v>256</v>
      </c>
      <c r="H16" s="129" t="s">
        <v>257</v>
      </c>
      <c r="I16" s="130" t="s">
        <v>258</v>
      </c>
      <c r="J16" s="130" t="s">
        <v>259</v>
      </c>
    </row>
    <row r="17" ht="52.5" customHeight="1" outlineLevel="1" spans="1:10">
      <c r="A17" s="130" t="s">
        <v>229</v>
      </c>
      <c r="B17" s="130" t="s">
        <v>284</v>
      </c>
      <c r="C17" s="130" t="s">
        <v>267</v>
      </c>
      <c r="D17" s="130" t="s">
        <v>268</v>
      </c>
      <c r="E17" s="130" t="s">
        <v>287</v>
      </c>
      <c r="F17" s="130" t="s">
        <v>255</v>
      </c>
      <c r="G17" s="129" t="s">
        <v>256</v>
      </c>
      <c r="H17" s="129" t="s">
        <v>257</v>
      </c>
      <c r="I17" s="130" t="s">
        <v>258</v>
      </c>
      <c r="J17" s="130" t="s">
        <v>283</v>
      </c>
    </row>
    <row r="18" ht="52.5" customHeight="1" outlineLevel="1" spans="1:10">
      <c r="A18" s="130" t="s">
        <v>233</v>
      </c>
      <c r="B18" s="130" t="s">
        <v>288</v>
      </c>
      <c r="C18" s="130" t="s">
        <v>252</v>
      </c>
      <c r="D18" s="130" t="s">
        <v>277</v>
      </c>
      <c r="E18" s="130" t="s">
        <v>289</v>
      </c>
      <c r="F18" s="130" t="s">
        <v>255</v>
      </c>
      <c r="G18" s="129" t="s">
        <v>256</v>
      </c>
      <c r="H18" s="129" t="s">
        <v>257</v>
      </c>
      <c r="I18" s="130" t="s">
        <v>258</v>
      </c>
      <c r="J18" s="130" t="s">
        <v>290</v>
      </c>
    </row>
    <row r="19" ht="52.5" customHeight="1" outlineLevel="1" spans="1:10">
      <c r="A19" s="130" t="s">
        <v>233</v>
      </c>
      <c r="B19" s="130" t="s">
        <v>288</v>
      </c>
      <c r="C19" s="130" t="s">
        <v>260</v>
      </c>
      <c r="D19" s="130" t="s">
        <v>261</v>
      </c>
      <c r="E19" s="130" t="s">
        <v>291</v>
      </c>
      <c r="F19" s="130" t="s">
        <v>255</v>
      </c>
      <c r="G19" s="129" t="s">
        <v>278</v>
      </c>
      <c r="H19" s="129" t="s">
        <v>257</v>
      </c>
      <c r="I19" s="130" t="s">
        <v>258</v>
      </c>
      <c r="J19" s="130" t="s">
        <v>265</v>
      </c>
    </row>
    <row r="20" ht="52.5" customHeight="1" outlineLevel="1" spans="1:10">
      <c r="A20" s="130" t="s">
        <v>233</v>
      </c>
      <c r="B20" s="130" t="s">
        <v>288</v>
      </c>
      <c r="C20" s="130" t="s">
        <v>267</v>
      </c>
      <c r="D20" s="130" t="s">
        <v>268</v>
      </c>
      <c r="E20" s="130" t="s">
        <v>282</v>
      </c>
      <c r="F20" s="130" t="s">
        <v>255</v>
      </c>
      <c r="G20" s="129" t="s">
        <v>270</v>
      </c>
      <c r="H20" s="129" t="s">
        <v>257</v>
      </c>
      <c r="I20" s="130" t="s">
        <v>258</v>
      </c>
      <c r="J20" s="130" t="s">
        <v>271</v>
      </c>
    </row>
    <row r="21" ht="52.5" customHeight="1" outlineLevel="1" spans="1:10">
      <c r="A21" s="130" t="s">
        <v>220</v>
      </c>
      <c r="B21" s="130" t="s">
        <v>292</v>
      </c>
      <c r="C21" s="130" t="s">
        <v>252</v>
      </c>
      <c r="D21" s="130" t="s">
        <v>277</v>
      </c>
      <c r="E21" s="130" t="s">
        <v>293</v>
      </c>
      <c r="F21" s="130" t="s">
        <v>255</v>
      </c>
      <c r="G21" s="129" t="s">
        <v>256</v>
      </c>
      <c r="H21" s="129" t="s">
        <v>257</v>
      </c>
      <c r="I21" s="130" t="s">
        <v>258</v>
      </c>
      <c r="J21" s="130" t="s">
        <v>259</v>
      </c>
    </row>
    <row r="22" ht="52.5" customHeight="1" outlineLevel="1" spans="1:10">
      <c r="A22" s="130" t="s">
        <v>220</v>
      </c>
      <c r="B22" s="130" t="s">
        <v>292</v>
      </c>
      <c r="C22" s="130" t="s">
        <v>260</v>
      </c>
      <c r="D22" s="130" t="s">
        <v>264</v>
      </c>
      <c r="E22" s="130" t="s">
        <v>294</v>
      </c>
      <c r="F22" s="130" t="s">
        <v>255</v>
      </c>
      <c r="G22" s="129" t="s">
        <v>256</v>
      </c>
      <c r="H22" s="129" t="s">
        <v>257</v>
      </c>
      <c r="I22" s="130" t="s">
        <v>258</v>
      </c>
      <c r="J22" s="130" t="s">
        <v>259</v>
      </c>
    </row>
    <row r="23" ht="52.5" customHeight="1" outlineLevel="1" spans="1:10">
      <c r="A23" s="130" t="s">
        <v>220</v>
      </c>
      <c r="B23" s="130" t="s">
        <v>292</v>
      </c>
      <c r="C23" s="130" t="s">
        <v>267</v>
      </c>
      <c r="D23" s="130" t="s">
        <v>268</v>
      </c>
      <c r="E23" s="130" t="s">
        <v>295</v>
      </c>
      <c r="F23" s="130" t="s">
        <v>255</v>
      </c>
      <c r="G23" s="129" t="s">
        <v>256</v>
      </c>
      <c r="H23" s="129" t="s">
        <v>257</v>
      </c>
      <c r="I23" s="130" t="s">
        <v>258</v>
      </c>
      <c r="J23" s="130" t="s">
        <v>283</v>
      </c>
    </row>
  </sheetData>
  <mergeCells count="12">
    <mergeCell ref="A2:J2"/>
    <mergeCell ref="A3:E3"/>
    <mergeCell ref="A7:A11"/>
    <mergeCell ref="A12:A14"/>
    <mergeCell ref="A15:A17"/>
    <mergeCell ref="A18:A20"/>
    <mergeCell ref="A21:A23"/>
    <mergeCell ref="B7:B11"/>
    <mergeCell ref="B12:B14"/>
    <mergeCell ref="B15:B17"/>
    <mergeCell ref="B18:B20"/>
    <mergeCell ref="B21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Lོ-i༣n༵⃐ଓ⁾⁾</cp:lastModifiedBy>
  <dcterms:created xsi:type="dcterms:W3CDTF">2026-02-12T01:11:00Z</dcterms:created>
  <dcterms:modified xsi:type="dcterms:W3CDTF">2026-03-23T09:00:00Z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E3A8DB054E144EC18ECA1101D5B20DF3_12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