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12" activeTab="1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部门基本支出预算表04!$A$1:$W$52</definedName>
  </definedNames>
  <calcPr calcId="144525"/>
</workbook>
</file>

<file path=xl/sharedStrings.xml><?xml version="1.0" encoding="utf-8"?>
<sst xmlns="http://schemas.openxmlformats.org/spreadsheetml/2006/main" count="966" uniqueCount="384">
  <si>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</si>
  <si>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</si>
  <si>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</si>
  <si>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</si>
  <si>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</si>
  <si>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</si>
  <si>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</si>
  <si>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</si>
  <si>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</si>
  <si>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</si>
  <si>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</si>
  <si>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</si>
  <si>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</si>
  <si>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</si>
  <si>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</si>
  <si>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</si>
  <si>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</si>
  <si>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</si>
  <si>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</si>
  <si>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</si>
  <si>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</si>
  <si>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</si>
  <si>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</si>
  <si>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</si>
  <si>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</si>
  <si>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</si>
  <si>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</si>
  <si>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</si>
  <si>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</si>
  <si>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</si>
  <si>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</si>
  <si>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</si>
  <si>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</si>
  <si>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</si>
  <si>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</si>
  <si>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</si>
  <si>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</si>
  <si>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</si>
  <si>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</si>
  <si>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</si>
  <si>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</si>
  <si>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</si>
  <si>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</si>
  <si>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</si>
  <si>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</si>
  <si>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340001</t>
  </si>
  <si>
    <t>芒市综合行政执法局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</si>
  <si>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</si>
  <si>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</si>
  <si>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</si>
  <si>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</si>
  <si>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</si>
  <si>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</si>
  <si>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</si>
  <si>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</si>
  <si>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</si>
  <si>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</si>
  <si>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</si>
  <si>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</si>
  <si>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</si>
  <si>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</si>
  <si>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</si>
  <si>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</si>
  <si>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</si>
  <si>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</si>
  <si>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</si>
  <si>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</si>
  <si>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</si>
  <si>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</si>
  <si>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</si>
  <si>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</si>
  <si>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</si>
  <si>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</si>
  <si>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</si>
  <si>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</si>
  <si>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</si>
  <si>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</si>
  <si>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</si>
  <si>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</si>
  <si>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</si>
  <si>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</si>
  <si>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</si>
  <si>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</si>
  <si>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</si>
  <si>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</si>
  <si>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</si>
  <si>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</si>
  <si>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</si>
  <si>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</si>
  <si>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</si>
  <si>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</si>
  <si>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</si>
  <si>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</si>
  <si>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</si>
  <si>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</si>
  <si>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</si>
  <si>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</si>
  <si>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</si>
  <si>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</si>
  <si>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</si>
  <si>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</si>
  <si>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</si>
  <si>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</si>
  <si>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2120103</t>
  </si>
  <si>
    <t>机关服务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</si>
  <si>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</si>
  <si>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</si>
  <si>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</si>
  <si>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</si>
  <si>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</si>
  <si>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</si>
  <si>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</si>
  <si>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</si>
  <si>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</si>
  <si>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</si>
  <si>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</si>
  <si>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</si>
  <si>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</si>
  <si>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</si>
  <si>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</si>
  <si>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</si>
  <si>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</si>
  <si>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</si>
  <si>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</si>
  <si>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</si>
  <si>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</si>
  <si>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</si>
  <si>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</si>
  <si>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</si>
  <si>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</si>
  <si>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</si>
  <si>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</si>
  <si>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</si>
  <si>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</si>
  <si>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</si>
  <si>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</si>
  <si>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</si>
  <si>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</si>
  <si>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</si>
  <si>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</si>
  <si>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</si>
  <si>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</si>
  <si>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</si>
  <si>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</si>
  <si>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</si>
  <si>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</si>
  <si>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</si>
  <si>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</si>
  <si>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</si>
  <si>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</si>
  <si>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</si>
  <si>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</si>
  <si>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</si>
  <si>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</si>
  <si>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</si>
  <si>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</si>
  <si>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</si>
  <si>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</si>
  <si>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</si>
  <si>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</si>
  <si>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</si>
  <si>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</si>
  <si>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</si>
  <si>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</si>
  <si>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</si>
  <si>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</si>
  <si>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</si>
  <si>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</si>
  <si>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</si>
  <si>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</si>
  <si>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</si>
  <si>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</si>
  <si>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</si>
  <si>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</si>
  <si>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</si>
  <si>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</si>
  <si>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</si>
  <si>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</si>
  <si>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</si>
  <si>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</si>
  <si>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</si>
  <si>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</si>
  <si>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</si>
  <si>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</si>
  <si>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</si>
  <si>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</si>
  <si>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</si>
  <si>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</si>
  <si>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533103210000000017448</t>
  </si>
  <si>
    <t>行政人员支出工资</t>
  </si>
  <si>
    <t>30101</t>
  </si>
  <si>
    <t>基本工资</t>
  </si>
  <si>
    <t>533103210000000017449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</si>
  <si>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</si>
  <si>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</si>
  <si>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</si>
  <si>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</si>
  <si>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</si>
  <si>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</si>
  <si>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</si>
  <si>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533103210000000017450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</si>
  <si>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</si>
  <si>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</si>
  <si>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</si>
  <si>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</si>
  <si>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</si>
  <si>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</si>
  <si>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</si>
  <si>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</si>
  <si>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</si>
  <si>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533103210000000017451</t>
  </si>
  <si>
    <t>30113</t>
  </si>
  <si>
    <t>533103210000000019610</t>
  </si>
  <si>
    <t>编内聘用临时人员社会保险单位缴费</t>
  </si>
  <si>
    <t>533103210000000017455</t>
  </si>
  <si>
    <t>一般公用经费</t>
  </si>
  <si>
    <t>30211</t>
  </si>
  <si>
    <t>差旅费</t>
  </si>
  <si>
    <t>30201</t>
  </si>
  <si>
    <t>办公费</t>
  </si>
  <si>
    <t>30299</t>
  </si>
  <si>
    <t>其他商品和服务支出</t>
  </si>
  <si>
    <t>533103221100000680319</t>
  </si>
  <si>
    <t>公用经费安排的对个人和家庭的补助</t>
  </si>
  <si>
    <t>30305</t>
  </si>
  <si>
    <t>生活补助</t>
  </si>
  <si>
    <t>30205</t>
  </si>
  <si>
    <t>水费</t>
  </si>
  <si>
    <t>30206</t>
  </si>
  <si>
    <t>电费</t>
  </si>
  <si>
    <t>533103221100000680329</t>
  </si>
  <si>
    <t>公用经费安排的公务接待费</t>
  </si>
  <si>
    <t>30217</t>
  </si>
  <si>
    <t>30213</t>
  </si>
  <si>
    <t>维修（护）费</t>
  </si>
  <si>
    <t>533103231100001227279</t>
  </si>
  <si>
    <t>公用经费安排的公务用车运维费</t>
  </si>
  <si>
    <t>30231</t>
  </si>
  <si>
    <t>公务用车运行维护费</t>
  </si>
  <si>
    <t>30229</t>
  </si>
  <si>
    <t>福利费</t>
  </si>
  <si>
    <t>30226</t>
  </si>
  <si>
    <t>劳务费</t>
  </si>
  <si>
    <t>533103210000000017454</t>
  </si>
  <si>
    <t>退休公用经费</t>
  </si>
  <si>
    <t>533103210000000017453</t>
  </si>
  <si>
    <t>工会经费</t>
  </si>
  <si>
    <t>30228</t>
  </si>
  <si>
    <t>533103210000000017452</t>
  </si>
  <si>
    <t>公务交通补贴</t>
  </si>
  <si>
    <t>30239</t>
  </si>
  <si>
    <t>其他交通费用</t>
  </si>
  <si>
    <t>533103241100002319715</t>
  </si>
  <si>
    <t>临时人员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</si>
  <si>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</si>
  <si>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</si>
  <si>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</si>
  <si>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</si>
  <si>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</si>
  <si>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</si>
  <si>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</si>
  <si>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</si>
  <si>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</si>
  <si>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</si>
  <si>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非税收入征管成本专项经费</t>
  </si>
  <si>
    <t>专项业务类</t>
  </si>
  <si>
    <t>533103251100003757694</t>
  </si>
  <si>
    <t>30224</t>
  </si>
  <si>
    <t>被装购置费</t>
  </si>
  <si>
    <t>30227</t>
  </si>
  <si>
    <t>委托业务费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</si>
  <si>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</si>
  <si>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</si>
  <si>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</si>
  <si>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</si>
  <si>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</si>
  <si>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</si>
  <si>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</si>
  <si>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</si>
  <si>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</si>
  <si>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</si>
  <si>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</si>
  <si>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2025年非税收入征管补助经费1570000元</t>
  </si>
  <si>
    <t>产出指标</t>
  </si>
  <si>
    <t>数量指标</t>
  </si>
  <si>
    <t>资金支付率</t>
  </si>
  <si>
    <t>&gt;=</t>
  </si>
  <si>
    <t>70</t>
  </si>
  <si>
    <t>%</t>
  </si>
  <si>
    <t>定量指标</t>
  </si>
  <si>
    <t>反映资金支付情况，资金支付率</t>
  </si>
  <si>
    <t>效益指标</t>
  </si>
  <si>
    <t>社会效益</t>
  </si>
  <si>
    <t>综合管理成效显著</t>
  </si>
  <si>
    <t>=</t>
  </si>
  <si>
    <t>定性指标</t>
  </si>
  <si>
    <t>反映综合行政执法局综合管理的成效性</t>
  </si>
  <si>
    <t>满意度指标</t>
  </si>
  <si>
    <t>服务对象满意度</t>
  </si>
  <si>
    <t>执法对象满意度</t>
  </si>
  <si>
    <t>反映执法对象对综合执法局执法满意度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</si>
  <si>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</si>
  <si>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</si>
  <si>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</si>
  <si>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</si>
  <si>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</si>
  <si>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说明：本单位无政府性基金预算支出，此表无数据。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</si>
  <si>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</si>
  <si>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</si>
  <si>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</si>
  <si>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</si>
  <si>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</si>
  <si>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</si>
  <si>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</si>
  <si>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</si>
  <si>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</si>
  <si>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</si>
  <si>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</si>
  <si>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</si>
  <si>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车辆油费</t>
  </si>
  <si>
    <t>车辆加油、添加燃料服务</t>
  </si>
  <si>
    <t>年</t>
  </si>
  <si>
    <t>车辆维修保养</t>
  </si>
  <si>
    <t>车辆维修和保养服务</t>
  </si>
  <si>
    <t>车辆保险</t>
  </si>
  <si>
    <t>机动车保险服务</t>
  </si>
  <si>
    <t>办公设备购置</t>
  </si>
  <si>
    <t>办公设备</t>
  </si>
  <si>
    <t>保安服务</t>
  </si>
  <si>
    <t>零星工程</t>
  </si>
  <si>
    <t>其他建筑工程</t>
  </si>
  <si>
    <t>预算08表</t>
  </si>
  <si>
    <t>政府购买服务项目</t>
  </si>
  <si>
    <t>政府购买服务目录</t>
  </si>
  <si>
    <t>车辆维修维护</t>
  </si>
  <si>
    <t>B1101 维修保养服务</t>
  </si>
  <si>
    <t>B1103 安全服务</t>
  </si>
  <si>
    <t>车辆加油</t>
  </si>
  <si>
    <t>B1107 其他适合通过市场化方式提供的后勤服务</t>
  </si>
  <si>
    <t>聘请第三方测量</t>
  </si>
  <si>
    <t>A1102 城市规划和设计服务</t>
  </si>
  <si>
    <t>2024年建筑垃圾清运</t>
  </si>
  <si>
    <t>A1104 生活垃圾分类</t>
  </si>
  <si>
    <t>法律顾问</t>
  </si>
  <si>
    <t>B0101 法律顾问服务</t>
  </si>
  <si>
    <t>B1102 物业管理服务</t>
  </si>
  <si>
    <t>执法车辆租赁</t>
  </si>
  <si>
    <t>B1106 租赁服务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</si>
  <si>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</si>
  <si>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</si>
  <si>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</si>
  <si>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</si>
  <si>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</si>
  <si>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</si>
  <si>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</si>
  <si>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</si>
  <si>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</si>
  <si>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</si>
  <si>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</si>
  <si>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</si>
  <si>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</si>
  <si>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</si>
  <si>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</si>
  <si>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</si>
  <si>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</si>
  <si>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</si>
  <si>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</si>
  <si>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说明：本单位无对下转移绩效目标表，此表无数据。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</si>
  <si>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</si>
  <si>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</si>
  <si>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</si>
  <si>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</si>
  <si>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</si>
  <si>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</si>
  <si>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</si>
  <si>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</si>
  <si>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说明：本单位无新增资产配置表，此表无数据。</t>
  </si>
  <si>
    <t>预算11表</t>
  </si>
  <si>
    <t>上级补助</t>
  </si>
  <si>
    <t>说明：本单位无上级补助项目支出预算，此表无数据。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</si>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</sst>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176" formatCode="#,##0;\-#,##0;;@"/>
    <numFmt numFmtId="42" formatCode="_ &quot;￥&quot;* #,##0_ ;_ &quot;￥&quot;* \-#,##0_ ;_ &quot;￥&quot;* &quot;-&quot;_ ;_ @_ "/>
    <numFmt numFmtId="177" formatCode="hh:mm:ss"/>
    <numFmt numFmtId="178" formatCode="#,##0.00;\-#,##0.00;;@"/>
    <numFmt numFmtId="179" formatCode="yyyy\-mm\-dd\ hh:mm:ss"/>
    <numFmt numFmtId="44" formatCode="_ &quot;￥&quot;* #,##0.00_ ;_ &quot;￥&quot;* \-#,##0.00_ ;_ &quot;￥&quot;* &quot;-&quot;??_ ;_ @_ "/>
    <numFmt numFmtId="43" formatCode="_ * #,##0.00_ ;_ * \-#,##0.00_ ;_ * &quot;-&quot;??_ ;_ @_ "/>
    <numFmt numFmtId="180" formatCode="yyyy\-mm\-dd"/>
    <numFmt numFmtId="41" formatCode="_ * #,##0_ ;_ * \-#,##0_ ;_ * &quot;-&quot;_ ;_ @_ 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文泉驿微米黑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top"/>
    </xf>
    <xf numFmtId="179" fontId="1" fillId="0" borderId="4">
      <alignment horizontal="right" vertical="center"/>
    </xf>
    <xf numFmtId="10" fontId="1" fillId="0" borderId="4">
      <alignment horizontal="right" vertical="center"/>
    </xf>
    <xf numFmtId="177" fontId="1" fillId="0" borderId="4">
      <alignment horizontal="right" vertical="center"/>
    </xf>
    <xf numFmtId="176" fontId="1" fillId="0" borderId="4">
      <alignment horizontal="right" vertical="center"/>
    </xf>
    <xf numFmtId="0" fontId="23" fillId="2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40" fillId="27" borderId="18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178" fontId="1" fillId="0" borderId="4">
      <alignment horizontal="right" vertical="center"/>
    </xf>
    <xf numFmtId="44" fontId="24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178" fontId="1" fillId="0" borderId="4">
      <alignment horizontal="right" vertical="center"/>
    </xf>
    <xf numFmtId="0" fontId="23" fillId="1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2" fillId="9" borderId="17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9" fontId="1" fillId="0" borderId="4">
      <alignment horizontal="left" vertical="center" wrapText="1"/>
    </xf>
    <xf numFmtId="42" fontId="24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180" fontId="1" fillId="0" borderId="4">
      <alignment horizontal="right" vertical="center"/>
    </xf>
    <xf numFmtId="0" fontId="24" fillId="22" borderId="19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</cellStyleXfs>
  <cellXfs count="17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 applyProtection="1">
      <alignment horizontal="center" vertical="center" wrapText="1"/>
      <protection locked="0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/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>
      <alignment vertical="top"/>
    </xf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5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7" xfId="0" applyBorder="1" applyAlignment="1">
      <alignment horizontal="center" vertical="center"/>
    </xf>
    <xf numFmtId="178" fontId="1" fillId="0" borderId="4" xfId="1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4" xfId="0" applyBorder="1" applyAlignment="1" applyProtection="1">
      <alignment horizontal="center" vertical="center" wrapText="1"/>
      <protection locked="0"/>
    </xf>
    <xf numFmtId="0" fontId="5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center"/>
    </xf>
    <xf numFmtId="0" fontId="5" fillId="0" borderId="0" xfId="0" applyBorder="1" applyAlignment="1"/>
    <xf numFmtId="0" fontId="5" fillId="0" borderId="4" xfId="0" applyBorder="1" applyAlignment="1">
      <alignment horizontal="center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7" xfId="0" applyBorder="1" applyAlignment="1" applyProtection="1">
      <alignment horizontal="center" vertical="center"/>
      <protection locked="0"/>
    </xf>
    <xf numFmtId="0" fontId="5" fillId="0" borderId="3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4" xfId="0" applyNumberFormat="1" applyFont="1" applyBorder="1" applyAlignment="1" applyProtection="1">
      <alignment horizontal="right" vertical="center"/>
      <protection locked="0"/>
    </xf>
    <xf numFmtId="4" fontId="4" fillId="0" borderId="5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5" fillId="0" borderId="6" xfId="0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4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5" fillId="0" borderId="2" xfId="0" applyBorder="1" applyAlignment="1">
      <alignment horizontal="center" vertical="center"/>
    </xf>
    <xf numFmtId="0" fontId="5" fillId="0" borderId="4" xfId="0" applyBorder="1" applyAlignment="1">
      <alignment vertical="center"/>
    </xf>
    <xf numFmtId="0" fontId="5" fillId="0" borderId="4" xfId="0" applyBorder="1" applyAlignment="1">
      <alignment vertical="center" wrapText="1"/>
    </xf>
    <xf numFmtId="0" fontId="5" fillId="0" borderId="6" xfId="0" applyBorder="1" applyAlignment="1">
      <alignment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4" xfId="0" applyNumberFormat="1" applyBorder="1" applyAlignment="1" applyProtection="1">
      <alignment horizontal="center" vertical="center" wrapText="1"/>
      <protection locked="0"/>
    </xf>
    <xf numFmtId="49" fontId="5" fillId="0" borderId="4" xfId="0" applyNumberForma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right" vertical="center" wrapText="1"/>
      <protection locked="0"/>
    </xf>
    <xf numFmtId="49" fontId="12" fillId="0" borderId="0" xfId="35" applyFont="1" applyBorder="1">
      <alignment horizontal="left" vertical="center" wrapText="1"/>
    </xf>
    <xf numFmtId="49" fontId="13" fillId="0" borderId="0" xfId="35" applyFont="1" applyBorder="1" applyAlignment="1">
      <alignment horizontal="center" vertical="center" wrapText="1"/>
    </xf>
    <xf numFmtId="49" fontId="12" fillId="0" borderId="4" xfId="35" applyFont="1" applyAlignment="1">
      <alignment horizontal="center" vertical="center" wrapText="1"/>
    </xf>
    <xf numFmtId="49" fontId="12" fillId="0" borderId="4" xfId="35" applyFont="1">
      <alignment horizontal="left" vertical="center" wrapText="1"/>
    </xf>
    <xf numFmtId="49" fontId="12" fillId="0" borderId="0" xfId="35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4" fillId="0" borderId="4" xfId="35" applyFont="1">
      <alignment horizontal="left" vertical="center" wrapText="1"/>
    </xf>
    <xf numFmtId="49" fontId="4" fillId="0" borderId="4" xfId="35" applyFont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178" fontId="4" fillId="0" borderId="4" xfId="11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4" xfId="0" applyBorder="1" applyAlignment="1">
      <alignment horizontal="center" vertical="center" wrapText="1"/>
    </xf>
    <xf numFmtId="0" fontId="14" fillId="0" borderId="4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wrapText="1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4" xfId="35" applyFont="1" applyAlignment="1">
      <alignment horizontal="center" vertical="center" wrapText="1"/>
    </xf>
    <xf numFmtId="49" fontId="17" fillId="0" borderId="4" xfId="35" applyFont="1">
      <alignment horizontal="left" vertical="center" wrapText="1"/>
    </xf>
    <xf numFmtId="178" fontId="17" fillId="0" borderId="4" xfId="11" applyFont="1">
      <alignment horizontal="right" vertical="center"/>
    </xf>
    <xf numFmtId="49" fontId="17" fillId="0" borderId="4" xfId="35" applyFont="1" applyAlignment="1">
      <alignment horizontal="left" vertical="center" wrapText="1" indent="1"/>
    </xf>
    <xf numFmtId="49" fontId="17" fillId="0" borderId="4" xfId="35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4" xfId="0" applyBorder="1" applyAlignment="1">
      <alignment horizontal="left" vertical="center"/>
    </xf>
    <xf numFmtId="0" fontId="5" fillId="0" borderId="4" xfId="0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178" fontId="1" fillId="0" borderId="4" xfId="0" applyNumberFormat="1" applyFont="1" applyBorder="1" applyAlignment="1" applyProtection="1">
      <alignment horizontal="right" vertical="center"/>
      <protection locked="0"/>
    </xf>
    <xf numFmtId="0" fontId="20" fillId="0" borderId="4" xfId="0" applyFont="1" applyBorder="1" applyAlignment="1">
      <alignment horizontal="center" vertical="center"/>
    </xf>
    <xf numFmtId="0" fontId="4" fillId="0" borderId="0" xfId="35" applyNumberFormat="1" applyFont="1" applyBorder="1" applyAlignment="1">
      <alignment horizontal="left" vertical="center"/>
    </xf>
    <xf numFmtId="0" fontId="3" fillId="0" borderId="0" xfId="35" applyNumberFormat="1" applyFont="1" applyBorder="1" applyAlignment="1">
      <alignment horizontal="center" vertical="center"/>
    </xf>
    <xf numFmtId="0" fontId="4" fillId="0" borderId="4" xfId="35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35" applyNumberFormat="1" applyFont="1">
      <alignment horizontal="left" vertical="center" wrapText="1"/>
    </xf>
    <xf numFmtId="0" fontId="4" fillId="0" borderId="4" xfId="35" applyNumberFormat="1" applyFont="1" applyAlignment="1">
      <alignment horizontal="left" vertical="center" wrapText="1" indent="1"/>
    </xf>
    <xf numFmtId="0" fontId="4" fillId="0" borderId="4" xfId="35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5" fillId="0" borderId="7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35" applyFont="1" applyBorder="1">
      <alignment horizontal="left" vertical="center" wrapText="1"/>
    </xf>
    <xf numFmtId="49" fontId="4" fillId="0" borderId="0" xfId="35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4" xfId="35" applyFont="1" applyAlignment="1">
      <alignment horizontal="right" vertical="center" wrapText="1"/>
    </xf>
  </cellXfs>
  <cellStyles count="57">
    <cellStyle name="常规" xfId="0" builtinId="0"/>
    <cellStyle name="DateTimeStyle" xfId="1"/>
    <cellStyle name="PercentStyle" xfId="2"/>
    <cellStyle name="TimeStyle" xfId="3"/>
    <cellStyle name="IntegralNumberStyle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MoneyStyle" xfId="11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NumberStyle" xfId="17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TextStyle" xfId="35"/>
    <cellStyle name="货币[0]" xfId="36" builtinId="7"/>
    <cellStyle name="40% - 强调文字颜色 4" xfId="37" builtinId="43"/>
    <cellStyle name="千位分隔" xfId="38" builtinId="3"/>
    <cellStyle name="已访问的超链接" xfId="39" builtinId="9"/>
    <cellStyle name="标题" xfId="40" builtinId="15"/>
    <cellStyle name="40% - 强调文字颜色 2" xfId="41" builtinId="35"/>
    <cellStyle name="警告文本" xfId="42" builtinId="11"/>
    <cellStyle name="60% - 强调文字颜色 3" xfId="43" builtinId="40"/>
    <cellStyle name="DateStyle" xfId="44"/>
    <cellStyle name="注释" xfId="45" builtinId="10"/>
    <cellStyle name="20% - 强调文字颜色 6" xfId="46" builtinId="50"/>
    <cellStyle name="强调文字颜色 5" xfId="47" builtinId="45"/>
    <cellStyle name="40% - 强调文字颜色 6" xfId="48" builtinId="51"/>
    <cellStyle name="超链接" xfId="49" builtinId="8"/>
    <cellStyle name="千位分隔[0]" xfId="50" builtinId="6"/>
    <cellStyle name="标题 2" xfId="51" builtinId="17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链接单元格" xfId="56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" workbookViewId="0">
      <selection activeCell="A1" sqref="A1"/>
    </sheetView>
  </sheetViews>
  <sheetFormatPr defaultColWidth="10.2866666666667" defaultRowHeight="15" customHeight="1" outlineLevelCol="3"/>
  <cols>
    <col min="1" max="4" width="33.2866666666667" customWidth="1"/>
  </cols>
  <sheetData>
    <row r="1" ht="18.75" customHeight="1" spans="1:4">
      <c r="A1" s="174"/>
      <c r="B1" s="174"/>
      <c r="C1" s="174"/>
      <c r="D1" s="175" t="s">
        <v>0</v>
      </c>
    </row>
    <row r="2" ht="42" customHeight="1" spans="1:4">
      <c r="A2" s="176" t="str">
        <f>"2025"&amp;"年部门财务收支预算总表"</f>
        <v>2025年部门财务收支预算总表</v>
      </c>
      <c r="B2" s="176"/>
      <c r="C2" s="176"/>
      <c r="D2" s="176"/>
    </row>
    <row r="3" ht="18.75" customHeight="1" spans="1:4">
      <c r="A3" s="131" t="str">
        <f>"单位名称："&amp;"芒市综合行政执法局"</f>
        <v>单位名称：芒市综合行政执法局</v>
      </c>
      <c r="B3" s="131"/>
      <c r="C3" s="132"/>
      <c r="D3" s="177" t="s">
        <v>1</v>
      </c>
    </row>
    <row r="4" ht="18.75" customHeight="1" spans="1:4">
      <c r="A4" s="132" t="s">
        <v>2</v>
      </c>
      <c r="B4" s="132"/>
      <c r="C4" s="132" t="s">
        <v>3</v>
      </c>
      <c r="D4" s="132"/>
    </row>
    <row r="5" ht="18.75" customHeight="1" spans="1:4">
      <c r="A5" s="132" t="s">
        <v>4</v>
      </c>
      <c r="B5" s="132" t="s">
        <v>5</v>
      </c>
      <c r="C5" s="132" t="s">
        <v>6</v>
      </c>
      <c r="D5" s="132" t="s">
        <v>5</v>
      </c>
    </row>
    <row r="6" ht="18.75" customHeight="1" spans="1:4">
      <c r="A6" s="131" t="s">
        <v>7</v>
      </c>
      <c r="B6" s="134">
        <v>19631189</v>
      </c>
      <c r="C6" s="131" t="str">
        <f>"一"&amp;"、"&amp;"社会保障和就业支出"</f>
        <v>一、社会保障和就业支出</v>
      </c>
      <c r="D6" s="134">
        <v>3496494.57</v>
      </c>
    </row>
    <row r="7" ht="18.75" customHeight="1" spans="1:4">
      <c r="A7" s="131" t="s">
        <v>8</v>
      </c>
      <c r="B7" s="134"/>
      <c r="C7" s="131" t="str">
        <f>"二"&amp;"、"&amp;"卫生健康支出"</f>
        <v>二、卫生健康支出</v>
      </c>
      <c r="D7" s="134">
        <v>585092.27</v>
      </c>
    </row>
    <row r="8" ht="18.75" customHeight="1" spans="1:4">
      <c r="A8" s="131" t="s">
        <v>9</v>
      </c>
      <c r="B8" s="134"/>
      <c r="C8" s="131" t="str">
        <f>"三"&amp;"、"&amp;"城乡社区支出"</f>
        <v>三、城乡社区支出</v>
      </c>
      <c r="D8" s="134">
        <v>14708724.72</v>
      </c>
    </row>
    <row r="9" ht="18.75" customHeight="1" spans="1:4">
      <c r="A9" s="131" t="s">
        <v>10</v>
      </c>
      <c r="B9" s="134"/>
      <c r="C9" s="131" t="str">
        <f>"四"&amp;"、"&amp;"住房保障支出"</f>
        <v>四、住房保障支出</v>
      </c>
      <c r="D9" s="134">
        <v>840877.44</v>
      </c>
    </row>
    <row r="10" ht="18.75" customHeight="1" spans="1:4">
      <c r="A10" s="131" t="s">
        <v>11</v>
      </c>
      <c r="B10" s="134"/>
      <c r="C10" s="131"/>
      <c r="D10" s="134"/>
    </row>
    <row r="11" ht="18.75" customHeight="1" spans="1:4">
      <c r="A11" s="131" t="s">
        <v>12</v>
      </c>
      <c r="B11" s="134"/>
      <c r="C11" s="131"/>
      <c r="D11" s="134"/>
    </row>
    <row r="12" ht="18.75" customHeight="1" spans="1:4">
      <c r="A12" s="131" t="s">
        <v>13</v>
      </c>
      <c r="B12" s="134"/>
      <c r="C12" s="131"/>
      <c r="D12" s="134"/>
    </row>
    <row r="13" ht="18.75" customHeight="1" spans="1:4">
      <c r="A13" s="131" t="s">
        <v>14</v>
      </c>
      <c r="B13" s="134"/>
      <c r="C13" s="131"/>
      <c r="D13" s="134"/>
    </row>
    <row r="14" ht="18.75" customHeight="1" spans="1:4">
      <c r="A14" s="131" t="s">
        <v>15</v>
      </c>
      <c r="B14" s="134"/>
      <c r="C14" s="131"/>
      <c r="D14" s="134"/>
    </row>
    <row r="15" ht="18.75" customHeight="1" spans="1:4">
      <c r="A15" s="131" t="s">
        <v>16</v>
      </c>
      <c r="B15" s="134"/>
      <c r="C15" s="131"/>
      <c r="D15" s="134"/>
    </row>
    <row r="16" ht="18.75" customHeight="1" spans="1:4">
      <c r="A16" s="131"/>
      <c r="B16" s="134"/>
      <c r="C16" s="131"/>
      <c r="D16" s="134"/>
    </row>
    <row r="17" ht="18.75" customHeight="1" spans="1:4">
      <c r="A17" s="131"/>
      <c r="B17" s="134"/>
      <c r="C17" s="131"/>
      <c r="D17" s="134"/>
    </row>
    <row r="18" ht="18.75" customHeight="1" spans="1:4">
      <c r="A18" s="131"/>
      <c r="B18" s="134"/>
      <c r="C18" s="131"/>
      <c r="D18" s="134"/>
    </row>
    <row r="19" ht="18.75" customHeight="1" spans="1:4">
      <c r="A19" s="131"/>
      <c r="B19" s="134"/>
      <c r="C19" s="131"/>
      <c r="D19" s="134"/>
    </row>
    <row r="20" ht="18.75" customHeight="1" spans="1:4">
      <c r="A20" s="131"/>
      <c r="B20" s="134"/>
      <c r="C20" s="131"/>
      <c r="D20" s="134"/>
    </row>
    <row r="21" ht="18.75" customHeight="1" spans="1:4">
      <c r="A21" s="131"/>
      <c r="B21" s="134"/>
      <c r="C21" s="131"/>
      <c r="D21" s="134"/>
    </row>
    <row r="22" ht="18.75" customHeight="1" spans="1:4">
      <c r="A22" s="131"/>
      <c r="B22" s="134"/>
      <c r="C22" s="131"/>
      <c r="D22" s="134"/>
    </row>
    <row r="23" ht="18.75" customHeight="1" spans="1:4">
      <c r="A23" s="131"/>
      <c r="B23" s="134"/>
      <c r="C23" s="131"/>
      <c r="D23" s="134"/>
    </row>
    <row r="24" ht="18.75" customHeight="1" spans="1:4">
      <c r="A24" s="131"/>
      <c r="B24" s="134"/>
      <c r="C24" s="131"/>
      <c r="D24" s="134"/>
    </row>
    <row r="25" ht="18.75" customHeight="1" spans="1:4">
      <c r="A25" s="131"/>
      <c r="B25" s="134"/>
      <c r="C25" s="131"/>
      <c r="D25" s="134"/>
    </row>
    <row r="26" ht="18.75" customHeight="1" spans="1:4">
      <c r="A26" s="131"/>
      <c r="B26" s="134"/>
      <c r="C26" s="131"/>
      <c r="D26" s="134"/>
    </row>
    <row r="27" ht="18.75" customHeight="1" spans="1:4">
      <c r="A27" s="131"/>
      <c r="B27" s="134"/>
      <c r="C27" s="131"/>
      <c r="D27" s="134"/>
    </row>
    <row r="28" ht="18.75" customHeight="1" spans="1:4">
      <c r="A28" s="131"/>
      <c r="B28" s="134"/>
      <c r="C28" s="131"/>
      <c r="D28" s="134"/>
    </row>
    <row r="29" ht="18.75" customHeight="1" spans="1:4">
      <c r="A29" s="131"/>
      <c r="B29" s="134"/>
      <c r="C29" s="131"/>
      <c r="D29" s="134"/>
    </row>
    <row r="30" ht="18.75" customHeight="1" spans="1:4">
      <c r="A30" s="131"/>
      <c r="B30" s="134"/>
      <c r="C30" s="131"/>
      <c r="D30" s="134"/>
    </row>
    <row r="31" ht="18.75" customHeight="1" spans="1:4">
      <c r="A31" s="131"/>
      <c r="B31" s="134"/>
      <c r="C31" s="131"/>
      <c r="D31" s="134"/>
    </row>
    <row r="32" ht="18.75" customHeight="1" spans="1:4">
      <c r="A32" s="131" t="s">
        <v>17</v>
      </c>
      <c r="B32" s="134">
        <v>19631189</v>
      </c>
      <c r="C32" s="131" t="s">
        <v>18</v>
      </c>
      <c r="D32" s="134">
        <v>19631189</v>
      </c>
    </row>
    <row r="33" ht="18.75" customHeight="1" spans="1:4">
      <c r="A33" s="131" t="s">
        <v>19</v>
      </c>
      <c r="B33" s="134"/>
      <c r="C33" s="131" t="s">
        <v>20</v>
      </c>
      <c r="D33" s="134"/>
    </row>
    <row r="34" ht="18.75" customHeight="1" spans="1:4">
      <c r="A34" s="131" t="s">
        <v>21</v>
      </c>
      <c r="B34" s="134"/>
      <c r="C34" s="131" t="s">
        <v>21</v>
      </c>
      <c r="D34" s="134"/>
    </row>
    <row r="35" ht="18.75" customHeight="1" spans="1:4">
      <c r="A35" s="131" t="s">
        <v>22</v>
      </c>
      <c r="B35" s="134"/>
      <c r="C35" s="131" t="s">
        <v>23</v>
      </c>
      <c r="D35" s="134"/>
    </row>
    <row r="36" ht="18.75" customHeight="1" spans="1:4">
      <c r="A36" s="131" t="s">
        <v>24</v>
      </c>
      <c r="B36" s="134">
        <v>19631189</v>
      </c>
      <c r="C36" s="131" t="s">
        <v>25</v>
      </c>
      <c r="D36" s="134">
        <v>19631189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" defaultRowHeight="14.25" customHeight="1" outlineLevelCol="5"/>
  <cols>
    <col min="1" max="6" width="24.34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301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302</v>
      </c>
      <c r="C2" s="116"/>
      <c r="D2" s="117"/>
      <c r="E2" s="117"/>
      <c r="F2" s="117"/>
    </row>
    <row r="3" ht="13.5" customHeight="1" spans="1:6">
      <c r="A3" s="118" t="str">
        <f>"单位名称："&amp;"芒市综合行政执法局"</f>
        <v>单位名称：芒市综合行政执法局</v>
      </c>
      <c r="B3" s="118" t="s">
        <v>303</v>
      </c>
      <c r="C3" s="119"/>
      <c r="D3" s="91"/>
      <c r="E3" s="91"/>
      <c r="F3" s="112" t="s">
        <v>1</v>
      </c>
    </row>
    <row r="4" ht="19.5" customHeight="1" spans="1:6">
      <c r="A4" s="58" t="s">
        <v>165</v>
      </c>
      <c r="B4" s="120" t="s">
        <v>48</v>
      </c>
      <c r="C4" s="58" t="s">
        <v>49</v>
      </c>
      <c r="D4" s="38" t="s">
        <v>304</v>
      </c>
      <c r="E4" s="38"/>
      <c r="F4" s="38"/>
    </row>
    <row r="5" ht="18.55" customHeight="1" spans="1:6">
      <c r="A5" s="58"/>
      <c r="B5" s="120"/>
      <c r="C5" s="58"/>
      <c r="D5" s="38" t="s">
        <v>30</v>
      </c>
      <c r="E5" s="38" t="s">
        <v>52</v>
      </c>
      <c r="F5" s="38" t="s">
        <v>53</v>
      </c>
    </row>
    <row r="6" ht="20.25" customHeight="1" spans="1:6">
      <c r="A6" s="58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2"/>
      <c r="B7" s="120"/>
      <c r="C7" s="32"/>
      <c r="D7" s="73"/>
      <c r="E7" s="122"/>
      <c r="F7" s="122"/>
    </row>
    <row r="8" ht="30" customHeight="1" spans="1:6">
      <c r="A8" s="15"/>
      <c r="B8" s="15"/>
      <c r="C8" s="15"/>
      <c r="D8" s="73"/>
      <c r="E8" s="122"/>
      <c r="F8" s="122"/>
    </row>
    <row r="9" ht="30" customHeight="1" spans="1:6">
      <c r="A9" s="13" t="s">
        <v>305</v>
      </c>
      <c r="B9" s="13" t="s">
        <v>305</v>
      </c>
      <c r="C9" s="13" t="s">
        <v>305</v>
      </c>
      <c r="D9" s="73"/>
      <c r="E9" s="122"/>
      <c r="F9" s="122"/>
    </row>
    <row r="10" customHeight="1" spans="1:1">
      <c r="A10" s="20" t="s">
        <v>306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5"/>
  <sheetViews>
    <sheetView showZeros="0" workbookViewId="0">
      <selection activeCell="F14" sqref="F14"/>
    </sheetView>
  </sheetViews>
  <sheetFormatPr defaultColWidth="9.14" defaultRowHeight="14.25" customHeight="1"/>
  <cols>
    <col min="1" max="1" width="16.34" customWidth="1"/>
    <col min="2" max="3" width="9.62666666666667" customWidth="1"/>
    <col min="4" max="5" width="3.62666666666667" customWidth="1"/>
    <col min="6" max="6" width="11.2866666666667" customWidth="1"/>
    <col min="7" max="8" width="11.8466666666667" customWidth="1"/>
    <col min="9" max="9" width="10.2" customWidth="1"/>
    <col min="10" max="10" width="6.04666666666667" customWidth="1"/>
    <col min="11" max="11" width="9.77333333333333" customWidth="1"/>
    <col min="12" max="12" width="10.7733333333333" customWidth="1"/>
    <col min="13" max="15" width="10.7133333333333" customWidth="1"/>
    <col min="16" max="16" width="6.62666666666667" customWidth="1"/>
    <col min="17" max="17" width="11.42" customWidth="1"/>
  </cols>
  <sheetData>
    <row r="1" ht="13.5" customHeight="1" spans="1:17">
      <c r="A1" s="21"/>
      <c r="B1" s="21"/>
      <c r="C1" s="21"/>
      <c r="D1" s="21"/>
      <c r="E1" s="21"/>
      <c r="F1" s="21"/>
      <c r="G1" s="21"/>
      <c r="H1" s="21"/>
      <c r="I1" s="21"/>
      <c r="J1" s="21"/>
      <c r="K1" s="1"/>
      <c r="L1" s="1"/>
      <c r="M1" s="1"/>
      <c r="N1" s="1"/>
      <c r="O1" s="108"/>
      <c r="P1" s="108"/>
      <c r="Q1" s="48" t="s">
        <v>307</v>
      </c>
    </row>
    <row r="2" ht="27.75" customHeight="1" spans="1:17">
      <c r="A2" s="42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3"/>
      <c r="L2" s="29"/>
      <c r="M2" s="29"/>
      <c r="N2" s="29"/>
      <c r="O2" s="103"/>
      <c r="P2" s="103"/>
      <c r="Q2" s="29"/>
    </row>
    <row r="3" ht="18.75" customHeight="1" spans="1:17">
      <c r="A3" s="43" t="str">
        <f>"单位名称："&amp;"芒市综合行政执法局"</f>
        <v>单位名称：芒市综合行政执法局</v>
      </c>
      <c r="B3" s="37"/>
      <c r="C3" s="37"/>
      <c r="D3" s="37"/>
      <c r="E3" s="37"/>
      <c r="F3" s="37"/>
      <c r="G3" s="37"/>
      <c r="H3" s="37"/>
      <c r="I3" s="37"/>
      <c r="J3" s="37"/>
      <c r="K3" s="1"/>
      <c r="L3" s="1"/>
      <c r="M3" s="1"/>
      <c r="N3" s="1"/>
      <c r="O3" s="109"/>
      <c r="P3" s="109"/>
      <c r="Q3" s="112" t="s">
        <v>27</v>
      </c>
    </row>
    <row r="4" ht="15.75" customHeight="1" spans="1:17">
      <c r="A4" s="7" t="s">
        <v>308</v>
      </c>
      <c r="B4" s="92" t="s">
        <v>309</v>
      </c>
      <c r="C4" s="92" t="s">
        <v>310</v>
      </c>
      <c r="D4" s="92" t="s">
        <v>311</v>
      </c>
      <c r="E4" s="92" t="s">
        <v>312</v>
      </c>
      <c r="F4" s="92" t="s">
        <v>313</v>
      </c>
      <c r="G4" s="50" t="s">
        <v>172</v>
      </c>
      <c r="H4" s="50"/>
      <c r="I4" s="50"/>
      <c r="J4" s="50"/>
      <c r="K4" s="104"/>
      <c r="L4" s="50"/>
      <c r="M4" s="50"/>
      <c r="N4" s="50"/>
      <c r="O4" s="76"/>
      <c r="P4" s="104"/>
      <c r="Q4" s="51"/>
    </row>
    <row r="5" ht="17.25" customHeight="1" spans="1:17">
      <c r="A5" s="9"/>
      <c r="B5" s="93"/>
      <c r="C5" s="93"/>
      <c r="D5" s="93"/>
      <c r="E5" s="93"/>
      <c r="F5" s="93"/>
      <c r="G5" s="93" t="s">
        <v>30</v>
      </c>
      <c r="H5" s="93" t="s">
        <v>34</v>
      </c>
      <c r="I5" s="93" t="s">
        <v>314</v>
      </c>
      <c r="J5" s="93" t="s">
        <v>315</v>
      </c>
      <c r="K5" s="105" t="s">
        <v>316</v>
      </c>
      <c r="L5" s="106" t="s">
        <v>317</v>
      </c>
      <c r="M5" s="106"/>
      <c r="N5" s="106"/>
      <c r="O5" s="110"/>
      <c r="P5" s="111"/>
      <c r="Q5" s="94"/>
    </row>
    <row r="6" ht="54" customHeight="1" spans="1:17">
      <c r="A6" s="11"/>
      <c r="B6" s="94"/>
      <c r="C6" s="94"/>
      <c r="D6" s="94"/>
      <c r="E6" s="94"/>
      <c r="F6" s="94"/>
      <c r="G6" s="94"/>
      <c r="H6" s="94" t="s">
        <v>33</v>
      </c>
      <c r="I6" s="94"/>
      <c r="J6" s="94"/>
      <c r="K6" s="107"/>
      <c r="L6" s="94" t="s">
        <v>33</v>
      </c>
      <c r="M6" s="94" t="s">
        <v>40</v>
      </c>
      <c r="N6" s="94" t="s">
        <v>318</v>
      </c>
      <c r="O6" s="32" t="s">
        <v>42</v>
      </c>
      <c r="P6" s="107" t="s">
        <v>43</v>
      </c>
      <c r="Q6" s="94" t="s">
        <v>44</v>
      </c>
    </row>
    <row r="7" ht="15" customHeight="1" spans="1:17">
      <c r="A7" s="71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</row>
    <row r="8" ht="52.5" customHeight="1" spans="1:17">
      <c r="A8" s="96" t="s">
        <v>46</v>
      </c>
      <c r="B8" s="97"/>
      <c r="C8" s="97"/>
      <c r="D8" s="98"/>
      <c r="E8" s="102"/>
      <c r="F8" s="28">
        <v>516080</v>
      </c>
      <c r="G8" s="28">
        <v>516080</v>
      </c>
      <c r="H8" s="28">
        <v>516080</v>
      </c>
      <c r="I8" s="28"/>
      <c r="J8" s="28"/>
      <c r="K8" s="28"/>
      <c r="L8" s="28"/>
      <c r="M8" s="28"/>
      <c r="N8" s="28"/>
      <c r="O8" s="28"/>
      <c r="P8" s="28"/>
      <c r="Q8" s="28"/>
    </row>
    <row r="9" ht="52.5" customHeight="1" spans="1:17">
      <c r="A9" s="96" t="str">
        <f t="shared" ref="A9:A11" si="0">"     "&amp;"公用经费安排的公务用车运维费"</f>
        <v>     公用经费安排的公务用车运维费</v>
      </c>
      <c r="B9" s="97" t="s">
        <v>319</v>
      </c>
      <c r="C9" s="97" t="s">
        <v>320</v>
      </c>
      <c r="D9" s="98" t="s">
        <v>321</v>
      </c>
      <c r="E9" s="102">
        <v>1</v>
      </c>
      <c r="F9" s="28">
        <v>7000</v>
      </c>
      <c r="G9" s="28">
        <v>7000</v>
      </c>
      <c r="H9" s="28">
        <v>7000</v>
      </c>
      <c r="I9" s="28"/>
      <c r="J9" s="28"/>
      <c r="K9" s="28"/>
      <c r="L9" s="28"/>
      <c r="M9" s="28"/>
      <c r="N9" s="28"/>
      <c r="O9" s="28"/>
      <c r="P9" s="28"/>
      <c r="Q9" s="28"/>
    </row>
    <row r="10" ht="52.5" customHeight="1" spans="1:17">
      <c r="A10" s="96" t="str">
        <f t="shared" si="0"/>
        <v>     公用经费安排的公务用车运维费</v>
      </c>
      <c r="B10" s="97" t="s">
        <v>322</v>
      </c>
      <c r="C10" s="97" t="s">
        <v>323</v>
      </c>
      <c r="D10" s="98" t="s">
        <v>321</v>
      </c>
      <c r="E10" s="102">
        <v>1</v>
      </c>
      <c r="F10" s="28">
        <v>8400</v>
      </c>
      <c r="G10" s="28">
        <v>8400</v>
      </c>
      <c r="H10" s="28">
        <v>8400</v>
      </c>
      <c r="I10" s="28"/>
      <c r="J10" s="28"/>
      <c r="K10" s="28"/>
      <c r="L10" s="28"/>
      <c r="M10" s="28"/>
      <c r="N10" s="28"/>
      <c r="O10" s="28"/>
      <c r="P10" s="28"/>
      <c r="Q10" s="28"/>
    </row>
    <row r="11" ht="52.5" customHeight="1" spans="1:17">
      <c r="A11" s="96" t="str">
        <f t="shared" si="0"/>
        <v>     公用经费安排的公务用车运维费</v>
      </c>
      <c r="B11" s="97" t="s">
        <v>324</v>
      </c>
      <c r="C11" s="97" t="s">
        <v>325</v>
      </c>
      <c r="D11" s="98" t="s">
        <v>321</v>
      </c>
      <c r="E11" s="102">
        <v>1</v>
      </c>
      <c r="F11" s="28">
        <v>4000</v>
      </c>
      <c r="G11" s="28">
        <v>4000</v>
      </c>
      <c r="H11" s="28">
        <v>4000</v>
      </c>
      <c r="I11" s="28"/>
      <c r="J11" s="28"/>
      <c r="K11" s="28"/>
      <c r="L11" s="28"/>
      <c r="M11" s="28"/>
      <c r="N11" s="28"/>
      <c r="O11" s="28"/>
      <c r="P11" s="28"/>
      <c r="Q11" s="28"/>
    </row>
    <row r="12" ht="52.5" customHeight="1" spans="1:17">
      <c r="A12" s="96" t="str">
        <f t="shared" ref="A12:A14" si="1">"     "&amp;"非税收入征管成本专项经费"</f>
        <v>     非税收入征管成本专项经费</v>
      </c>
      <c r="B12" s="97" t="s">
        <v>326</v>
      </c>
      <c r="C12" s="97" t="s">
        <v>327</v>
      </c>
      <c r="D12" s="98" t="s">
        <v>321</v>
      </c>
      <c r="E12" s="102">
        <v>1</v>
      </c>
      <c r="F12" s="28">
        <v>139080</v>
      </c>
      <c r="G12" s="28">
        <v>139080</v>
      </c>
      <c r="H12" s="28">
        <v>139080</v>
      </c>
      <c r="I12" s="28"/>
      <c r="J12" s="28"/>
      <c r="K12" s="28"/>
      <c r="L12" s="28"/>
      <c r="M12" s="28"/>
      <c r="N12" s="28"/>
      <c r="O12" s="28"/>
      <c r="P12" s="28"/>
      <c r="Q12" s="28"/>
    </row>
    <row r="13" ht="52.5" customHeight="1" spans="1:17">
      <c r="A13" s="96" t="str">
        <f t="shared" si="1"/>
        <v>     非税收入征管成本专项经费</v>
      </c>
      <c r="B13" s="97" t="s">
        <v>328</v>
      </c>
      <c r="C13" s="97" t="s">
        <v>328</v>
      </c>
      <c r="D13" s="98" t="s">
        <v>321</v>
      </c>
      <c r="E13" s="102">
        <v>1</v>
      </c>
      <c r="F13" s="28">
        <v>57600</v>
      </c>
      <c r="G13" s="28">
        <v>57600</v>
      </c>
      <c r="H13" s="28">
        <v>57600</v>
      </c>
      <c r="I13" s="28"/>
      <c r="J13" s="28"/>
      <c r="K13" s="28"/>
      <c r="L13" s="28"/>
      <c r="M13" s="28"/>
      <c r="N13" s="28"/>
      <c r="O13" s="28"/>
      <c r="P13" s="28"/>
      <c r="Q13" s="28"/>
    </row>
    <row r="14" ht="52.5" customHeight="1" spans="1:17">
      <c r="A14" s="96" t="str">
        <f t="shared" si="1"/>
        <v>     非税收入征管成本专项经费</v>
      </c>
      <c r="B14" s="97" t="s">
        <v>329</v>
      </c>
      <c r="C14" s="97" t="s">
        <v>330</v>
      </c>
      <c r="D14" s="98" t="s">
        <v>321</v>
      </c>
      <c r="E14" s="102">
        <v>1</v>
      </c>
      <c r="F14" s="28">
        <v>300000</v>
      </c>
      <c r="G14" s="28">
        <v>300000</v>
      </c>
      <c r="H14" s="28">
        <v>300000</v>
      </c>
      <c r="I14" s="28"/>
      <c r="J14" s="28"/>
      <c r="K14" s="28"/>
      <c r="L14" s="28"/>
      <c r="M14" s="28"/>
      <c r="N14" s="28"/>
      <c r="O14" s="28"/>
      <c r="P14" s="28"/>
      <c r="Q14" s="28"/>
    </row>
    <row r="15" ht="30" customHeight="1" spans="1:17">
      <c r="A15" s="99" t="s">
        <v>305</v>
      </c>
      <c r="B15" s="100"/>
      <c r="C15" s="100"/>
      <c r="D15" s="100"/>
      <c r="E15" s="102"/>
      <c r="F15" s="28">
        <v>516080</v>
      </c>
      <c r="G15" s="28">
        <v>516080</v>
      </c>
      <c r="H15" s="28">
        <v>516080</v>
      </c>
      <c r="I15" s="28"/>
      <c r="J15" s="28"/>
      <c r="K15" s="28"/>
      <c r="L15" s="28"/>
      <c r="M15" s="28"/>
      <c r="N15" s="28"/>
      <c r="O15" s="28"/>
      <c r="P15" s="28"/>
      <c r="Q15" s="28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7"/>
  <sheetViews>
    <sheetView showZeros="0" topLeftCell="A6" workbookViewId="0">
      <selection activeCell="A1" sqref="A1"/>
    </sheetView>
  </sheetViews>
  <sheetFormatPr defaultColWidth="9.14" defaultRowHeight="14.25" customHeight="1"/>
  <cols>
    <col min="1" max="1" width="21.4733333333333" customWidth="1"/>
    <col min="2" max="2" width="9.77333333333333" customWidth="1"/>
    <col min="3" max="3" width="19.2" customWidth="1"/>
    <col min="4" max="5" width="12.0466666666667" customWidth="1"/>
    <col min="6" max="6" width="5.77333333333333" customWidth="1"/>
    <col min="7" max="7" width="6.47333333333333" customWidth="1"/>
    <col min="8" max="8" width="9.91333333333333" customWidth="1"/>
    <col min="9" max="14" width="11.34" customWidth="1"/>
  </cols>
  <sheetData>
    <row r="1" ht="17.25" customHeight="1" spans="1:14">
      <c r="A1" s="21"/>
      <c r="B1" s="21"/>
      <c r="C1" s="21"/>
      <c r="D1" s="21"/>
      <c r="E1" s="21"/>
      <c r="F1" s="21"/>
      <c r="G1" s="21"/>
      <c r="H1" s="89"/>
      <c r="I1" s="1"/>
      <c r="J1" s="1"/>
      <c r="K1" s="89"/>
      <c r="L1" s="1"/>
      <c r="M1" s="90"/>
      <c r="N1" s="90" t="s">
        <v>331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"单位名称："&amp;"芒市综合行政执法局"</f>
        <v>单位名称：芒市综合行政执法局</v>
      </c>
      <c r="B3" s="37"/>
      <c r="C3" s="37"/>
      <c r="D3" s="37"/>
      <c r="E3" s="37"/>
      <c r="F3" s="37"/>
      <c r="G3" s="37"/>
      <c r="H3" s="89"/>
      <c r="I3" s="1"/>
      <c r="J3" s="1"/>
      <c r="K3" s="89"/>
      <c r="L3" s="1"/>
      <c r="M3" s="91"/>
      <c r="N3" s="48" t="s">
        <v>27</v>
      </c>
    </row>
    <row r="4" ht="15.75" customHeight="1" spans="1:14">
      <c r="A4" s="7" t="s">
        <v>308</v>
      </c>
      <c r="B4" s="7" t="s">
        <v>332</v>
      </c>
      <c r="C4" s="7" t="s">
        <v>333</v>
      </c>
      <c r="D4" s="25" t="s">
        <v>172</v>
      </c>
      <c r="E4" s="26"/>
      <c r="F4" s="26"/>
      <c r="G4" s="26"/>
      <c r="H4" s="26"/>
      <c r="I4" s="26"/>
      <c r="J4" s="26"/>
      <c r="K4" s="26"/>
      <c r="L4" s="26"/>
      <c r="M4" s="26"/>
      <c r="N4" s="27"/>
    </row>
    <row r="5" ht="17.25" customHeight="1" spans="1:14">
      <c r="A5" s="9"/>
      <c r="B5" s="9"/>
      <c r="C5" s="9"/>
      <c r="D5" s="85" t="s">
        <v>30</v>
      </c>
      <c r="E5" s="7" t="s">
        <v>34</v>
      </c>
      <c r="F5" s="7" t="s">
        <v>314</v>
      </c>
      <c r="G5" s="7" t="s">
        <v>315</v>
      </c>
      <c r="H5" s="7" t="s">
        <v>316</v>
      </c>
      <c r="I5" s="25" t="s">
        <v>317</v>
      </c>
      <c r="J5" s="26"/>
      <c r="K5" s="26"/>
      <c r="L5" s="26"/>
      <c r="M5" s="26"/>
      <c r="N5" s="27"/>
    </row>
    <row r="6" ht="40.5" customHeight="1" spans="1:14">
      <c r="A6" s="11"/>
      <c r="B6" s="11"/>
      <c r="C6" s="11"/>
      <c r="D6" s="71"/>
      <c r="E6" s="9" t="s">
        <v>33</v>
      </c>
      <c r="F6" s="11"/>
      <c r="G6" s="11"/>
      <c r="H6" s="71"/>
      <c r="I6" s="9" t="s">
        <v>33</v>
      </c>
      <c r="J6" s="9" t="s">
        <v>40</v>
      </c>
      <c r="K6" s="9" t="s">
        <v>41</v>
      </c>
      <c r="L6" s="9" t="s">
        <v>42</v>
      </c>
      <c r="M6" s="9" t="s">
        <v>43</v>
      </c>
      <c r="N6" s="9" t="s">
        <v>44</v>
      </c>
    </row>
    <row r="7" ht="15" customHeight="1" spans="1:14">
      <c r="A7" s="38">
        <v>1</v>
      </c>
      <c r="B7" s="38">
        <v>2</v>
      </c>
      <c r="C7" s="38">
        <v>3</v>
      </c>
      <c r="D7" s="38">
        <v>7</v>
      </c>
      <c r="E7" s="38">
        <v>8</v>
      </c>
      <c r="F7" s="38">
        <v>9</v>
      </c>
      <c r="G7" s="38">
        <v>10</v>
      </c>
      <c r="H7" s="38">
        <v>11</v>
      </c>
      <c r="I7" s="38">
        <v>12</v>
      </c>
      <c r="J7" s="38">
        <v>13</v>
      </c>
      <c r="K7" s="38">
        <v>14</v>
      </c>
      <c r="L7" s="38">
        <v>15</v>
      </c>
      <c r="M7" s="38">
        <v>16</v>
      </c>
      <c r="N7" s="38">
        <v>17</v>
      </c>
    </row>
    <row r="8" ht="52.5" customHeight="1" spans="1:14">
      <c r="A8" s="86" t="s">
        <v>46</v>
      </c>
      <c r="B8" s="86"/>
      <c r="C8" s="86"/>
      <c r="D8" s="28">
        <v>855820</v>
      </c>
      <c r="E8" s="28">
        <v>855820</v>
      </c>
      <c r="F8" s="28"/>
      <c r="G8" s="28"/>
      <c r="H8" s="28"/>
      <c r="I8" s="28"/>
      <c r="J8" s="28"/>
      <c r="K8" s="28"/>
      <c r="L8" s="28"/>
      <c r="M8" s="28"/>
      <c r="N8" s="28"/>
    </row>
    <row r="9" ht="52.5" customHeight="1" spans="1:14">
      <c r="A9" s="87" t="str">
        <f t="shared" ref="A9:A11" si="0">"     "&amp;"公用经费安排的公务用车运维费"</f>
        <v>     公用经费安排的公务用车运维费</v>
      </c>
      <c r="B9" s="87" t="s">
        <v>334</v>
      </c>
      <c r="C9" s="87" t="s">
        <v>335</v>
      </c>
      <c r="D9" s="28">
        <v>8400</v>
      </c>
      <c r="E9" s="28">
        <v>8400</v>
      </c>
      <c r="F9" s="28"/>
      <c r="G9" s="28"/>
      <c r="H9" s="28"/>
      <c r="I9" s="28"/>
      <c r="J9" s="28"/>
      <c r="K9" s="28"/>
      <c r="L9" s="28"/>
      <c r="M9" s="28"/>
      <c r="N9" s="28"/>
    </row>
    <row r="10" ht="52.5" customHeight="1" spans="1:14">
      <c r="A10" s="87" t="str">
        <f t="shared" si="0"/>
        <v>     公用经费安排的公务用车运维费</v>
      </c>
      <c r="B10" s="87" t="s">
        <v>324</v>
      </c>
      <c r="C10" s="87" t="s">
        <v>336</v>
      </c>
      <c r="D10" s="28">
        <v>4000</v>
      </c>
      <c r="E10" s="28">
        <v>4000</v>
      </c>
      <c r="F10" s="28"/>
      <c r="G10" s="28"/>
      <c r="H10" s="28"/>
      <c r="I10" s="28"/>
      <c r="J10" s="28"/>
      <c r="K10" s="28"/>
      <c r="L10" s="28"/>
      <c r="M10" s="28"/>
      <c r="N10" s="28"/>
    </row>
    <row r="11" ht="52.5" customHeight="1" spans="1:14">
      <c r="A11" s="87" t="str">
        <f t="shared" si="0"/>
        <v>     公用经费安排的公务用车运维费</v>
      </c>
      <c r="B11" s="87" t="s">
        <v>337</v>
      </c>
      <c r="C11" s="87" t="s">
        <v>338</v>
      </c>
      <c r="D11" s="28">
        <v>7000</v>
      </c>
      <c r="E11" s="28">
        <v>7000</v>
      </c>
      <c r="F11" s="28"/>
      <c r="G11" s="28"/>
      <c r="H11" s="28"/>
      <c r="I11" s="28"/>
      <c r="J11" s="28"/>
      <c r="K11" s="28"/>
      <c r="L11" s="28"/>
      <c r="M11" s="28"/>
      <c r="N11" s="28"/>
    </row>
    <row r="12" ht="52.5" customHeight="1" spans="1:14">
      <c r="A12" s="87" t="str">
        <f t="shared" ref="A12:A16" si="1">"     "&amp;"非税收入征管成本专项经费"</f>
        <v>     非税收入征管成本专项经费</v>
      </c>
      <c r="B12" s="87" t="s">
        <v>339</v>
      </c>
      <c r="C12" s="87" t="s">
        <v>340</v>
      </c>
      <c r="D12" s="28">
        <v>176320</v>
      </c>
      <c r="E12" s="28">
        <v>176320</v>
      </c>
      <c r="F12" s="28"/>
      <c r="G12" s="28"/>
      <c r="H12" s="28"/>
      <c r="I12" s="28"/>
      <c r="J12" s="28"/>
      <c r="K12" s="28"/>
      <c r="L12" s="28"/>
      <c r="M12" s="28"/>
      <c r="N12" s="28"/>
    </row>
    <row r="13" ht="52.5" customHeight="1" spans="1:14">
      <c r="A13" s="87" t="str">
        <f t="shared" si="1"/>
        <v>     非税收入征管成本专项经费</v>
      </c>
      <c r="B13" s="87" t="s">
        <v>341</v>
      </c>
      <c r="C13" s="87" t="s">
        <v>342</v>
      </c>
      <c r="D13" s="28">
        <v>62500</v>
      </c>
      <c r="E13" s="28">
        <v>62500</v>
      </c>
      <c r="F13" s="28"/>
      <c r="G13" s="28"/>
      <c r="H13" s="28"/>
      <c r="I13" s="28"/>
      <c r="J13" s="28"/>
      <c r="K13" s="28"/>
      <c r="L13" s="28"/>
      <c r="M13" s="28"/>
      <c r="N13" s="28"/>
    </row>
    <row r="14" ht="52.5" customHeight="1" spans="1:14">
      <c r="A14" s="87" t="str">
        <f t="shared" si="1"/>
        <v>     非税收入征管成本专项经费</v>
      </c>
      <c r="B14" s="87" t="s">
        <v>343</v>
      </c>
      <c r="C14" s="87" t="s">
        <v>344</v>
      </c>
      <c r="D14" s="28">
        <v>40000</v>
      </c>
      <c r="E14" s="28">
        <v>40000</v>
      </c>
      <c r="F14" s="28"/>
      <c r="G14" s="28"/>
      <c r="H14" s="28"/>
      <c r="I14" s="28"/>
      <c r="J14" s="28"/>
      <c r="K14" s="28"/>
      <c r="L14" s="28"/>
      <c r="M14" s="28"/>
      <c r="N14" s="28"/>
    </row>
    <row r="15" ht="52.5" customHeight="1" spans="1:14">
      <c r="A15" s="87" t="str">
        <f t="shared" si="1"/>
        <v>     非税收入征管成本专项经费</v>
      </c>
      <c r="B15" s="87" t="s">
        <v>328</v>
      </c>
      <c r="C15" s="87" t="s">
        <v>345</v>
      </c>
      <c r="D15" s="28">
        <v>57600</v>
      </c>
      <c r="E15" s="28">
        <v>57600</v>
      </c>
      <c r="F15" s="28"/>
      <c r="G15" s="28"/>
      <c r="H15" s="28"/>
      <c r="I15" s="28"/>
      <c r="J15" s="28"/>
      <c r="K15" s="28"/>
      <c r="L15" s="28"/>
      <c r="M15" s="28"/>
      <c r="N15" s="28"/>
    </row>
    <row r="16" ht="52.5" customHeight="1" spans="1:14">
      <c r="A16" s="87" t="str">
        <f t="shared" si="1"/>
        <v>     非税收入征管成本专项经费</v>
      </c>
      <c r="B16" s="87" t="s">
        <v>346</v>
      </c>
      <c r="C16" s="87" t="s">
        <v>347</v>
      </c>
      <c r="D16" s="28">
        <v>500000</v>
      </c>
      <c r="E16" s="28">
        <v>500000</v>
      </c>
      <c r="F16" s="28"/>
      <c r="G16" s="28"/>
      <c r="H16" s="28"/>
      <c r="I16" s="28"/>
      <c r="J16" s="28"/>
      <c r="K16" s="28"/>
      <c r="L16" s="28"/>
      <c r="M16" s="28"/>
      <c r="N16" s="28"/>
    </row>
    <row r="17" ht="30" customHeight="1" spans="1:14">
      <c r="A17" s="25" t="s">
        <v>30</v>
      </c>
      <c r="B17" s="88"/>
      <c r="C17" s="88"/>
      <c r="D17" s="28">
        <v>855820</v>
      </c>
      <c r="E17" s="28">
        <v>855820</v>
      </c>
      <c r="F17" s="28"/>
      <c r="G17" s="28"/>
      <c r="H17" s="28"/>
      <c r="I17" s="28"/>
      <c r="J17" s="28"/>
      <c r="K17" s="28"/>
      <c r="L17" s="28"/>
      <c r="M17" s="28"/>
      <c r="N17" s="28"/>
    </row>
  </sheetData>
  <mergeCells count="13">
    <mergeCell ref="A2:N2"/>
    <mergeCell ref="A3:H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tabSelected="1" workbookViewId="0">
      <selection activeCell="A21" sqref="A20:A21"/>
    </sheetView>
  </sheetViews>
  <sheetFormatPr defaultColWidth="9.14" defaultRowHeight="14.25" customHeight="1"/>
  <cols>
    <col min="1" max="1" width="37.7133333333333" customWidth="1"/>
    <col min="2" max="16" width="7.04666666666667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79" t="s">
        <v>348</v>
      </c>
    </row>
    <row r="2" ht="27.75" customHeight="1" spans="1:16">
      <c r="A2" s="64" t="str">
        <f>"2025"&amp;"年市对下转移支付预算表"</f>
        <v>2025年市对下转移支付预算表</v>
      </c>
      <c r="B2" s="3"/>
      <c r="C2" s="3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3"/>
    </row>
    <row r="3" customHeight="1" spans="1:16">
      <c r="A3" s="65" t="s">
        <v>1</v>
      </c>
      <c r="B3" s="66"/>
      <c r="C3" s="66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80"/>
    </row>
    <row r="4" ht="18" customHeight="1" spans="1:16">
      <c r="A4" s="67" t="str">
        <f>"单位名称："&amp;"芒市综合行政执法局"</f>
        <v>单位名称：芒市综合行政执法局</v>
      </c>
      <c r="B4" s="68"/>
      <c r="C4" s="68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81"/>
    </row>
    <row r="5" ht="19.5" customHeight="1" spans="1:16">
      <c r="A5" s="69" t="s">
        <v>349</v>
      </c>
      <c r="B5" s="25" t="s">
        <v>172</v>
      </c>
      <c r="C5" s="26"/>
      <c r="D5" s="70"/>
      <c r="E5" s="76" t="s">
        <v>350</v>
      </c>
      <c r="F5" s="76"/>
      <c r="G5" s="76"/>
      <c r="H5" s="76"/>
      <c r="I5" s="76"/>
      <c r="J5" s="76"/>
      <c r="K5" s="76"/>
      <c r="L5" s="76"/>
      <c r="M5" s="76"/>
      <c r="N5" s="76"/>
      <c r="O5" s="76"/>
      <c r="P5" s="82"/>
    </row>
    <row r="6" ht="40.5" customHeight="1" spans="1:16">
      <c r="A6" s="71"/>
      <c r="B6" s="9" t="s">
        <v>30</v>
      </c>
      <c r="C6" s="7" t="s">
        <v>34</v>
      </c>
      <c r="D6" s="72" t="s">
        <v>351</v>
      </c>
      <c r="E6" s="72" t="s">
        <v>352</v>
      </c>
      <c r="F6" s="72" t="s">
        <v>353</v>
      </c>
      <c r="G6" s="72" t="s">
        <v>354</v>
      </c>
      <c r="H6" s="72" t="s">
        <v>355</v>
      </c>
      <c r="I6" s="72" t="s">
        <v>356</v>
      </c>
      <c r="J6" s="72" t="s">
        <v>357</v>
      </c>
      <c r="K6" s="72" t="s">
        <v>358</v>
      </c>
      <c r="L6" s="72" t="s">
        <v>359</v>
      </c>
      <c r="M6" s="32" t="s">
        <v>360</v>
      </c>
      <c r="N6" s="32" t="s">
        <v>361</v>
      </c>
      <c r="O6" s="83" t="s">
        <v>362</v>
      </c>
      <c r="P6" s="32" t="s">
        <v>363</v>
      </c>
    </row>
    <row r="7" ht="19.5" customHeight="1" spans="1:16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71">
        <v>16</v>
      </c>
    </row>
    <row r="8" ht="19.5" customHeight="1" spans="1:16">
      <c r="A8" s="34"/>
      <c r="B8" s="73"/>
      <c r="C8" s="73"/>
      <c r="D8" s="74"/>
      <c r="E8" s="77"/>
      <c r="F8" s="77"/>
      <c r="G8" s="77"/>
      <c r="H8" s="77"/>
      <c r="I8" s="77"/>
      <c r="J8" s="77"/>
      <c r="K8" s="77"/>
      <c r="L8" s="77"/>
      <c r="M8" s="84"/>
      <c r="N8" s="84"/>
      <c r="O8" s="84"/>
      <c r="P8" s="84"/>
    </row>
    <row r="9" ht="19.5" customHeight="1" spans="1:16">
      <c r="A9" s="34"/>
      <c r="B9" s="73"/>
      <c r="C9" s="73"/>
      <c r="D9" s="74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16"/>
    </row>
    <row r="10" ht="19.5" customHeight="1" spans="1:16">
      <c r="A10" s="46" t="s">
        <v>30</v>
      </c>
      <c r="B10" s="73"/>
      <c r="C10" s="73"/>
      <c r="D10" s="74"/>
      <c r="E10" s="77"/>
      <c r="F10" s="77"/>
      <c r="G10" s="77"/>
      <c r="H10" s="77"/>
      <c r="I10" s="77"/>
      <c r="J10" s="77"/>
      <c r="K10" s="77"/>
      <c r="L10" s="77"/>
      <c r="M10" s="84"/>
      <c r="N10" s="84"/>
      <c r="O10" s="84"/>
      <c r="P10" s="84"/>
    </row>
    <row r="11" customHeight="1" spans="1:16">
      <c r="A11" s="75" t="s">
        <v>364</v>
      </c>
      <c r="B11" s="75"/>
      <c r="C11" s="7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75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" defaultRowHeight="12" customHeight="1" outlineLevelRow="7"/>
  <cols>
    <col min="1" max="2" width="15.6266666666667" customWidth="1"/>
    <col min="3" max="10" width="11.2" customWidth="1"/>
  </cols>
  <sheetData>
    <row r="1" customHeight="1" spans="10:10">
      <c r="J1" s="61" t="s">
        <v>365</v>
      </c>
    </row>
    <row r="2" ht="28.5" customHeight="1" spans="1:10">
      <c r="A2" s="54" t="str">
        <f>"2025"&amp;"年市对下转移支付绩效目标表"</f>
        <v>2025年市对下转移支付绩效目标表</v>
      </c>
      <c r="B2" s="3"/>
      <c r="C2" s="3"/>
      <c r="D2" s="3"/>
      <c r="E2" s="3"/>
      <c r="F2" s="56"/>
      <c r="G2" s="3"/>
      <c r="H2" s="56"/>
      <c r="I2" s="56"/>
      <c r="J2" s="3"/>
    </row>
    <row r="3" ht="17.25" customHeight="1" spans="1:8">
      <c r="A3" s="4" t="str">
        <f>"单位名称："&amp;"芒市综合行政执法局"</f>
        <v>单位名称：芒市综合行政执法局</v>
      </c>
      <c r="B3" s="55"/>
      <c r="C3" s="55"/>
      <c r="D3" s="55"/>
      <c r="E3" s="55"/>
      <c r="F3" s="57"/>
      <c r="G3" s="55"/>
      <c r="H3" s="57"/>
    </row>
    <row r="4" ht="44.25" customHeight="1" spans="1:10">
      <c r="A4" s="33" t="s">
        <v>272</v>
      </c>
      <c r="B4" s="33" t="s">
        <v>273</v>
      </c>
      <c r="C4" s="33" t="s">
        <v>274</v>
      </c>
      <c r="D4" s="33" t="s">
        <v>275</v>
      </c>
      <c r="E4" s="33" t="s">
        <v>276</v>
      </c>
      <c r="F4" s="58" t="s">
        <v>277</v>
      </c>
      <c r="G4" s="33" t="s">
        <v>278</v>
      </c>
      <c r="H4" s="58" t="s">
        <v>279</v>
      </c>
      <c r="I4" s="58" t="s">
        <v>280</v>
      </c>
      <c r="J4" s="33" t="s">
        <v>281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25.95" customHeight="1" spans="1:10">
      <c r="A6" s="34"/>
      <c r="B6" s="45"/>
      <c r="C6" s="45"/>
      <c r="D6" s="45"/>
      <c r="E6" s="59"/>
      <c r="F6" s="60"/>
      <c r="G6" s="59"/>
      <c r="H6" s="60"/>
      <c r="I6" s="60"/>
      <c r="J6" s="59"/>
    </row>
    <row r="7" ht="25.95" customHeight="1" spans="1:10">
      <c r="A7" s="34"/>
      <c r="B7" s="15" t="s">
        <v>366</v>
      </c>
      <c r="C7" s="15" t="s">
        <v>366</v>
      </c>
      <c r="D7" s="15" t="s">
        <v>366</v>
      </c>
      <c r="E7" s="34" t="s">
        <v>366</v>
      </c>
      <c r="F7" s="15" t="s">
        <v>366</v>
      </c>
      <c r="G7" s="34" t="s">
        <v>366</v>
      </c>
      <c r="H7" s="15" t="s">
        <v>366</v>
      </c>
      <c r="I7" s="15" t="s">
        <v>366</v>
      </c>
      <c r="J7" s="34" t="s">
        <v>366</v>
      </c>
    </row>
    <row r="8" customHeight="1" spans="1:1">
      <c r="A8" s="20" t="s">
        <v>367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" defaultRowHeight="12" customHeight="1" outlineLevelCol="7"/>
  <cols>
    <col min="1" max="8" width="16.9133333333333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8" t="s">
        <v>368</v>
      </c>
    </row>
    <row r="2" ht="28.5" customHeight="1" spans="1:8">
      <c r="A2" s="42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3" t="str">
        <f>"单位名称："&amp;"芒市综合行政执法局"</f>
        <v>单位名称：芒市综合行政执法局</v>
      </c>
      <c r="B3" s="31"/>
      <c r="C3" s="44"/>
      <c r="D3" s="1"/>
      <c r="E3" s="1"/>
      <c r="F3" s="1"/>
      <c r="G3" s="1"/>
      <c r="H3" s="1"/>
    </row>
    <row r="4" ht="18" customHeight="1" spans="1:8">
      <c r="A4" s="7" t="s">
        <v>165</v>
      </c>
      <c r="B4" s="7" t="s">
        <v>369</v>
      </c>
      <c r="C4" s="7" t="s">
        <v>370</v>
      </c>
      <c r="D4" s="7" t="s">
        <v>371</v>
      </c>
      <c r="E4" s="7" t="s">
        <v>372</v>
      </c>
      <c r="F4" s="49" t="s">
        <v>373</v>
      </c>
      <c r="G4" s="50"/>
      <c r="H4" s="51"/>
    </row>
    <row r="5" ht="18" customHeight="1" spans="1:8">
      <c r="A5" s="11"/>
      <c r="B5" s="11"/>
      <c r="C5" s="11"/>
      <c r="D5" s="11"/>
      <c r="E5" s="11"/>
      <c r="F5" s="33" t="s">
        <v>312</v>
      </c>
      <c r="G5" s="33" t="s">
        <v>374</v>
      </c>
      <c r="H5" s="33" t="s">
        <v>375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5"/>
      <c r="B7" s="45"/>
      <c r="C7" s="45"/>
      <c r="D7" s="45"/>
      <c r="E7" s="45"/>
      <c r="F7" s="40"/>
      <c r="G7" s="52"/>
      <c r="H7" s="52"/>
    </row>
    <row r="8" ht="24" customHeight="1" spans="1:8">
      <c r="A8" s="46" t="s">
        <v>30</v>
      </c>
      <c r="B8" s="47"/>
      <c r="C8" s="47"/>
      <c r="D8" s="47"/>
      <c r="E8" s="47"/>
      <c r="F8" s="41"/>
      <c r="G8" s="53"/>
      <c r="H8" s="53"/>
    </row>
    <row r="9" customHeight="1" spans="1:1">
      <c r="A9" s="20" t="s">
        <v>376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" defaultRowHeight="14.25" customHeight="1"/>
  <cols>
    <col min="1" max="1" width="10.2866666666667" customWidth="1"/>
    <col min="2" max="3" width="23.8466666666667" customWidth="1"/>
    <col min="4" max="4" width="11.14" customWidth="1"/>
    <col min="5" max="5" width="17.7133333333333" customWidth="1"/>
    <col min="6" max="6" width="9.84666666666667" customWidth="1"/>
    <col min="7" max="7" width="17.7133333333333" customWidth="1"/>
    <col min="8" max="11" width="15.42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21"/>
      <c r="I1" s="21"/>
      <c r="J1" s="21"/>
      <c r="K1" s="22" t="s">
        <v>377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"单位名称："&amp;"芒市综合行政执法局"</f>
        <v>单位名称：芒市综合行政执法局</v>
      </c>
      <c r="B3" s="31"/>
      <c r="C3" s="31"/>
      <c r="D3" s="31"/>
      <c r="E3" s="31"/>
      <c r="F3" s="31"/>
      <c r="G3" s="31"/>
      <c r="H3" s="37"/>
      <c r="I3" s="37"/>
      <c r="J3" s="37"/>
      <c r="K3" s="39" t="s">
        <v>27</v>
      </c>
    </row>
    <row r="4" ht="21.75" customHeight="1" spans="1:11">
      <c r="A4" s="32" t="s">
        <v>258</v>
      </c>
      <c r="B4" s="32" t="s">
        <v>167</v>
      </c>
      <c r="C4" s="32" t="s">
        <v>259</v>
      </c>
      <c r="D4" s="33" t="s">
        <v>168</v>
      </c>
      <c r="E4" s="33" t="s">
        <v>169</v>
      </c>
      <c r="F4" s="33" t="s">
        <v>260</v>
      </c>
      <c r="G4" s="33" t="s">
        <v>261</v>
      </c>
      <c r="H4" s="38" t="s">
        <v>30</v>
      </c>
      <c r="I4" s="38" t="s">
        <v>378</v>
      </c>
      <c r="J4" s="38"/>
      <c r="K4" s="38"/>
    </row>
    <row r="5" ht="21.75" customHeight="1" spans="1:11">
      <c r="A5" s="32"/>
      <c r="B5" s="32"/>
      <c r="C5" s="32"/>
      <c r="D5" s="33"/>
      <c r="E5" s="33"/>
      <c r="F5" s="33"/>
      <c r="G5" s="33"/>
      <c r="H5" s="38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8"/>
      <c r="I6" s="33" t="s">
        <v>33</v>
      </c>
      <c r="J6" s="33"/>
      <c r="K6" s="33"/>
    </row>
    <row r="7" ht="15" customHeight="1" spans="1:1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3">
        <v>10</v>
      </c>
      <c r="K7" s="13">
        <v>11</v>
      </c>
    </row>
    <row r="8" ht="52.5" customHeight="1" spans="1:11">
      <c r="A8" s="34"/>
      <c r="B8" s="15"/>
      <c r="C8" s="34"/>
      <c r="D8" s="34"/>
      <c r="E8" s="34"/>
      <c r="F8" s="34"/>
      <c r="G8" s="34"/>
      <c r="H8" s="28"/>
      <c r="I8" s="28"/>
      <c r="J8" s="28"/>
      <c r="K8" s="40"/>
    </row>
    <row r="9" ht="52.5" customHeight="1" spans="1:11">
      <c r="A9" s="15"/>
      <c r="B9" s="15"/>
      <c r="C9" s="15"/>
      <c r="D9" s="15"/>
      <c r="E9" s="15"/>
      <c r="F9" s="15"/>
      <c r="G9" s="15"/>
      <c r="H9" s="28"/>
      <c r="I9" s="28"/>
      <c r="J9" s="28"/>
      <c r="K9" s="41"/>
    </row>
    <row r="10" ht="30" customHeight="1" spans="1:11">
      <c r="A10" s="35" t="s">
        <v>305</v>
      </c>
      <c r="B10" s="36"/>
      <c r="C10" s="36"/>
      <c r="D10" s="36"/>
      <c r="E10" s="36"/>
      <c r="F10" s="36"/>
      <c r="G10" s="36"/>
      <c r="H10" s="28"/>
      <c r="I10" s="28"/>
      <c r="J10" s="28"/>
      <c r="K10" s="41"/>
    </row>
    <row r="11" customHeight="1" spans="1:1">
      <c r="A11" s="20" t="s">
        <v>379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1" sqref="A11"/>
    </sheetView>
  </sheetViews>
  <sheetFormatPr defaultColWidth="9.14" defaultRowHeight="14.25" customHeight="1" outlineLevelCol="6"/>
  <cols>
    <col min="1" max="4" width="20.0466666666667" customWidth="1"/>
    <col min="5" max="7" width="21.0466666666667" customWidth="1"/>
  </cols>
  <sheetData>
    <row r="1" ht="13.5" customHeight="1" spans="1:7">
      <c r="A1" s="1"/>
      <c r="B1" s="1"/>
      <c r="C1" s="1"/>
      <c r="D1" s="2"/>
      <c r="E1" s="21"/>
      <c r="F1" s="21"/>
      <c r="G1" s="22" t="s">
        <v>380</v>
      </c>
    </row>
    <row r="2" ht="27.75" customHeight="1" spans="1:7">
      <c r="A2" s="3" t="str">
        <f>"2025"&amp;"年部门项目支出中期规划预算表"</f>
        <v>2025年部门项目支出中期规划预算表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"单位名称："&amp;"芒市综合行政执法局"</f>
        <v>单位名称：芒市综合行政执法局</v>
      </c>
      <c r="B3" s="5"/>
      <c r="C3" s="5"/>
      <c r="D3" s="5"/>
      <c r="E3" s="23"/>
      <c r="F3" s="23"/>
      <c r="G3" s="24" t="s">
        <v>27</v>
      </c>
    </row>
    <row r="4" ht="21.75" customHeight="1" spans="1:7">
      <c r="A4" s="6" t="s">
        <v>259</v>
      </c>
      <c r="B4" s="6" t="s">
        <v>258</v>
      </c>
      <c r="C4" s="6" t="s">
        <v>167</v>
      </c>
      <c r="D4" s="7" t="s">
        <v>381</v>
      </c>
      <c r="E4" s="25" t="s">
        <v>34</v>
      </c>
      <c r="F4" s="26"/>
      <c r="G4" s="27"/>
    </row>
    <row r="5" ht="21.75" customHeight="1" spans="1:7">
      <c r="A5" s="8"/>
      <c r="B5" s="8"/>
      <c r="C5" s="8"/>
      <c r="D5" s="9"/>
      <c r="E5" s="7" t="str">
        <f>"2025"&amp;"年"</f>
        <v>2025年</v>
      </c>
      <c r="F5" s="7" t="str">
        <f>"2025"+1&amp;"年"</f>
        <v>2026年</v>
      </c>
      <c r="G5" s="7" t="str">
        <f>"2025"+2&amp;"年"</f>
        <v>2027年</v>
      </c>
    </row>
    <row r="6" ht="40.5" customHeight="1" spans="1:7">
      <c r="A6" s="10"/>
      <c r="B6" s="10"/>
      <c r="C6" s="10"/>
      <c r="D6" s="11"/>
      <c r="E6" s="11" t="s">
        <v>33</v>
      </c>
      <c r="F6" s="11" t="s">
        <v>33</v>
      </c>
      <c r="G6" s="11" t="s">
        <v>33</v>
      </c>
    </row>
    <row r="7" ht="15" customHeight="1" spans="1:7">
      <c r="A7" s="12">
        <v>1</v>
      </c>
      <c r="B7" s="12">
        <v>2</v>
      </c>
      <c r="C7" s="12">
        <v>3</v>
      </c>
      <c r="D7" s="13">
        <v>4</v>
      </c>
      <c r="E7" s="12">
        <v>5</v>
      </c>
      <c r="F7" s="12">
        <v>6</v>
      </c>
      <c r="G7" s="12">
        <v>7</v>
      </c>
    </row>
    <row r="8" ht="52.5" customHeight="1" spans="1:7">
      <c r="A8" s="14" t="s">
        <v>46</v>
      </c>
      <c r="B8" s="15"/>
      <c r="C8" s="15"/>
      <c r="D8" s="15"/>
      <c r="E8" s="28">
        <v>1570000</v>
      </c>
      <c r="F8" s="28"/>
      <c r="G8" s="28"/>
    </row>
    <row r="9" ht="52.5" customHeight="1" spans="1:7">
      <c r="A9" s="16"/>
      <c r="B9" s="15" t="s">
        <v>382</v>
      </c>
      <c r="C9" s="15" t="s">
        <v>264</v>
      </c>
      <c r="D9" s="15" t="s">
        <v>383</v>
      </c>
      <c r="E9" s="28">
        <v>1570000</v>
      </c>
      <c r="F9" s="28"/>
      <c r="G9" s="28"/>
    </row>
    <row r="10" ht="30" customHeight="1" spans="1:7">
      <c r="A10" s="17" t="s">
        <v>30</v>
      </c>
      <c r="B10" s="18" t="s">
        <v>366</v>
      </c>
      <c r="C10" s="18"/>
      <c r="D10" s="19"/>
      <c r="E10" s="28">
        <v>1570000</v>
      </c>
      <c r="F10" s="28"/>
      <c r="G10" s="28"/>
    </row>
    <row r="11" customHeight="1" spans="1:1">
      <c r="A11" s="2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" defaultRowHeight="12" customHeight="1"/>
  <cols>
    <col min="1" max="1" width="7.62666666666667" customWidth="1"/>
    <col min="2" max="2" width="11.2" customWidth="1"/>
    <col min="3" max="4" width="13.4733333333333" customWidth="1"/>
    <col min="5" max="5" width="13.2" customWidth="1"/>
    <col min="6" max="6" width="8.47333333333333" customWidth="1"/>
    <col min="7" max="7" width="5.34" customWidth="1"/>
    <col min="8" max="8" width="8.47333333333333" customWidth="1"/>
    <col min="9" max="12" width="11.9133333333333" customWidth="1"/>
    <col min="13" max="13" width="9.2" customWidth="1"/>
    <col min="14" max="14" width="11.9133333333333" customWidth="1"/>
    <col min="15" max="15" width="4.47333333333333" customWidth="1"/>
    <col min="16" max="19" width="4.91333333333333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9"/>
      <c r="J1" s="1"/>
      <c r="K1" s="1"/>
      <c r="L1" s="1"/>
      <c r="M1" s="1"/>
      <c r="N1" s="1"/>
      <c r="O1" s="1"/>
      <c r="P1" s="90" t="s">
        <v>26</v>
      </c>
      <c r="Q1" s="90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"单位名称："&amp;"芒市综合行政执法局"</f>
        <v>单位名称：芒市综合行政执法局</v>
      </c>
      <c r="B3" s="31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90" t="s">
        <v>27</v>
      </c>
      <c r="Q3" s="90"/>
    </row>
    <row r="4" ht="21" customHeight="1" spans="1:19">
      <c r="A4" s="7" t="s">
        <v>28</v>
      </c>
      <c r="B4" s="7" t="s">
        <v>29</v>
      </c>
      <c r="C4" s="7" t="s">
        <v>30</v>
      </c>
      <c r="D4" s="49" t="s">
        <v>31</v>
      </c>
      <c r="E4" s="50"/>
      <c r="F4" s="50"/>
      <c r="G4" s="50"/>
      <c r="H4" s="50"/>
      <c r="I4" s="26"/>
      <c r="J4" s="50"/>
      <c r="K4" s="50"/>
      <c r="L4" s="50"/>
      <c r="M4" s="50"/>
      <c r="N4" s="51"/>
      <c r="O4" s="49" t="s">
        <v>32</v>
      </c>
      <c r="P4" s="50"/>
      <c r="Q4" s="50"/>
      <c r="R4" s="50"/>
      <c r="S4" s="51"/>
    </row>
    <row r="5" ht="41.25" customHeight="1" spans="1:19">
      <c r="A5" s="9"/>
      <c r="B5" s="9"/>
      <c r="C5" s="9"/>
      <c r="D5" s="9" t="s">
        <v>33</v>
      </c>
      <c r="E5" s="9" t="s">
        <v>34</v>
      </c>
      <c r="F5" s="9" t="s">
        <v>35</v>
      </c>
      <c r="G5" s="9" t="s">
        <v>36</v>
      </c>
      <c r="H5" s="7" t="s">
        <v>37</v>
      </c>
      <c r="I5" s="173" t="s">
        <v>38</v>
      </c>
      <c r="J5" s="173"/>
      <c r="K5" s="173"/>
      <c r="L5" s="173"/>
      <c r="M5" s="173"/>
      <c r="N5" s="173"/>
      <c r="O5" s="7" t="s">
        <v>33</v>
      </c>
      <c r="P5" s="7" t="s">
        <v>34</v>
      </c>
      <c r="Q5" s="7" t="s">
        <v>35</v>
      </c>
      <c r="R5" s="7" t="s">
        <v>36</v>
      </c>
      <c r="S5" s="7" t="s">
        <v>39</v>
      </c>
    </row>
    <row r="6" ht="43.5" customHeight="1" spans="1:19">
      <c r="A6" s="71"/>
      <c r="B6" s="71"/>
      <c r="C6" s="71"/>
      <c r="D6" s="85"/>
      <c r="E6" s="85"/>
      <c r="F6" s="85"/>
      <c r="G6" s="71"/>
      <c r="H6" s="71"/>
      <c r="I6" s="38" t="s">
        <v>33</v>
      </c>
      <c r="J6" s="32" t="s">
        <v>40</v>
      </c>
      <c r="K6" s="32" t="s">
        <v>41</v>
      </c>
      <c r="L6" s="6" t="s">
        <v>42</v>
      </c>
      <c r="M6" s="6" t="s">
        <v>43</v>
      </c>
      <c r="N6" s="6" t="s">
        <v>44</v>
      </c>
      <c r="O6" s="85"/>
      <c r="P6" s="85"/>
      <c r="Q6" s="85"/>
      <c r="R6" s="85"/>
      <c r="S6" s="85"/>
    </row>
    <row r="7" ht="21" customHeight="1" spans="1:19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58">
        <v>19</v>
      </c>
    </row>
    <row r="8" ht="52.5" customHeight="1" spans="1:19">
      <c r="A8" s="171" t="s">
        <v>45</v>
      </c>
      <c r="B8" s="171" t="s">
        <v>46</v>
      </c>
      <c r="C8" s="28">
        <v>19631189</v>
      </c>
      <c r="D8" s="28">
        <v>19631189</v>
      </c>
      <c r="E8" s="28">
        <v>19631189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</row>
    <row r="9" ht="30" customHeight="1" spans="1:19">
      <c r="A9" s="25" t="s">
        <v>30</v>
      </c>
      <c r="B9" s="172"/>
      <c r="C9" s="161">
        <v>19631189</v>
      </c>
      <c r="D9" s="161">
        <v>19631189</v>
      </c>
      <c r="E9" s="161">
        <v>19631189</v>
      </c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7" workbookViewId="0">
      <selection activeCell="A26" sqref="A26"/>
    </sheetView>
  </sheetViews>
  <sheetFormatPr defaultColWidth="8.84666666666667" defaultRowHeight="15" customHeight="1"/>
  <cols>
    <col min="1" max="1" width="9.62666666666667" customWidth="1"/>
    <col min="2" max="2" width="9.47333333333333" customWidth="1"/>
    <col min="3" max="6" width="14.4733333333333" customWidth="1"/>
    <col min="7" max="7" width="12.6266666666667" customWidth="1"/>
    <col min="8" max="8" width="4.34" customWidth="1"/>
    <col min="9" max="9" width="7.28666666666667" customWidth="1"/>
    <col min="10" max="13" width="12.7733333333333" customWidth="1"/>
    <col min="14" max="14" width="5.77333333333333" customWidth="1"/>
    <col min="15" max="15" width="12.7733333333333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8" t="s">
        <v>47</v>
      </c>
      <c r="O1" s="48"/>
    </row>
    <row r="2" ht="36" customHeight="1" spans="1:15">
      <c r="A2" s="164" t="str">
        <f>"2025"&amp;"年部门支出预算表"</f>
        <v>2025年部门支出预算表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1" t="str">
        <f>"单位名称："&amp;"芒市综合行政执法局"</f>
        <v>单位名称：芒市综合行政执法局</v>
      </c>
      <c r="B3" s="31"/>
      <c r="C3" s="31"/>
      <c r="D3" s="31"/>
      <c r="E3" s="31"/>
      <c r="F3" s="31"/>
      <c r="G3" s="163"/>
      <c r="H3" s="163"/>
      <c r="I3" s="163"/>
      <c r="J3" s="163"/>
      <c r="K3" s="163"/>
      <c r="L3" s="163"/>
      <c r="M3" s="163"/>
      <c r="N3" s="48" t="s">
        <v>1</v>
      </c>
      <c r="O3" s="48"/>
    </row>
    <row r="4" ht="31.5" customHeight="1" spans="1:15">
      <c r="A4" s="165" t="s">
        <v>48</v>
      </c>
      <c r="B4" s="165" t="s">
        <v>49</v>
      </c>
      <c r="C4" s="165" t="s">
        <v>30</v>
      </c>
      <c r="D4" s="165" t="s">
        <v>34</v>
      </c>
      <c r="E4" s="165"/>
      <c r="F4" s="165"/>
      <c r="G4" s="165" t="s">
        <v>35</v>
      </c>
      <c r="H4" s="165" t="s">
        <v>36</v>
      </c>
      <c r="I4" s="165" t="s">
        <v>50</v>
      </c>
      <c r="J4" s="165" t="s">
        <v>51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33</v>
      </c>
      <c r="E5" s="165" t="s">
        <v>52</v>
      </c>
      <c r="F5" s="165" t="s">
        <v>53</v>
      </c>
      <c r="G5" s="165"/>
      <c r="H5" s="165"/>
      <c r="I5" s="165"/>
      <c r="J5" s="165" t="s">
        <v>33</v>
      </c>
      <c r="K5" s="165" t="s">
        <v>54</v>
      </c>
      <c r="L5" s="165" t="s">
        <v>55</v>
      </c>
      <c r="M5" s="165" t="s">
        <v>56</v>
      </c>
      <c r="N5" s="165" t="s">
        <v>57</v>
      </c>
      <c r="O5" s="165" t="s">
        <v>58</v>
      </c>
    </row>
    <row r="6" ht="18.75" customHeight="1" spans="1:15">
      <c r="A6" s="166" t="s">
        <v>59</v>
      </c>
      <c r="B6" s="166" t="s">
        <v>60</v>
      </c>
      <c r="C6" s="166" t="s">
        <v>61</v>
      </c>
      <c r="D6" s="166" t="s">
        <v>62</v>
      </c>
      <c r="E6" s="166" t="s">
        <v>63</v>
      </c>
      <c r="F6" s="166" t="s">
        <v>64</v>
      </c>
      <c r="G6" s="166" t="s">
        <v>65</v>
      </c>
      <c r="H6" s="166" t="s">
        <v>66</v>
      </c>
      <c r="I6" s="166" t="s">
        <v>67</v>
      </c>
      <c r="J6" s="166" t="s">
        <v>68</v>
      </c>
      <c r="K6" s="166" t="s">
        <v>69</v>
      </c>
      <c r="L6" s="166" t="s">
        <v>70</v>
      </c>
      <c r="M6" s="166" t="s">
        <v>71</v>
      </c>
      <c r="N6" s="166" t="s">
        <v>72</v>
      </c>
      <c r="O6" s="166" t="s">
        <v>73</v>
      </c>
    </row>
    <row r="7" ht="52.5" customHeight="1" spans="1:15">
      <c r="A7" s="167" t="s">
        <v>74</v>
      </c>
      <c r="B7" s="167" t="s">
        <v>75</v>
      </c>
      <c r="C7" s="134">
        <v>3496494.57</v>
      </c>
      <c r="D7" s="134">
        <v>3496494.57</v>
      </c>
      <c r="E7" s="134">
        <v>3496494.57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</row>
    <row r="8" ht="52.5" customHeight="1" spans="1:15">
      <c r="A8" s="168" t="s">
        <v>76</v>
      </c>
      <c r="B8" s="168" t="s">
        <v>77</v>
      </c>
      <c r="C8" s="134">
        <v>1460886.7</v>
      </c>
      <c r="D8" s="134">
        <v>1460886.7</v>
      </c>
      <c r="E8" s="134">
        <v>1460886.7</v>
      </c>
      <c r="F8" s="134"/>
      <c r="G8" s="134"/>
      <c r="H8" s="134"/>
      <c r="I8" s="134"/>
      <c r="J8" s="134"/>
      <c r="K8" s="134"/>
      <c r="L8" s="134"/>
      <c r="M8" s="134"/>
      <c r="N8" s="134"/>
      <c r="O8" s="134"/>
    </row>
    <row r="9" ht="52.5" customHeight="1" spans="1:15">
      <c r="A9" s="169" t="s">
        <v>78</v>
      </c>
      <c r="B9" s="169" t="s">
        <v>79</v>
      </c>
      <c r="C9" s="134">
        <v>3600</v>
      </c>
      <c r="D9" s="134">
        <v>3600</v>
      </c>
      <c r="E9" s="134">
        <v>3600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ht="52.5" customHeight="1" spans="1:15">
      <c r="A10" s="169" t="s">
        <v>80</v>
      </c>
      <c r="B10" s="169" t="s">
        <v>81</v>
      </c>
      <c r="C10" s="134">
        <v>600</v>
      </c>
      <c r="D10" s="134">
        <v>600</v>
      </c>
      <c r="E10" s="134">
        <v>600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ht="52.5" customHeight="1" spans="1:15">
      <c r="A11" s="169" t="s">
        <v>82</v>
      </c>
      <c r="B11" s="169" t="s">
        <v>83</v>
      </c>
      <c r="C11" s="134">
        <v>1138641.93</v>
      </c>
      <c r="D11" s="134">
        <v>1138641.93</v>
      </c>
      <c r="E11" s="134">
        <v>1138641.93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69" t="s">
        <v>84</v>
      </c>
      <c r="B12" s="169" t="s">
        <v>85</v>
      </c>
      <c r="C12" s="134">
        <v>318044.77</v>
      </c>
      <c r="D12" s="134">
        <v>318044.77</v>
      </c>
      <c r="E12" s="134">
        <v>318044.77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52.5" customHeight="1" spans="1:15">
      <c r="A13" s="168" t="s">
        <v>86</v>
      </c>
      <c r="B13" s="168" t="s">
        <v>87</v>
      </c>
      <c r="C13" s="134">
        <v>2035607.87</v>
      </c>
      <c r="D13" s="134">
        <v>2035607.87</v>
      </c>
      <c r="E13" s="134">
        <v>2035607.87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52.5" customHeight="1" spans="1:15">
      <c r="A14" s="169" t="s">
        <v>88</v>
      </c>
      <c r="B14" s="169" t="s">
        <v>87</v>
      </c>
      <c r="C14" s="134">
        <v>2035607.87</v>
      </c>
      <c r="D14" s="134">
        <v>2035607.87</v>
      </c>
      <c r="E14" s="134">
        <v>2035607.87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52.5" customHeight="1" spans="1:15">
      <c r="A15" s="167" t="s">
        <v>89</v>
      </c>
      <c r="B15" s="167" t="s">
        <v>90</v>
      </c>
      <c r="C15" s="134">
        <v>585092.27</v>
      </c>
      <c r="D15" s="134">
        <v>585092.27</v>
      </c>
      <c r="E15" s="134">
        <v>585092.27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52.5" customHeight="1" spans="1:15">
      <c r="A16" s="168" t="s">
        <v>91</v>
      </c>
      <c r="B16" s="168" t="s">
        <v>92</v>
      </c>
      <c r="C16" s="134">
        <v>585092.27</v>
      </c>
      <c r="D16" s="134">
        <v>585092.27</v>
      </c>
      <c r="E16" s="134">
        <v>585092.27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69" t="s">
        <v>93</v>
      </c>
      <c r="B17" s="169" t="s">
        <v>94</v>
      </c>
      <c r="C17" s="134">
        <v>571077.65</v>
      </c>
      <c r="D17" s="134">
        <v>571077.65</v>
      </c>
      <c r="E17" s="134">
        <v>571077.65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52.5" customHeight="1" spans="1:15">
      <c r="A18" s="169" t="s">
        <v>95</v>
      </c>
      <c r="B18" s="169" t="s">
        <v>96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69" t="s">
        <v>97</v>
      </c>
      <c r="B19" s="169" t="s">
        <v>98</v>
      </c>
      <c r="C19" s="134">
        <v>14014.62</v>
      </c>
      <c r="D19" s="134">
        <v>14014.62</v>
      </c>
      <c r="E19" s="134">
        <v>14014.62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67" t="s">
        <v>99</v>
      </c>
      <c r="B20" s="167" t="s">
        <v>100</v>
      </c>
      <c r="C20" s="134">
        <v>14708724.72</v>
      </c>
      <c r="D20" s="134">
        <v>14708724.72</v>
      </c>
      <c r="E20" s="134">
        <v>13138724.72</v>
      </c>
      <c r="F20" s="134">
        <v>1570000</v>
      </c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68" t="s">
        <v>101</v>
      </c>
      <c r="B21" s="168" t="s">
        <v>102</v>
      </c>
      <c r="C21" s="134">
        <v>14708724.72</v>
      </c>
      <c r="D21" s="134">
        <v>14708724.72</v>
      </c>
      <c r="E21" s="134">
        <v>13138724.72</v>
      </c>
      <c r="F21" s="134">
        <v>1570000</v>
      </c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69" t="s">
        <v>103</v>
      </c>
      <c r="B22" s="169" t="s">
        <v>104</v>
      </c>
      <c r="C22" s="134">
        <v>682162.08</v>
      </c>
      <c r="D22" s="134">
        <v>682162.08</v>
      </c>
      <c r="E22" s="134">
        <v>682162.08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69" t="s">
        <v>105</v>
      </c>
      <c r="B23" s="169" t="s">
        <v>106</v>
      </c>
      <c r="C23" s="134">
        <v>14026562.64</v>
      </c>
      <c r="D23" s="134">
        <v>14026562.64</v>
      </c>
      <c r="E23" s="134">
        <v>12456562.64</v>
      </c>
      <c r="F23" s="134">
        <v>1570000</v>
      </c>
      <c r="G23" s="134"/>
      <c r="H23" s="134"/>
      <c r="I23" s="134"/>
      <c r="J23" s="134"/>
      <c r="K23" s="134"/>
      <c r="L23" s="134"/>
      <c r="M23" s="134"/>
      <c r="N23" s="134"/>
      <c r="O23" s="134"/>
    </row>
    <row r="24" ht="52.5" customHeight="1" spans="1:15">
      <c r="A24" s="167" t="s">
        <v>107</v>
      </c>
      <c r="B24" s="167" t="s">
        <v>108</v>
      </c>
      <c r="C24" s="134">
        <v>840877.44</v>
      </c>
      <c r="D24" s="134">
        <v>840877.44</v>
      </c>
      <c r="E24" s="134">
        <v>840877.44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52.5" customHeight="1" spans="1:15">
      <c r="A25" s="168" t="s">
        <v>109</v>
      </c>
      <c r="B25" s="168" t="s">
        <v>110</v>
      </c>
      <c r="C25" s="134">
        <v>840877.44</v>
      </c>
      <c r="D25" s="134">
        <v>840877.44</v>
      </c>
      <c r="E25" s="134">
        <v>840877.44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ht="52.5" customHeight="1" spans="1:15">
      <c r="A26" s="169" t="s">
        <v>111</v>
      </c>
      <c r="B26" s="169" t="s">
        <v>112</v>
      </c>
      <c r="C26" s="134">
        <v>840877.44</v>
      </c>
      <c r="D26" s="134">
        <v>840877.44</v>
      </c>
      <c r="E26" s="134">
        <v>840877.44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ht="30" customHeight="1" spans="1:15">
      <c r="A27" s="166" t="s">
        <v>30</v>
      </c>
      <c r="B27" s="166"/>
      <c r="C27" s="134">
        <v>19631189</v>
      </c>
      <c r="D27" s="134">
        <v>19631189</v>
      </c>
      <c r="E27" s="134">
        <v>18061189</v>
      </c>
      <c r="F27" s="134">
        <v>1570000</v>
      </c>
      <c r="G27" s="134"/>
      <c r="H27" s="134"/>
      <c r="I27" s="134"/>
      <c r="J27" s="134"/>
      <c r="K27" s="134"/>
      <c r="L27" s="134"/>
      <c r="M27" s="134"/>
      <c r="N27" s="134"/>
      <c r="O27" s="134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" defaultRowHeight="14.25" customHeight="1" outlineLevelCol="3"/>
  <cols>
    <col min="1" max="1" width="32.7733333333333" customWidth="1"/>
    <col min="2" max="2" width="23.9133333333333" customWidth="1"/>
    <col min="3" max="3" width="35.4733333333333" customWidth="1"/>
    <col min="4" max="4" width="36.42" customWidth="1"/>
  </cols>
  <sheetData>
    <row r="1" ht="17.25" customHeight="1" spans="1:4">
      <c r="A1" s="44"/>
      <c r="B1" s="44"/>
      <c r="C1" s="44"/>
      <c r="D1" s="90" t="s">
        <v>113</v>
      </c>
    </row>
    <row r="2" ht="30.75" customHeight="1" spans="1:4">
      <c r="A2" s="156" t="str">
        <f>"2025"&amp;"年部门财政拨款收支预算总表"</f>
        <v>2025年部门财政拨款收支预算总表</v>
      </c>
      <c r="B2" s="156"/>
      <c r="C2" s="156"/>
      <c r="D2" s="156"/>
    </row>
    <row r="3" ht="18.75" customHeight="1" spans="1:4">
      <c r="A3" s="31" t="str">
        <f>"单位名称："&amp;"芒市综合行政执法局"</f>
        <v>单位名称：芒市综合行政执法局</v>
      </c>
      <c r="B3" s="157"/>
      <c r="C3" s="157"/>
      <c r="D3" s="91" t="s">
        <v>1</v>
      </c>
    </row>
    <row r="4" ht="19.5" customHeight="1" spans="1:4">
      <c r="A4" s="25" t="s">
        <v>114</v>
      </c>
      <c r="B4" s="27"/>
      <c r="C4" s="25" t="s">
        <v>115</v>
      </c>
      <c r="D4" s="27"/>
    </row>
    <row r="5" ht="21.75" customHeight="1" spans="1:4">
      <c r="A5" s="69" t="s">
        <v>116</v>
      </c>
      <c r="B5" s="7" t="s">
        <v>5</v>
      </c>
      <c r="C5" s="69" t="s">
        <v>117</v>
      </c>
      <c r="D5" s="7" t="s">
        <v>5</v>
      </c>
    </row>
    <row r="6" ht="17.25" customHeight="1" spans="1:4">
      <c r="A6" s="71"/>
      <c r="B6" s="11"/>
      <c r="C6" s="71"/>
      <c r="D6" s="11"/>
    </row>
    <row r="7" ht="19.5" customHeight="1" spans="1:4">
      <c r="A7" s="86" t="s">
        <v>118</v>
      </c>
      <c r="B7" s="28">
        <v>19631189</v>
      </c>
      <c r="C7" s="86" t="s">
        <v>119</v>
      </c>
      <c r="D7" s="28">
        <v>19631189</v>
      </c>
    </row>
    <row r="8" ht="19.5" customHeight="1" spans="1:4">
      <c r="A8" s="86" t="s">
        <v>120</v>
      </c>
      <c r="B8" s="28">
        <v>19631189</v>
      </c>
      <c r="C8" s="158" t="s">
        <v>121</v>
      </c>
      <c r="D8" s="28"/>
    </row>
    <row r="9" ht="19.5" customHeight="1" spans="1:4">
      <c r="A9" s="159" t="s">
        <v>122</v>
      </c>
      <c r="B9" s="28"/>
      <c r="C9" s="158" t="s">
        <v>123</v>
      </c>
      <c r="D9" s="28"/>
    </row>
    <row r="10" ht="19.5" customHeight="1" spans="1:4">
      <c r="A10" s="159" t="s">
        <v>124</v>
      </c>
      <c r="B10" s="28"/>
      <c r="C10" s="158" t="s">
        <v>125</v>
      </c>
      <c r="D10" s="28"/>
    </row>
    <row r="11" ht="19.5" customHeight="1" spans="1:4">
      <c r="A11" s="159" t="s">
        <v>126</v>
      </c>
      <c r="B11" s="28"/>
      <c r="C11" s="158" t="s">
        <v>127</v>
      </c>
      <c r="D11" s="28"/>
    </row>
    <row r="12" ht="19.5" customHeight="1" spans="1:4">
      <c r="A12" s="159" t="s">
        <v>120</v>
      </c>
      <c r="B12" s="28"/>
      <c r="C12" s="158" t="s">
        <v>128</v>
      </c>
      <c r="D12" s="28"/>
    </row>
    <row r="13" ht="19.5" customHeight="1" spans="1:4">
      <c r="A13" s="159" t="s">
        <v>122</v>
      </c>
      <c r="B13" s="28"/>
      <c r="C13" s="158" t="s">
        <v>129</v>
      </c>
      <c r="D13" s="28"/>
    </row>
    <row r="14" ht="19.5" customHeight="1" spans="1:4">
      <c r="A14" s="159" t="s">
        <v>124</v>
      </c>
      <c r="B14" s="28"/>
      <c r="C14" s="158" t="s">
        <v>130</v>
      </c>
      <c r="D14" s="28"/>
    </row>
    <row r="15" ht="19.5" customHeight="1" spans="1:4">
      <c r="A15" s="160"/>
      <c r="B15" s="28"/>
      <c r="C15" s="158" t="s">
        <v>131</v>
      </c>
      <c r="D15" s="28">
        <v>3496494.57</v>
      </c>
    </row>
    <row r="16" ht="19.5" customHeight="1" spans="1:4">
      <c r="A16" s="160"/>
      <c r="B16" s="28"/>
      <c r="C16" s="158" t="s">
        <v>132</v>
      </c>
      <c r="D16" s="28">
        <v>585092.27</v>
      </c>
    </row>
    <row r="17" ht="19.5" customHeight="1" spans="1:4">
      <c r="A17" s="160"/>
      <c r="B17" s="28"/>
      <c r="C17" s="158" t="s">
        <v>133</v>
      </c>
      <c r="D17" s="28"/>
    </row>
    <row r="18" ht="19.5" customHeight="1" spans="1:4">
      <c r="A18" s="160"/>
      <c r="B18" s="28"/>
      <c r="C18" s="158" t="s">
        <v>134</v>
      </c>
      <c r="D18" s="28">
        <v>14708724.72</v>
      </c>
    </row>
    <row r="19" ht="19.5" customHeight="1" spans="1:4">
      <c r="A19" s="160"/>
      <c r="B19" s="28"/>
      <c r="C19" s="158" t="s">
        <v>135</v>
      </c>
      <c r="D19" s="28"/>
    </row>
    <row r="20" ht="19.5" customHeight="1" spans="1:4">
      <c r="A20" s="86"/>
      <c r="B20" s="28"/>
      <c r="C20" s="158" t="s">
        <v>136</v>
      </c>
      <c r="D20" s="28"/>
    </row>
    <row r="21" ht="19.5" customHeight="1" spans="1:4">
      <c r="A21" s="86"/>
      <c r="B21" s="28"/>
      <c r="C21" s="86" t="s">
        <v>137</v>
      </c>
      <c r="D21" s="28"/>
    </row>
    <row r="22" ht="19.5" customHeight="1" spans="1:4">
      <c r="A22" s="86"/>
      <c r="B22" s="28"/>
      <c r="C22" s="86" t="s">
        <v>138</v>
      </c>
      <c r="D22" s="28"/>
    </row>
    <row r="23" ht="19.5" customHeight="1" spans="1:4">
      <c r="A23" s="86"/>
      <c r="B23" s="28"/>
      <c r="C23" s="86" t="s">
        <v>139</v>
      </c>
      <c r="D23" s="28"/>
    </row>
    <row r="24" ht="19.5" customHeight="1" spans="1:4">
      <c r="A24" s="86"/>
      <c r="B24" s="28"/>
      <c r="C24" s="86" t="s">
        <v>140</v>
      </c>
      <c r="D24" s="28"/>
    </row>
    <row r="25" ht="19.5" customHeight="1" spans="1:4">
      <c r="A25" s="86"/>
      <c r="B25" s="28"/>
      <c r="C25" s="86" t="s">
        <v>141</v>
      </c>
      <c r="D25" s="28"/>
    </row>
    <row r="26" ht="19.5" customHeight="1" spans="1:4">
      <c r="A26" s="158"/>
      <c r="B26" s="28"/>
      <c r="C26" s="86" t="s">
        <v>142</v>
      </c>
      <c r="D26" s="28">
        <v>840877.44</v>
      </c>
    </row>
    <row r="27" ht="19.5" customHeight="1" spans="1:4">
      <c r="A27" s="86"/>
      <c r="B27" s="28"/>
      <c r="C27" s="86" t="s">
        <v>143</v>
      </c>
      <c r="D27" s="28"/>
    </row>
    <row r="28" customHeight="1" spans="1:4">
      <c r="A28" s="86"/>
      <c r="B28" s="28"/>
      <c r="C28" s="159" t="s">
        <v>144</v>
      </c>
      <c r="D28" s="28"/>
    </row>
    <row r="29" ht="19.5" customHeight="1" spans="1:4">
      <c r="A29" s="86"/>
      <c r="B29" s="28"/>
      <c r="C29" s="86" t="s">
        <v>145</v>
      </c>
      <c r="D29" s="28"/>
    </row>
    <row r="30" ht="19.5" customHeight="1" spans="1:4">
      <c r="A30" s="158"/>
      <c r="B30" s="28"/>
      <c r="C30" s="86" t="s">
        <v>146</v>
      </c>
      <c r="D30" s="28"/>
    </row>
    <row r="31" ht="18" customHeight="1" spans="1:4">
      <c r="A31" s="158"/>
      <c r="B31" s="28"/>
      <c r="C31" s="86" t="s">
        <v>147</v>
      </c>
      <c r="D31" s="28"/>
    </row>
    <row r="32" ht="18" customHeight="1" spans="1:4">
      <c r="A32" s="158"/>
      <c r="B32" s="28"/>
      <c r="C32" s="159" t="s">
        <v>148</v>
      </c>
      <c r="D32" s="28"/>
    </row>
    <row r="33" ht="18" customHeight="1" spans="1:4">
      <c r="A33" s="158"/>
      <c r="B33" s="28"/>
      <c r="C33" s="159" t="s">
        <v>149</v>
      </c>
      <c r="D33" s="28"/>
    </row>
    <row r="34" ht="19.5" customHeight="1" spans="1:4">
      <c r="A34" s="158"/>
      <c r="B34" s="161"/>
      <c r="C34" s="86" t="s">
        <v>150</v>
      </c>
      <c r="D34" s="161"/>
    </row>
    <row r="35" ht="19.5" customHeight="1" spans="1:4">
      <c r="A35" s="158"/>
      <c r="B35" s="28"/>
      <c r="C35" s="86" t="s">
        <v>151</v>
      </c>
      <c r="D35" s="28"/>
    </row>
    <row r="36" ht="19.5" customHeight="1" spans="1:4">
      <c r="A36" s="162" t="s">
        <v>24</v>
      </c>
      <c r="B36" s="28">
        <v>19631189</v>
      </c>
      <c r="C36" s="162" t="s">
        <v>25</v>
      </c>
      <c r="D36" s="28">
        <v>19631189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F20" sqref="F20"/>
    </sheetView>
  </sheetViews>
  <sheetFormatPr defaultColWidth="10.2866666666667" defaultRowHeight="15" customHeight="1" outlineLevelCol="6"/>
  <cols>
    <col min="1" max="1" width="26.34" customWidth="1"/>
    <col min="2" max="2" width="24.6266666666667" customWidth="1"/>
    <col min="3" max="7" width="19.2866666666667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152</v>
      </c>
    </row>
    <row r="2" ht="33" customHeight="1" spans="1:7">
      <c r="A2" s="149" t="str">
        <f>"2025"&amp;"年一般公共预算支出预算表（按功能科目分类）"</f>
        <v>2025年一般公共预算支出预算表（按功能科目分类）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"单位名称："&amp;"芒市综合行政执法局"</f>
        <v>单位名称：芒市综合行政执法局</v>
      </c>
      <c r="B3" s="150"/>
      <c r="C3" s="123"/>
      <c r="D3" s="123"/>
      <c r="E3" s="123"/>
      <c r="F3" s="123"/>
      <c r="G3" s="127" t="s">
        <v>1</v>
      </c>
    </row>
    <row r="4" ht="18.75" customHeight="1" spans="1:7">
      <c r="A4" s="151" t="s">
        <v>153</v>
      </c>
      <c r="B4" s="151"/>
      <c r="C4" s="151" t="s">
        <v>30</v>
      </c>
      <c r="D4" s="151" t="s">
        <v>52</v>
      </c>
      <c r="E4" s="151"/>
      <c r="F4" s="151"/>
      <c r="G4" s="151" t="s">
        <v>53</v>
      </c>
    </row>
    <row r="5" ht="18.75" customHeight="1" spans="1:7">
      <c r="A5" s="151" t="s">
        <v>48</v>
      </c>
      <c r="B5" s="151" t="s">
        <v>49</v>
      </c>
      <c r="C5" s="151"/>
      <c r="D5" s="151" t="s">
        <v>33</v>
      </c>
      <c r="E5" s="151" t="s">
        <v>154</v>
      </c>
      <c r="F5" s="151" t="s">
        <v>155</v>
      </c>
      <c r="G5" s="151"/>
    </row>
    <row r="6" ht="18.75" customHeight="1" spans="1:7">
      <c r="A6" s="151" t="s">
        <v>59</v>
      </c>
      <c r="B6" s="151" t="s">
        <v>60</v>
      </c>
      <c r="C6" s="151" t="s">
        <v>61</v>
      </c>
      <c r="D6" s="151" t="s">
        <v>62</v>
      </c>
      <c r="E6" s="151" t="s">
        <v>63</v>
      </c>
      <c r="F6" s="151" t="s">
        <v>64</v>
      </c>
      <c r="G6" s="151" t="s">
        <v>65</v>
      </c>
    </row>
    <row r="7" ht="18.75" customHeight="1" spans="1:7">
      <c r="A7" s="152" t="s">
        <v>74</v>
      </c>
      <c r="B7" s="152" t="s">
        <v>75</v>
      </c>
      <c r="C7" s="153">
        <v>3496494.57</v>
      </c>
      <c r="D7" s="153">
        <v>3496494.57</v>
      </c>
      <c r="E7" s="153">
        <v>3492294.57</v>
      </c>
      <c r="F7" s="153">
        <v>4200</v>
      </c>
      <c r="G7" s="153"/>
    </row>
    <row r="8" ht="18.75" customHeight="1" outlineLevel="1" spans="1:7">
      <c r="A8" s="154" t="s">
        <v>76</v>
      </c>
      <c r="B8" s="154" t="s">
        <v>77</v>
      </c>
      <c r="C8" s="153">
        <v>1460886.7</v>
      </c>
      <c r="D8" s="153">
        <v>1460886.7</v>
      </c>
      <c r="E8" s="153">
        <v>1456686.7</v>
      </c>
      <c r="F8" s="153">
        <v>4200</v>
      </c>
      <c r="G8" s="153"/>
    </row>
    <row r="9" ht="18.75" customHeight="1" outlineLevel="2" spans="1:7">
      <c r="A9" s="155" t="s">
        <v>78</v>
      </c>
      <c r="B9" s="155" t="s">
        <v>79</v>
      </c>
      <c r="C9" s="153">
        <v>3600</v>
      </c>
      <c r="D9" s="153">
        <v>3600</v>
      </c>
      <c r="E9" s="153"/>
      <c r="F9" s="153">
        <v>3600</v>
      </c>
      <c r="G9" s="153"/>
    </row>
    <row r="10" ht="18.75" customHeight="1" outlineLevel="2" spans="1:7">
      <c r="A10" s="155" t="s">
        <v>80</v>
      </c>
      <c r="B10" s="155" t="s">
        <v>81</v>
      </c>
      <c r="C10" s="153">
        <v>600</v>
      </c>
      <c r="D10" s="153">
        <v>600</v>
      </c>
      <c r="E10" s="153"/>
      <c r="F10" s="153">
        <v>600</v>
      </c>
      <c r="G10" s="153"/>
    </row>
    <row r="11" ht="18.75" customHeight="1" outlineLevel="2" spans="1:7">
      <c r="A11" s="155" t="s">
        <v>82</v>
      </c>
      <c r="B11" s="155" t="s">
        <v>83</v>
      </c>
      <c r="C11" s="153">
        <v>1138641.93</v>
      </c>
      <c r="D11" s="153">
        <v>1138641.93</v>
      </c>
      <c r="E11" s="153">
        <v>1138641.93</v>
      </c>
      <c r="F11" s="153"/>
      <c r="G11" s="153"/>
    </row>
    <row r="12" ht="18.75" customHeight="1" outlineLevel="2" spans="1:7">
      <c r="A12" s="155" t="s">
        <v>84</v>
      </c>
      <c r="B12" s="155" t="s">
        <v>85</v>
      </c>
      <c r="C12" s="153">
        <v>318044.77</v>
      </c>
      <c r="D12" s="153">
        <v>318044.77</v>
      </c>
      <c r="E12" s="153">
        <v>318044.77</v>
      </c>
      <c r="F12" s="153"/>
      <c r="G12" s="153"/>
    </row>
    <row r="13" ht="18.75" customHeight="1" outlineLevel="1" spans="1:7">
      <c r="A13" s="154" t="s">
        <v>86</v>
      </c>
      <c r="B13" s="154" t="s">
        <v>87</v>
      </c>
      <c r="C13" s="153">
        <v>2035607.87</v>
      </c>
      <c r="D13" s="153">
        <v>2035607.87</v>
      </c>
      <c r="E13" s="153">
        <v>2035607.87</v>
      </c>
      <c r="F13" s="153"/>
      <c r="G13" s="153"/>
    </row>
    <row r="14" ht="18.75" customHeight="1" outlineLevel="2" spans="1:7">
      <c r="A14" s="155" t="s">
        <v>88</v>
      </c>
      <c r="B14" s="155" t="s">
        <v>87</v>
      </c>
      <c r="C14" s="153">
        <v>2035607.87</v>
      </c>
      <c r="D14" s="153">
        <v>2035607.87</v>
      </c>
      <c r="E14" s="153">
        <v>2035607.87</v>
      </c>
      <c r="F14" s="153"/>
      <c r="G14" s="153"/>
    </row>
    <row r="15" ht="18.75" customHeight="1" spans="1:7">
      <c r="A15" s="152" t="s">
        <v>89</v>
      </c>
      <c r="B15" s="152" t="s">
        <v>90</v>
      </c>
      <c r="C15" s="153">
        <v>585092.27</v>
      </c>
      <c r="D15" s="153">
        <v>585092.27</v>
      </c>
      <c r="E15" s="153">
        <v>585092.27</v>
      </c>
      <c r="F15" s="153"/>
      <c r="G15" s="153"/>
    </row>
    <row r="16" ht="18.75" customHeight="1" outlineLevel="1" spans="1:7">
      <c r="A16" s="154" t="s">
        <v>91</v>
      </c>
      <c r="B16" s="154" t="s">
        <v>92</v>
      </c>
      <c r="C16" s="153">
        <v>585092.27</v>
      </c>
      <c r="D16" s="153">
        <v>585092.27</v>
      </c>
      <c r="E16" s="153">
        <v>585092.27</v>
      </c>
      <c r="F16" s="153"/>
      <c r="G16" s="153"/>
    </row>
    <row r="17" ht="18.75" customHeight="1" outlineLevel="2" spans="1:7">
      <c r="A17" s="155" t="s">
        <v>93</v>
      </c>
      <c r="B17" s="155" t="s">
        <v>94</v>
      </c>
      <c r="C17" s="153">
        <v>571077.65</v>
      </c>
      <c r="D17" s="153">
        <v>571077.65</v>
      </c>
      <c r="E17" s="153">
        <v>571077.65</v>
      </c>
      <c r="F17" s="153"/>
      <c r="G17" s="153"/>
    </row>
    <row r="18" ht="18.75" customHeight="1" outlineLevel="2" spans="1:7">
      <c r="A18" s="155" t="s">
        <v>97</v>
      </c>
      <c r="B18" s="155" t="s">
        <v>98</v>
      </c>
      <c r="C18" s="153">
        <v>14014.62</v>
      </c>
      <c r="D18" s="153">
        <v>14014.62</v>
      </c>
      <c r="E18" s="153">
        <v>14014.62</v>
      </c>
      <c r="F18" s="153"/>
      <c r="G18" s="153"/>
    </row>
    <row r="19" ht="18.75" customHeight="1" spans="1:7">
      <c r="A19" s="152" t="s">
        <v>99</v>
      </c>
      <c r="B19" s="152" t="s">
        <v>100</v>
      </c>
      <c r="C19" s="153">
        <v>14708724.72</v>
      </c>
      <c r="D19" s="153">
        <v>13138724.72</v>
      </c>
      <c r="E19" s="153">
        <v>11572280</v>
      </c>
      <c r="F19" s="153">
        <v>1566444.72</v>
      </c>
      <c r="G19" s="153">
        <v>1570000</v>
      </c>
    </row>
    <row r="20" ht="18.75" customHeight="1" outlineLevel="1" spans="1:7">
      <c r="A20" s="154" t="s">
        <v>101</v>
      </c>
      <c r="B20" s="154" t="s">
        <v>102</v>
      </c>
      <c r="C20" s="153">
        <v>14708724.72</v>
      </c>
      <c r="D20" s="153">
        <v>13138724.72</v>
      </c>
      <c r="E20" s="153">
        <v>11572280</v>
      </c>
      <c r="F20" s="153">
        <v>1566444.72</v>
      </c>
      <c r="G20" s="153">
        <v>1570000</v>
      </c>
    </row>
    <row r="21" ht="18.75" customHeight="1" outlineLevel="2" spans="1:7">
      <c r="A21" s="155" t="s">
        <v>103</v>
      </c>
      <c r="B21" s="155" t="s">
        <v>104</v>
      </c>
      <c r="C21" s="153">
        <v>682162.08</v>
      </c>
      <c r="D21" s="153">
        <v>682162.08</v>
      </c>
      <c r="E21" s="153">
        <v>570504</v>
      </c>
      <c r="F21" s="153">
        <v>111658.08</v>
      </c>
      <c r="G21" s="153"/>
    </row>
    <row r="22" ht="18.75" customHeight="1" outlineLevel="2" spans="1:7">
      <c r="A22" s="155" t="s">
        <v>105</v>
      </c>
      <c r="B22" s="155" t="s">
        <v>106</v>
      </c>
      <c r="C22" s="153">
        <v>14026562.64</v>
      </c>
      <c r="D22" s="153">
        <v>12456562.64</v>
      </c>
      <c r="E22" s="153">
        <v>11001776</v>
      </c>
      <c r="F22" s="153">
        <v>1454786.64</v>
      </c>
      <c r="G22" s="153">
        <v>1570000</v>
      </c>
    </row>
    <row r="23" ht="18.75" customHeight="1" spans="1:7">
      <c r="A23" s="152" t="s">
        <v>107</v>
      </c>
      <c r="B23" s="152" t="s">
        <v>108</v>
      </c>
      <c r="C23" s="153">
        <v>840877.44</v>
      </c>
      <c r="D23" s="153">
        <v>840877.44</v>
      </c>
      <c r="E23" s="153">
        <v>840877.44</v>
      </c>
      <c r="F23" s="153"/>
      <c r="G23" s="153"/>
    </row>
    <row r="24" ht="18.75" customHeight="1" outlineLevel="1" spans="1:7">
      <c r="A24" s="154" t="s">
        <v>109</v>
      </c>
      <c r="B24" s="154" t="s">
        <v>110</v>
      </c>
      <c r="C24" s="153">
        <v>840877.44</v>
      </c>
      <c r="D24" s="153">
        <v>840877.44</v>
      </c>
      <c r="E24" s="153">
        <v>840877.44</v>
      </c>
      <c r="F24" s="153"/>
      <c r="G24" s="153"/>
    </row>
    <row r="25" ht="18.75" customHeight="1" outlineLevel="2" spans="1:7">
      <c r="A25" s="155" t="s">
        <v>111</v>
      </c>
      <c r="B25" s="155" t="s">
        <v>112</v>
      </c>
      <c r="C25" s="153">
        <v>840877.44</v>
      </c>
      <c r="D25" s="153">
        <v>840877.44</v>
      </c>
      <c r="E25" s="153">
        <v>840877.44</v>
      </c>
      <c r="F25" s="153"/>
      <c r="G25" s="153"/>
    </row>
    <row r="26" ht="18.75" customHeight="1" spans="1:7">
      <c r="A26" s="151" t="s">
        <v>30</v>
      </c>
      <c r="B26" s="151"/>
      <c r="C26" s="153">
        <v>19631189</v>
      </c>
      <c r="D26" s="153">
        <v>18061189</v>
      </c>
      <c r="E26" s="153">
        <v>16490544.28</v>
      </c>
      <c r="F26" s="153">
        <v>1570644.72</v>
      </c>
      <c r="G26" s="153">
        <v>1570000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7" sqref="E7"/>
    </sheetView>
  </sheetViews>
  <sheetFormatPr defaultColWidth="9.14" defaultRowHeight="14.25" customHeight="1" outlineLevelRow="6" outlineLevelCol="5"/>
  <cols>
    <col min="1" max="1" width="28.2" customWidth="1"/>
    <col min="2" max="2" width="18.34" customWidth="1"/>
    <col min="3" max="3" width="17.2866666666667" customWidth="1"/>
    <col min="4" max="4" width="21.6266666666667" customWidth="1"/>
    <col min="5" max="5" width="19.7733333333333" customWidth="1"/>
    <col min="6" max="6" width="18.7133333333333" customWidth="1"/>
  </cols>
  <sheetData>
    <row r="1" customHeight="1" spans="1:6">
      <c r="A1" s="140"/>
      <c r="B1" s="140"/>
      <c r="C1" s="141"/>
      <c r="D1" s="1"/>
      <c r="E1" s="1"/>
      <c r="F1" s="148" t="s">
        <v>156</v>
      </c>
    </row>
    <row r="2" ht="33.75" customHeight="1" spans="1:6">
      <c r="A2" s="142" t="str">
        <f>"2025"&amp;"年一般公共预算“三公”经费支出预算表"</f>
        <v>2025年一般公共预算“三公”经费支出预算表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tr">
        <f>"单位名称："&amp;"芒市综合行政执法局"</f>
        <v>单位名称：芒市综合行政执法局</v>
      </c>
      <c r="B3" s="140"/>
      <c r="C3" s="141"/>
      <c r="D3" s="21"/>
      <c r="E3" s="1"/>
      <c r="F3" s="148" t="s">
        <v>27</v>
      </c>
    </row>
    <row r="4" ht="19.5" customHeight="1" spans="1:6">
      <c r="A4" s="7" t="s">
        <v>157</v>
      </c>
      <c r="B4" s="69" t="s">
        <v>158</v>
      </c>
      <c r="C4" s="25" t="s">
        <v>159</v>
      </c>
      <c r="D4" s="26"/>
      <c r="E4" s="27"/>
      <c r="F4" s="69" t="s">
        <v>160</v>
      </c>
    </row>
    <row r="5" ht="19.5" customHeight="1" spans="1:6">
      <c r="A5" s="11"/>
      <c r="B5" s="71"/>
      <c r="C5" s="38" t="s">
        <v>33</v>
      </c>
      <c r="D5" s="38" t="s">
        <v>161</v>
      </c>
      <c r="E5" s="38" t="s">
        <v>162</v>
      </c>
      <c r="F5" s="71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>
        <v>27400</v>
      </c>
      <c r="B7" s="146"/>
      <c r="C7" s="147">
        <v>19400</v>
      </c>
      <c r="D7" s="146"/>
      <c r="E7" s="146">
        <v>19400</v>
      </c>
      <c r="F7" s="146">
        <v>8000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2"/>
  <sheetViews>
    <sheetView showZeros="0" topLeftCell="A38" workbookViewId="0">
      <selection activeCell="H48" sqref="H48:H49"/>
    </sheetView>
  </sheetViews>
  <sheetFormatPr defaultColWidth="10.2866666666667" defaultRowHeight="15" customHeight="1"/>
  <cols>
    <col min="1" max="2" width="12.42" customWidth="1"/>
    <col min="3" max="3" width="10.8466666666667" customWidth="1"/>
    <col min="4" max="4" width="6" customWidth="1"/>
    <col min="5" max="5" width="10.5733333333333" customWidth="1"/>
    <col min="6" max="6" width="5.57333333333333" customWidth="1"/>
    <col min="7" max="7" width="8.71333333333333" customWidth="1"/>
    <col min="8" max="8" width="12.9133333333333" customWidth="1"/>
    <col min="9" max="9" width="12.2866666666667" customWidth="1"/>
    <col min="10" max="11" width="6" customWidth="1"/>
    <col min="12" max="12" width="12.2866666666667" customWidth="1"/>
    <col min="13" max="13" width="3.71333333333333" customWidth="1"/>
    <col min="14" max="14" width="5.04666666666667" customWidth="1"/>
    <col min="15" max="15" width="5.77333333333333" customWidth="1"/>
    <col min="16" max="16" width="6.57333333333333" customWidth="1"/>
    <col min="17" max="17" width="4.77333333333333" customWidth="1"/>
    <col min="18" max="18" width="4.28666666666667" customWidth="1"/>
    <col min="19" max="23" width="4.71333333333333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163</v>
      </c>
      <c r="U1" s="139"/>
      <c r="V1" s="139"/>
      <c r="W1" s="139"/>
    </row>
    <row r="2" ht="45.75" customHeight="1" spans="1:23">
      <c r="A2" s="136" t="s">
        <v>164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tr">
        <f>"单位名称："&amp;"芒市综合行政执法局"</f>
        <v>单位名称：芒市综合行政执法局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27</v>
      </c>
      <c r="U3" s="139"/>
      <c r="V3" s="139"/>
      <c r="W3" s="139"/>
    </row>
    <row r="4" ht="18.75" customHeight="1" spans="1:23">
      <c r="A4" s="137" t="s">
        <v>165</v>
      </c>
      <c r="B4" s="137" t="s">
        <v>166</v>
      </c>
      <c r="C4" s="137" t="s">
        <v>167</v>
      </c>
      <c r="D4" s="137" t="s">
        <v>168</v>
      </c>
      <c r="E4" s="137" t="s">
        <v>169</v>
      </c>
      <c r="F4" s="137" t="s">
        <v>170</v>
      </c>
      <c r="G4" s="137" t="s">
        <v>171</v>
      </c>
      <c r="H4" s="137" t="s">
        <v>172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173</v>
      </c>
      <c r="I5" s="137" t="s">
        <v>34</v>
      </c>
      <c r="J5" s="137" t="s">
        <v>174</v>
      </c>
      <c r="K5" s="137" t="s">
        <v>175</v>
      </c>
      <c r="L5" s="137" t="s">
        <v>176</v>
      </c>
      <c r="M5" s="137" t="s">
        <v>177</v>
      </c>
      <c r="N5" s="137" t="s">
        <v>178</v>
      </c>
      <c r="O5" s="137" t="s">
        <v>35</v>
      </c>
      <c r="P5" s="137" t="s">
        <v>36</v>
      </c>
      <c r="Q5" s="137" t="s">
        <v>37</v>
      </c>
      <c r="R5" s="137" t="s">
        <v>51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179</v>
      </c>
      <c r="J6" s="137" t="s">
        <v>174</v>
      </c>
      <c r="K6" s="137" t="s">
        <v>175</v>
      </c>
      <c r="L6" s="137" t="s">
        <v>176</v>
      </c>
      <c r="M6" s="137" t="s">
        <v>177</v>
      </c>
      <c r="N6" s="137" t="s">
        <v>34</v>
      </c>
      <c r="O6" s="137" t="s">
        <v>35</v>
      </c>
      <c r="P6" s="137" t="s">
        <v>36</v>
      </c>
      <c r="Q6" s="137"/>
      <c r="R6" s="137" t="s">
        <v>33</v>
      </c>
      <c r="S6" s="137" t="s">
        <v>40</v>
      </c>
      <c r="T6" s="137" t="s">
        <v>41</v>
      </c>
      <c r="U6" s="137" t="s">
        <v>42</v>
      </c>
      <c r="V6" s="137" t="s">
        <v>43</v>
      </c>
      <c r="W6" s="137" t="s">
        <v>44</v>
      </c>
    </row>
    <row r="7" ht="32.05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33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59</v>
      </c>
      <c r="B8" s="137" t="s">
        <v>60</v>
      </c>
      <c r="C8" s="137" t="s">
        <v>61</v>
      </c>
      <c r="D8" s="137" t="s">
        <v>62</v>
      </c>
      <c r="E8" s="137" t="s">
        <v>63</v>
      </c>
      <c r="F8" s="137" t="s">
        <v>64</v>
      </c>
      <c r="G8" s="137" t="s">
        <v>65</v>
      </c>
      <c r="H8" s="137" t="s">
        <v>66</v>
      </c>
      <c r="I8" s="137" t="s">
        <v>67</v>
      </c>
      <c r="J8" s="137" t="s">
        <v>68</v>
      </c>
      <c r="K8" s="137" t="s">
        <v>69</v>
      </c>
      <c r="L8" s="137" t="s">
        <v>70</v>
      </c>
      <c r="M8" s="137" t="s">
        <v>71</v>
      </c>
      <c r="N8" s="137" t="s">
        <v>72</v>
      </c>
      <c r="O8" s="137" t="s">
        <v>73</v>
      </c>
      <c r="P8" s="137" t="s">
        <v>180</v>
      </c>
      <c r="Q8" s="137" t="s">
        <v>181</v>
      </c>
      <c r="R8" s="137" t="s">
        <v>182</v>
      </c>
      <c r="S8" s="137" t="s">
        <v>183</v>
      </c>
      <c r="T8" s="137" t="s">
        <v>184</v>
      </c>
      <c r="U8" s="137" t="s">
        <v>185</v>
      </c>
      <c r="V8" s="137" t="s">
        <v>186</v>
      </c>
      <c r="W8" s="137" t="s">
        <v>187</v>
      </c>
    </row>
    <row r="9" ht="53.25" customHeight="1" spans="1:23">
      <c r="A9" s="131" t="s">
        <v>46</v>
      </c>
      <c r="B9" s="131"/>
      <c r="C9" s="131"/>
      <c r="D9" s="131"/>
      <c r="E9" s="131"/>
      <c r="F9" s="131"/>
      <c r="G9" s="131"/>
      <c r="H9" s="134">
        <v>18061189</v>
      </c>
      <c r="I9" s="134">
        <v>18061189</v>
      </c>
      <c r="J9" s="134"/>
      <c r="K9" s="134"/>
      <c r="L9" s="134">
        <v>18061189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3.25" customHeight="1" outlineLevel="1" spans="1:23">
      <c r="A10" s="131" t="s">
        <v>46</v>
      </c>
      <c r="B10" s="131" t="s">
        <v>188</v>
      </c>
      <c r="C10" s="131" t="s">
        <v>189</v>
      </c>
      <c r="D10" s="131" t="s">
        <v>105</v>
      </c>
      <c r="E10" s="131" t="s">
        <v>106</v>
      </c>
      <c r="F10" s="131" t="s">
        <v>190</v>
      </c>
      <c r="G10" s="131" t="s">
        <v>191</v>
      </c>
      <c r="H10" s="134">
        <v>2460768</v>
      </c>
      <c r="I10" s="134">
        <v>2460768</v>
      </c>
      <c r="J10" s="134"/>
      <c r="K10" s="134"/>
      <c r="L10" s="134">
        <v>2460768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1" t="s">
        <v>46</v>
      </c>
      <c r="B11" s="131" t="s">
        <v>192</v>
      </c>
      <c r="C11" s="131" t="s">
        <v>193</v>
      </c>
      <c r="D11" s="131" t="s">
        <v>103</v>
      </c>
      <c r="E11" s="131" t="s">
        <v>104</v>
      </c>
      <c r="F11" s="131" t="s">
        <v>190</v>
      </c>
      <c r="G11" s="131" t="s">
        <v>191</v>
      </c>
      <c r="H11" s="134">
        <v>331200</v>
      </c>
      <c r="I11" s="134">
        <v>331200</v>
      </c>
      <c r="J11" s="134"/>
      <c r="K11" s="134"/>
      <c r="L11" s="134">
        <v>331200</v>
      </c>
      <c r="M11" s="131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1" t="s">
        <v>46</v>
      </c>
      <c r="B12" s="131" t="s">
        <v>188</v>
      </c>
      <c r="C12" s="131" t="s">
        <v>189</v>
      </c>
      <c r="D12" s="131" t="s">
        <v>105</v>
      </c>
      <c r="E12" s="131" t="s">
        <v>106</v>
      </c>
      <c r="F12" s="131" t="s">
        <v>194</v>
      </c>
      <c r="G12" s="131" t="s">
        <v>195</v>
      </c>
      <c r="H12" s="134">
        <v>3123864</v>
      </c>
      <c r="I12" s="134">
        <v>3123864</v>
      </c>
      <c r="J12" s="134"/>
      <c r="K12" s="134"/>
      <c r="L12" s="134">
        <v>3123864</v>
      </c>
      <c r="M12" s="131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1" t="s">
        <v>46</v>
      </c>
      <c r="B13" s="131" t="s">
        <v>192</v>
      </c>
      <c r="C13" s="131" t="s">
        <v>193</v>
      </c>
      <c r="D13" s="131" t="s">
        <v>103</v>
      </c>
      <c r="E13" s="131" t="s">
        <v>104</v>
      </c>
      <c r="F13" s="131" t="s">
        <v>194</v>
      </c>
      <c r="G13" s="131" t="s">
        <v>195</v>
      </c>
      <c r="H13" s="134">
        <v>39540</v>
      </c>
      <c r="I13" s="134">
        <v>39540</v>
      </c>
      <c r="J13" s="134"/>
      <c r="K13" s="134"/>
      <c r="L13" s="134">
        <v>39540</v>
      </c>
      <c r="M13" s="131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1" t="s">
        <v>46</v>
      </c>
      <c r="B14" s="131" t="s">
        <v>188</v>
      </c>
      <c r="C14" s="131" t="s">
        <v>189</v>
      </c>
      <c r="D14" s="131" t="s">
        <v>105</v>
      </c>
      <c r="E14" s="131" t="s">
        <v>106</v>
      </c>
      <c r="F14" s="131" t="s">
        <v>196</v>
      </c>
      <c r="G14" s="131" t="s">
        <v>197</v>
      </c>
      <c r="H14" s="134">
        <v>205064</v>
      </c>
      <c r="I14" s="134">
        <v>205064</v>
      </c>
      <c r="J14" s="134"/>
      <c r="K14" s="134"/>
      <c r="L14" s="134">
        <v>205064</v>
      </c>
      <c r="M14" s="131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1" t="s">
        <v>46</v>
      </c>
      <c r="B15" s="131" t="s">
        <v>192</v>
      </c>
      <c r="C15" s="131" t="s">
        <v>193</v>
      </c>
      <c r="D15" s="131" t="s">
        <v>103</v>
      </c>
      <c r="E15" s="131" t="s">
        <v>104</v>
      </c>
      <c r="F15" s="131" t="s">
        <v>198</v>
      </c>
      <c r="G15" s="131" t="s">
        <v>199</v>
      </c>
      <c r="H15" s="134">
        <v>27600</v>
      </c>
      <c r="I15" s="134">
        <v>27600</v>
      </c>
      <c r="J15" s="134"/>
      <c r="K15" s="134"/>
      <c r="L15" s="134">
        <v>27600</v>
      </c>
      <c r="M15" s="131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1" t="s">
        <v>46</v>
      </c>
      <c r="B16" s="131" t="s">
        <v>192</v>
      </c>
      <c r="C16" s="131" t="s">
        <v>193</v>
      </c>
      <c r="D16" s="131" t="s">
        <v>103</v>
      </c>
      <c r="E16" s="131" t="s">
        <v>104</v>
      </c>
      <c r="F16" s="131" t="s">
        <v>198</v>
      </c>
      <c r="G16" s="131" t="s">
        <v>199</v>
      </c>
      <c r="H16" s="134"/>
      <c r="I16" s="134"/>
      <c r="J16" s="134"/>
      <c r="K16" s="134"/>
      <c r="L16" s="134"/>
      <c r="M16" s="131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1" t="s">
        <v>46</v>
      </c>
      <c r="B17" s="131" t="s">
        <v>192</v>
      </c>
      <c r="C17" s="131" t="s">
        <v>193</v>
      </c>
      <c r="D17" s="131" t="s">
        <v>103</v>
      </c>
      <c r="E17" s="131" t="s">
        <v>104</v>
      </c>
      <c r="F17" s="131" t="s">
        <v>198</v>
      </c>
      <c r="G17" s="131" t="s">
        <v>199</v>
      </c>
      <c r="H17" s="134">
        <v>96900</v>
      </c>
      <c r="I17" s="134">
        <v>96900</v>
      </c>
      <c r="J17" s="134"/>
      <c r="K17" s="134"/>
      <c r="L17" s="134">
        <v>96900</v>
      </c>
      <c r="M17" s="131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1" t="s">
        <v>46</v>
      </c>
      <c r="B18" s="131" t="s">
        <v>192</v>
      </c>
      <c r="C18" s="131" t="s">
        <v>193</v>
      </c>
      <c r="D18" s="131" t="s">
        <v>103</v>
      </c>
      <c r="E18" s="131" t="s">
        <v>104</v>
      </c>
      <c r="F18" s="131" t="s">
        <v>198</v>
      </c>
      <c r="G18" s="131" t="s">
        <v>199</v>
      </c>
      <c r="H18" s="134">
        <v>75264</v>
      </c>
      <c r="I18" s="134">
        <v>75264</v>
      </c>
      <c r="J18" s="134"/>
      <c r="K18" s="134"/>
      <c r="L18" s="134">
        <v>75264</v>
      </c>
      <c r="M18" s="131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1" t="s">
        <v>46</v>
      </c>
      <c r="B19" s="131" t="s">
        <v>200</v>
      </c>
      <c r="C19" s="131" t="s">
        <v>201</v>
      </c>
      <c r="D19" s="131" t="s">
        <v>82</v>
      </c>
      <c r="E19" s="131" t="s">
        <v>83</v>
      </c>
      <c r="F19" s="131" t="s">
        <v>202</v>
      </c>
      <c r="G19" s="131" t="s">
        <v>203</v>
      </c>
      <c r="H19" s="134">
        <v>1138641.93</v>
      </c>
      <c r="I19" s="134">
        <v>1138641.93</v>
      </c>
      <c r="J19" s="134"/>
      <c r="K19" s="134"/>
      <c r="L19" s="134">
        <v>1138641.93</v>
      </c>
      <c r="M19" s="131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1" t="s">
        <v>46</v>
      </c>
      <c r="B20" s="131" t="s">
        <v>200</v>
      </c>
      <c r="C20" s="131" t="s">
        <v>201</v>
      </c>
      <c r="D20" s="131" t="s">
        <v>84</v>
      </c>
      <c r="E20" s="131" t="s">
        <v>85</v>
      </c>
      <c r="F20" s="131" t="s">
        <v>204</v>
      </c>
      <c r="G20" s="131" t="s">
        <v>205</v>
      </c>
      <c r="H20" s="134"/>
      <c r="I20" s="134"/>
      <c r="J20" s="134"/>
      <c r="K20" s="134"/>
      <c r="L20" s="134"/>
      <c r="M20" s="131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1" t="s">
        <v>46</v>
      </c>
      <c r="B21" s="131" t="s">
        <v>200</v>
      </c>
      <c r="C21" s="131" t="s">
        <v>201</v>
      </c>
      <c r="D21" s="131" t="s">
        <v>84</v>
      </c>
      <c r="E21" s="131" t="s">
        <v>85</v>
      </c>
      <c r="F21" s="131" t="s">
        <v>204</v>
      </c>
      <c r="G21" s="131" t="s">
        <v>205</v>
      </c>
      <c r="H21" s="134">
        <v>318044.77</v>
      </c>
      <c r="I21" s="134">
        <v>318044.77</v>
      </c>
      <c r="J21" s="134"/>
      <c r="K21" s="134"/>
      <c r="L21" s="134">
        <v>318044.77</v>
      </c>
      <c r="M21" s="131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1" t="s">
        <v>46</v>
      </c>
      <c r="B22" s="131" t="s">
        <v>200</v>
      </c>
      <c r="C22" s="131" t="s">
        <v>201</v>
      </c>
      <c r="D22" s="131" t="s">
        <v>93</v>
      </c>
      <c r="E22" s="131" t="s">
        <v>94</v>
      </c>
      <c r="F22" s="131" t="s">
        <v>206</v>
      </c>
      <c r="G22" s="131" t="s">
        <v>207</v>
      </c>
      <c r="H22" s="134">
        <v>571077.65</v>
      </c>
      <c r="I22" s="134">
        <v>571077.65</v>
      </c>
      <c r="J22" s="134"/>
      <c r="K22" s="134"/>
      <c r="L22" s="134">
        <v>571077.65</v>
      </c>
      <c r="M22" s="131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1" t="s">
        <v>46</v>
      </c>
      <c r="B23" s="131" t="s">
        <v>200</v>
      </c>
      <c r="C23" s="131" t="s">
        <v>201</v>
      </c>
      <c r="D23" s="131" t="s">
        <v>95</v>
      </c>
      <c r="E23" s="131" t="s">
        <v>96</v>
      </c>
      <c r="F23" s="131" t="s">
        <v>206</v>
      </c>
      <c r="G23" s="131" t="s">
        <v>207</v>
      </c>
      <c r="H23" s="134"/>
      <c r="I23" s="134"/>
      <c r="J23" s="134"/>
      <c r="K23" s="134"/>
      <c r="L23" s="134"/>
      <c r="M23" s="131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1" t="s">
        <v>46</v>
      </c>
      <c r="B24" s="131" t="s">
        <v>200</v>
      </c>
      <c r="C24" s="131" t="s">
        <v>201</v>
      </c>
      <c r="D24" s="131" t="s">
        <v>88</v>
      </c>
      <c r="E24" s="131" t="s">
        <v>87</v>
      </c>
      <c r="F24" s="131" t="s">
        <v>208</v>
      </c>
      <c r="G24" s="131" t="s">
        <v>209</v>
      </c>
      <c r="H24" s="134">
        <v>19607.87</v>
      </c>
      <c r="I24" s="134">
        <v>19607.87</v>
      </c>
      <c r="J24" s="134"/>
      <c r="K24" s="134"/>
      <c r="L24" s="134">
        <v>19607.87</v>
      </c>
      <c r="M24" s="131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1" t="s">
        <v>46</v>
      </c>
      <c r="B25" s="131" t="s">
        <v>200</v>
      </c>
      <c r="C25" s="131" t="s">
        <v>201</v>
      </c>
      <c r="D25" s="131" t="s">
        <v>97</v>
      </c>
      <c r="E25" s="131" t="s">
        <v>98</v>
      </c>
      <c r="F25" s="131" t="s">
        <v>208</v>
      </c>
      <c r="G25" s="131" t="s">
        <v>209</v>
      </c>
      <c r="H25" s="134"/>
      <c r="I25" s="134"/>
      <c r="J25" s="134"/>
      <c r="K25" s="134"/>
      <c r="L25" s="134"/>
      <c r="M25" s="131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1" t="s">
        <v>46</v>
      </c>
      <c r="B26" s="131" t="s">
        <v>200</v>
      </c>
      <c r="C26" s="131" t="s">
        <v>201</v>
      </c>
      <c r="D26" s="131" t="s">
        <v>97</v>
      </c>
      <c r="E26" s="131" t="s">
        <v>98</v>
      </c>
      <c r="F26" s="131" t="s">
        <v>208</v>
      </c>
      <c r="G26" s="131" t="s">
        <v>209</v>
      </c>
      <c r="H26" s="134">
        <v>14014.62</v>
      </c>
      <c r="I26" s="134">
        <v>14014.62</v>
      </c>
      <c r="J26" s="134"/>
      <c r="K26" s="134"/>
      <c r="L26" s="134">
        <v>14014.62</v>
      </c>
      <c r="M26" s="131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1" t="s">
        <v>46</v>
      </c>
      <c r="B27" s="131" t="s">
        <v>200</v>
      </c>
      <c r="C27" s="131" t="s">
        <v>201</v>
      </c>
      <c r="D27" s="131" t="s">
        <v>97</v>
      </c>
      <c r="E27" s="131" t="s">
        <v>98</v>
      </c>
      <c r="F27" s="131" t="s">
        <v>208</v>
      </c>
      <c r="G27" s="131" t="s">
        <v>209</v>
      </c>
      <c r="H27" s="134"/>
      <c r="I27" s="134"/>
      <c r="J27" s="134"/>
      <c r="K27" s="134"/>
      <c r="L27" s="134"/>
      <c r="M27" s="131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1" t="s">
        <v>46</v>
      </c>
      <c r="B28" s="131" t="s">
        <v>210</v>
      </c>
      <c r="C28" s="131" t="s">
        <v>112</v>
      </c>
      <c r="D28" s="131" t="s">
        <v>111</v>
      </c>
      <c r="E28" s="131" t="s">
        <v>112</v>
      </c>
      <c r="F28" s="131" t="s">
        <v>211</v>
      </c>
      <c r="G28" s="131" t="s">
        <v>112</v>
      </c>
      <c r="H28" s="134">
        <v>840877.44</v>
      </c>
      <c r="I28" s="134">
        <v>840877.44</v>
      </c>
      <c r="J28" s="134"/>
      <c r="K28" s="134"/>
      <c r="L28" s="134">
        <v>840877.44</v>
      </c>
      <c r="M28" s="131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1" t="s">
        <v>46</v>
      </c>
      <c r="B29" s="131" t="s">
        <v>212</v>
      </c>
      <c r="C29" s="131" t="s">
        <v>213</v>
      </c>
      <c r="D29" s="131" t="s">
        <v>88</v>
      </c>
      <c r="E29" s="131" t="s">
        <v>87</v>
      </c>
      <c r="F29" s="131" t="s">
        <v>208</v>
      </c>
      <c r="G29" s="131" t="s">
        <v>209</v>
      </c>
      <c r="H29" s="134">
        <v>2016000</v>
      </c>
      <c r="I29" s="134">
        <v>2016000</v>
      </c>
      <c r="J29" s="134"/>
      <c r="K29" s="134"/>
      <c r="L29" s="134">
        <v>2016000</v>
      </c>
      <c r="M29" s="131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1" t="s">
        <v>46</v>
      </c>
      <c r="B30" s="131" t="s">
        <v>214</v>
      </c>
      <c r="C30" s="131" t="s">
        <v>215</v>
      </c>
      <c r="D30" s="131" t="s">
        <v>103</v>
      </c>
      <c r="E30" s="131" t="s">
        <v>104</v>
      </c>
      <c r="F30" s="131" t="s">
        <v>216</v>
      </c>
      <c r="G30" s="131" t="s">
        <v>217</v>
      </c>
      <c r="H30" s="134">
        <v>100800</v>
      </c>
      <c r="I30" s="134">
        <v>100800</v>
      </c>
      <c r="J30" s="134"/>
      <c r="K30" s="134"/>
      <c r="L30" s="134">
        <v>100800</v>
      </c>
      <c r="M30" s="131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1" t="s">
        <v>46</v>
      </c>
      <c r="B31" s="131" t="s">
        <v>214</v>
      </c>
      <c r="C31" s="131" t="s">
        <v>215</v>
      </c>
      <c r="D31" s="131" t="s">
        <v>105</v>
      </c>
      <c r="E31" s="131" t="s">
        <v>106</v>
      </c>
      <c r="F31" s="131" t="s">
        <v>218</v>
      </c>
      <c r="G31" s="131" t="s">
        <v>219</v>
      </c>
      <c r="H31" s="134">
        <v>40000</v>
      </c>
      <c r="I31" s="134">
        <v>40000</v>
      </c>
      <c r="J31" s="134"/>
      <c r="K31" s="134"/>
      <c r="L31" s="134">
        <v>40000</v>
      </c>
      <c r="M31" s="131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1" t="s">
        <v>46</v>
      </c>
      <c r="B32" s="131" t="s">
        <v>214</v>
      </c>
      <c r="C32" s="131" t="s">
        <v>215</v>
      </c>
      <c r="D32" s="131" t="s">
        <v>105</v>
      </c>
      <c r="E32" s="131" t="s">
        <v>106</v>
      </c>
      <c r="F32" s="131" t="s">
        <v>220</v>
      </c>
      <c r="G32" s="131" t="s">
        <v>221</v>
      </c>
      <c r="H32" s="134">
        <v>50000</v>
      </c>
      <c r="I32" s="134">
        <v>50000</v>
      </c>
      <c r="J32" s="134"/>
      <c r="K32" s="134"/>
      <c r="L32" s="134">
        <v>50000</v>
      </c>
      <c r="M32" s="131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1" t="s">
        <v>46</v>
      </c>
      <c r="B33" s="131" t="s">
        <v>222</v>
      </c>
      <c r="C33" s="131" t="s">
        <v>223</v>
      </c>
      <c r="D33" s="131" t="s">
        <v>105</v>
      </c>
      <c r="E33" s="131" t="s">
        <v>106</v>
      </c>
      <c r="F33" s="131" t="s">
        <v>224</v>
      </c>
      <c r="G33" s="131" t="s">
        <v>225</v>
      </c>
      <c r="H33" s="134">
        <v>90000</v>
      </c>
      <c r="I33" s="134">
        <v>90000</v>
      </c>
      <c r="J33" s="134"/>
      <c r="K33" s="134"/>
      <c r="L33" s="134">
        <v>90000</v>
      </c>
      <c r="M33" s="131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1" t="s">
        <v>46</v>
      </c>
      <c r="B34" s="131" t="s">
        <v>214</v>
      </c>
      <c r="C34" s="131" t="s">
        <v>215</v>
      </c>
      <c r="D34" s="131" t="s">
        <v>105</v>
      </c>
      <c r="E34" s="131" t="s">
        <v>106</v>
      </c>
      <c r="F34" s="131" t="s">
        <v>226</v>
      </c>
      <c r="G34" s="131" t="s">
        <v>227</v>
      </c>
      <c r="H34" s="134">
        <v>10000</v>
      </c>
      <c r="I34" s="134">
        <v>10000</v>
      </c>
      <c r="J34" s="134"/>
      <c r="K34" s="134"/>
      <c r="L34" s="134">
        <v>10000</v>
      </c>
      <c r="M34" s="131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1" t="s">
        <v>46</v>
      </c>
      <c r="B35" s="131" t="s">
        <v>214</v>
      </c>
      <c r="C35" s="131" t="s">
        <v>215</v>
      </c>
      <c r="D35" s="131" t="s">
        <v>105</v>
      </c>
      <c r="E35" s="131" t="s">
        <v>106</v>
      </c>
      <c r="F35" s="131" t="s">
        <v>228</v>
      </c>
      <c r="G35" s="131" t="s">
        <v>229</v>
      </c>
      <c r="H35" s="134">
        <v>20000</v>
      </c>
      <c r="I35" s="134">
        <v>20000</v>
      </c>
      <c r="J35" s="134"/>
      <c r="K35" s="134"/>
      <c r="L35" s="134">
        <v>20000</v>
      </c>
      <c r="M35" s="131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53.25" customHeight="1" outlineLevel="1" spans="1:23">
      <c r="A36" s="131" t="s">
        <v>46</v>
      </c>
      <c r="B36" s="131" t="s">
        <v>230</v>
      </c>
      <c r="C36" s="131" t="s">
        <v>231</v>
      </c>
      <c r="D36" s="131" t="s">
        <v>105</v>
      </c>
      <c r="E36" s="131" t="s">
        <v>106</v>
      </c>
      <c r="F36" s="131" t="s">
        <v>232</v>
      </c>
      <c r="G36" s="131" t="s">
        <v>160</v>
      </c>
      <c r="H36" s="134">
        <v>8000</v>
      </c>
      <c r="I36" s="134">
        <v>8000</v>
      </c>
      <c r="J36" s="134"/>
      <c r="K36" s="134"/>
      <c r="L36" s="134">
        <v>8000</v>
      </c>
      <c r="M36" s="131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53.25" customHeight="1" outlineLevel="1" spans="1:23">
      <c r="A37" s="131" t="s">
        <v>46</v>
      </c>
      <c r="B37" s="131" t="s">
        <v>214</v>
      </c>
      <c r="C37" s="131" t="s">
        <v>215</v>
      </c>
      <c r="D37" s="131" t="s">
        <v>105</v>
      </c>
      <c r="E37" s="131" t="s">
        <v>106</v>
      </c>
      <c r="F37" s="131" t="s">
        <v>216</v>
      </c>
      <c r="G37" s="131" t="s">
        <v>217</v>
      </c>
      <c r="H37" s="134">
        <v>47800</v>
      </c>
      <c r="I37" s="134">
        <v>47800</v>
      </c>
      <c r="J37" s="134"/>
      <c r="K37" s="134"/>
      <c r="L37" s="134">
        <v>47800</v>
      </c>
      <c r="M37" s="131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53.25" customHeight="1" outlineLevel="1" spans="1:23">
      <c r="A38" s="131" t="s">
        <v>46</v>
      </c>
      <c r="B38" s="131" t="s">
        <v>214</v>
      </c>
      <c r="C38" s="131" t="s">
        <v>215</v>
      </c>
      <c r="D38" s="131" t="s">
        <v>105</v>
      </c>
      <c r="E38" s="131" t="s">
        <v>106</v>
      </c>
      <c r="F38" s="131" t="s">
        <v>233</v>
      </c>
      <c r="G38" s="131" t="s">
        <v>234</v>
      </c>
      <c r="H38" s="134">
        <v>60000</v>
      </c>
      <c r="I38" s="134">
        <v>60000</v>
      </c>
      <c r="J38" s="134"/>
      <c r="K38" s="134"/>
      <c r="L38" s="134">
        <v>60000</v>
      </c>
      <c r="M38" s="131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ht="53.25" customHeight="1" outlineLevel="1" spans="1:23">
      <c r="A39" s="131" t="s">
        <v>46</v>
      </c>
      <c r="B39" s="131" t="s">
        <v>235</v>
      </c>
      <c r="C39" s="131" t="s">
        <v>236</v>
      </c>
      <c r="D39" s="131" t="s">
        <v>105</v>
      </c>
      <c r="E39" s="131" t="s">
        <v>106</v>
      </c>
      <c r="F39" s="131" t="s">
        <v>237</v>
      </c>
      <c r="G39" s="131" t="s">
        <v>238</v>
      </c>
      <c r="H39" s="134">
        <v>19400</v>
      </c>
      <c r="I39" s="134">
        <v>19400</v>
      </c>
      <c r="J39" s="134"/>
      <c r="K39" s="134"/>
      <c r="L39" s="134">
        <v>19400</v>
      </c>
      <c r="M39" s="131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  <row r="40" ht="53.25" customHeight="1" outlineLevel="1" spans="1:23">
      <c r="A40" s="131" t="s">
        <v>46</v>
      </c>
      <c r="B40" s="131" t="s">
        <v>214</v>
      </c>
      <c r="C40" s="131" t="s">
        <v>215</v>
      </c>
      <c r="D40" s="131" t="s">
        <v>105</v>
      </c>
      <c r="E40" s="131" t="s">
        <v>106</v>
      </c>
      <c r="F40" s="131" t="s">
        <v>239</v>
      </c>
      <c r="G40" s="131" t="s">
        <v>240</v>
      </c>
      <c r="H40" s="134">
        <v>66000</v>
      </c>
      <c r="I40" s="134">
        <v>66000</v>
      </c>
      <c r="J40" s="134"/>
      <c r="K40" s="134"/>
      <c r="L40" s="134">
        <v>66000</v>
      </c>
      <c r="M40" s="131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ht="53.25" customHeight="1" outlineLevel="1" spans="1:23">
      <c r="A41" s="131" t="s">
        <v>46</v>
      </c>
      <c r="B41" s="131" t="s">
        <v>214</v>
      </c>
      <c r="C41" s="131" t="s">
        <v>215</v>
      </c>
      <c r="D41" s="131" t="s">
        <v>105</v>
      </c>
      <c r="E41" s="131" t="s">
        <v>106</v>
      </c>
      <c r="F41" s="131" t="s">
        <v>218</v>
      </c>
      <c r="G41" s="131" t="s">
        <v>219</v>
      </c>
      <c r="H41" s="134">
        <v>316500</v>
      </c>
      <c r="I41" s="134">
        <v>316500</v>
      </c>
      <c r="J41" s="134"/>
      <c r="K41" s="134"/>
      <c r="L41" s="134">
        <v>316500</v>
      </c>
      <c r="M41" s="131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  <row r="42" ht="53.25" customHeight="1" outlineLevel="1" spans="1:23">
      <c r="A42" s="131" t="s">
        <v>46</v>
      </c>
      <c r="B42" s="131" t="s">
        <v>214</v>
      </c>
      <c r="C42" s="131" t="s">
        <v>215</v>
      </c>
      <c r="D42" s="131" t="s">
        <v>105</v>
      </c>
      <c r="E42" s="131" t="s">
        <v>106</v>
      </c>
      <c r="F42" s="131" t="s">
        <v>218</v>
      </c>
      <c r="G42" s="131" t="s">
        <v>219</v>
      </c>
      <c r="H42" s="134">
        <v>80000</v>
      </c>
      <c r="I42" s="134">
        <v>80000</v>
      </c>
      <c r="J42" s="134"/>
      <c r="K42" s="134"/>
      <c r="L42" s="134">
        <v>80000</v>
      </c>
      <c r="M42" s="131"/>
      <c r="N42" s="134"/>
      <c r="O42" s="134"/>
      <c r="P42" s="134"/>
      <c r="Q42" s="134"/>
      <c r="R42" s="134"/>
      <c r="S42" s="134"/>
      <c r="T42" s="134"/>
      <c r="U42" s="134"/>
      <c r="V42" s="134"/>
      <c r="W42" s="134"/>
    </row>
    <row r="43" ht="53.25" customHeight="1" outlineLevel="1" spans="1:23">
      <c r="A43" s="131" t="s">
        <v>46</v>
      </c>
      <c r="B43" s="131" t="s">
        <v>214</v>
      </c>
      <c r="C43" s="131" t="s">
        <v>215</v>
      </c>
      <c r="D43" s="131" t="s">
        <v>105</v>
      </c>
      <c r="E43" s="131" t="s">
        <v>106</v>
      </c>
      <c r="F43" s="131" t="s">
        <v>241</v>
      </c>
      <c r="G43" s="131" t="s">
        <v>242</v>
      </c>
      <c r="H43" s="134">
        <v>99500</v>
      </c>
      <c r="I43" s="134">
        <v>99500</v>
      </c>
      <c r="J43" s="134"/>
      <c r="K43" s="134"/>
      <c r="L43" s="134">
        <v>99500</v>
      </c>
      <c r="M43" s="131"/>
      <c r="N43" s="134"/>
      <c r="O43" s="134"/>
      <c r="P43" s="134"/>
      <c r="Q43" s="134"/>
      <c r="R43" s="134"/>
      <c r="S43" s="134"/>
      <c r="T43" s="134"/>
      <c r="U43" s="134"/>
      <c r="V43" s="134"/>
      <c r="W43" s="134"/>
    </row>
    <row r="44" ht="53.25" customHeight="1" outlineLevel="1" spans="1:23">
      <c r="A44" s="131" t="s">
        <v>46</v>
      </c>
      <c r="B44" s="131" t="s">
        <v>243</v>
      </c>
      <c r="C44" s="131" t="s">
        <v>244</v>
      </c>
      <c r="D44" s="131" t="s">
        <v>78</v>
      </c>
      <c r="E44" s="131" t="s">
        <v>79</v>
      </c>
      <c r="F44" s="131" t="s">
        <v>218</v>
      </c>
      <c r="G44" s="131" t="s">
        <v>219</v>
      </c>
      <c r="H44" s="134">
        <v>3600</v>
      </c>
      <c r="I44" s="134">
        <v>3600</v>
      </c>
      <c r="J44" s="134"/>
      <c r="K44" s="134"/>
      <c r="L44" s="134">
        <v>3600</v>
      </c>
      <c r="M44" s="131"/>
      <c r="N44" s="134"/>
      <c r="O44" s="134"/>
      <c r="P44" s="134"/>
      <c r="Q44" s="134"/>
      <c r="R44" s="134"/>
      <c r="S44" s="134"/>
      <c r="T44" s="134"/>
      <c r="U44" s="134"/>
      <c r="V44" s="134"/>
      <c r="W44" s="134"/>
    </row>
    <row r="45" ht="53.25" customHeight="1" outlineLevel="1" spans="1:23">
      <c r="A45" s="131" t="s">
        <v>46</v>
      </c>
      <c r="B45" s="131" t="s">
        <v>243</v>
      </c>
      <c r="C45" s="131" t="s">
        <v>244</v>
      </c>
      <c r="D45" s="131" t="s">
        <v>80</v>
      </c>
      <c r="E45" s="131" t="s">
        <v>81</v>
      </c>
      <c r="F45" s="131" t="s">
        <v>218</v>
      </c>
      <c r="G45" s="131" t="s">
        <v>219</v>
      </c>
      <c r="H45" s="134">
        <v>600</v>
      </c>
      <c r="I45" s="134">
        <v>600</v>
      </c>
      <c r="J45" s="134"/>
      <c r="K45" s="134"/>
      <c r="L45" s="134">
        <v>600</v>
      </c>
      <c r="M45" s="131"/>
      <c r="N45" s="134"/>
      <c r="O45" s="134"/>
      <c r="P45" s="134"/>
      <c r="Q45" s="134"/>
      <c r="R45" s="134"/>
      <c r="S45" s="134"/>
      <c r="T45" s="134"/>
      <c r="U45" s="134"/>
      <c r="V45" s="134"/>
      <c r="W45" s="134"/>
    </row>
    <row r="46" ht="53.25" customHeight="1" outlineLevel="1" spans="1:23">
      <c r="A46" s="131" t="s">
        <v>46</v>
      </c>
      <c r="B46" s="131" t="s">
        <v>245</v>
      </c>
      <c r="C46" s="131" t="s">
        <v>246</v>
      </c>
      <c r="D46" s="131" t="s">
        <v>103</v>
      </c>
      <c r="E46" s="131" t="s">
        <v>104</v>
      </c>
      <c r="F46" s="131" t="s">
        <v>247</v>
      </c>
      <c r="G46" s="131" t="s">
        <v>246</v>
      </c>
      <c r="H46" s="134"/>
      <c r="I46" s="134"/>
      <c r="J46" s="134"/>
      <c r="K46" s="134"/>
      <c r="L46" s="134"/>
      <c r="M46" s="131"/>
      <c r="N46" s="134"/>
      <c r="O46" s="134"/>
      <c r="P46" s="134"/>
      <c r="Q46" s="134"/>
      <c r="R46" s="134"/>
      <c r="S46" s="134"/>
      <c r="T46" s="134"/>
      <c r="U46" s="134"/>
      <c r="V46" s="134"/>
      <c r="W46" s="134"/>
    </row>
    <row r="47" ht="53.25" customHeight="1" outlineLevel="1" spans="1:23">
      <c r="A47" s="131" t="s">
        <v>46</v>
      </c>
      <c r="B47" s="131" t="s">
        <v>245</v>
      </c>
      <c r="C47" s="131" t="s">
        <v>246</v>
      </c>
      <c r="D47" s="131" t="s">
        <v>105</v>
      </c>
      <c r="E47" s="131" t="s">
        <v>106</v>
      </c>
      <c r="F47" s="131" t="s">
        <v>247</v>
      </c>
      <c r="G47" s="131" t="s">
        <v>246</v>
      </c>
      <c r="H47" s="134"/>
      <c r="I47" s="134"/>
      <c r="J47" s="134"/>
      <c r="K47" s="134"/>
      <c r="L47" s="134"/>
      <c r="M47" s="131"/>
      <c r="N47" s="134"/>
      <c r="O47" s="134"/>
      <c r="P47" s="134"/>
      <c r="Q47" s="134"/>
      <c r="R47" s="134"/>
      <c r="S47" s="134"/>
      <c r="T47" s="134"/>
      <c r="U47" s="134"/>
      <c r="V47" s="134"/>
      <c r="W47" s="134"/>
    </row>
    <row r="48" ht="53.25" customHeight="1" outlineLevel="1" spans="1:23">
      <c r="A48" s="131" t="s">
        <v>46</v>
      </c>
      <c r="B48" s="131" t="s">
        <v>245</v>
      </c>
      <c r="C48" s="131" t="s">
        <v>246</v>
      </c>
      <c r="D48" s="131" t="s">
        <v>103</v>
      </c>
      <c r="E48" s="131" t="s">
        <v>104</v>
      </c>
      <c r="F48" s="131" t="s">
        <v>247</v>
      </c>
      <c r="G48" s="131" t="s">
        <v>246</v>
      </c>
      <c r="H48" s="134">
        <v>10858.08</v>
      </c>
      <c r="I48" s="134">
        <v>10858.08</v>
      </c>
      <c r="J48" s="134"/>
      <c r="K48" s="134"/>
      <c r="L48" s="134">
        <v>10858.08</v>
      </c>
      <c r="M48" s="131"/>
      <c r="N48" s="134"/>
      <c r="O48" s="134"/>
      <c r="P48" s="134"/>
      <c r="Q48" s="134"/>
      <c r="R48" s="134"/>
      <c r="S48" s="134"/>
      <c r="T48" s="134"/>
      <c r="U48" s="134"/>
      <c r="V48" s="134"/>
      <c r="W48" s="134"/>
    </row>
    <row r="49" ht="53.25" customHeight="1" outlineLevel="1" spans="1:23">
      <c r="A49" s="131" t="s">
        <v>46</v>
      </c>
      <c r="B49" s="131" t="s">
        <v>245</v>
      </c>
      <c r="C49" s="131" t="s">
        <v>246</v>
      </c>
      <c r="D49" s="131" t="s">
        <v>105</v>
      </c>
      <c r="E49" s="131" t="s">
        <v>106</v>
      </c>
      <c r="F49" s="131" t="s">
        <v>247</v>
      </c>
      <c r="G49" s="131" t="s">
        <v>246</v>
      </c>
      <c r="H49" s="134">
        <v>98186.64</v>
      </c>
      <c r="I49" s="134">
        <v>98186.64</v>
      </c>
      <c r="J49" s="134"/>
      <c r="K49" s="134"/>
      <c r="L49" s="134">
        <v>98186.64</v>
      </c>
      <c r="M49" s="131"/>
      <c r="N49" s="134"/>
      <c r="O49" s="134"/>
      <c r="P49" s="134"/>
      <c r="Q49" s="134"/>
      <c r="R49" s="134"/>
      <c r="S49" s="134"/>
      <c r="T49" s="134"/>
      <c r="U49" s="134"/>
      <c r="V49" s="134"/>
      <c r="W49" s="134"/>
    </row>
    <row r="50" ht="53.25" customHeight="1" outlineLevel="1" spans="1:23">
      <c r="A50" s="131" t="s">
        <v>46</v>
      </c>
      <c r="B50" s="131" t="s">
        <v>248</v>
      </c>
      <c r="C50" s="131" t="s">
        <v>249</v>
      </c>
      <c r="D50" s="131" t="s">
        <v>105</v>
      </c>
      <c r="E50" s="131" t="s">
        <v>106</v>
      </c>
      <c r="F50" s="131" t="s">
        <v>250</v>
      </c>
      <c r="G50" s="131" t="s">
        <v>251</v>
      </c>
      <c r="H50" s="134">
        <v>539400</v>
      </c>
      <c r="I50" s="134">
        <v>539400</v>
      </c>
      <c r="J50" s="134"/>
      <c r="K50" s="134"/>
      <c r="L50" s="134">
        <v>539400</v>
      </c>
      <c r="M50" s="131"/>
      <c r="N50" s="134"/>
      <c r="O50" s="134"/>
      <c r="P50" s="134"/>
      <c r="Q50" s="134"/>
      <c r="R50" s="134"/>
      <c r="S50" s="134"/>
      <c r="T50" s="134"/>
      <c r="U50" s="134"/>
      <c r="V50" s="134"/>
      <c r="W50" s="134"/>
    </row>
    <row r="51" ht="53.25" customHeight="1" outlineLevel="1" spans="1:23">
      <c r="A51" s="131" t="s">
        <v>46</v>
      </c>
      <c r="B51" s="131" t="s">
        <v>252</v>
      </c>
      <c r="C51" s="131" t="s">
        <v>253</v>
      </c>
      <c r="D51" s="131" t="s">
        <v>105</v>
      </c>
      <c r="E51" s="131" t="s">
        <v>106</v>
      </c>
      <c r="F51" s="131" t="s">
        <v>254</v>
      </c>
      <c r="G51" s="131" t="s">
        <v>255</v>
      </c>
      <c r="H51" s="134">
        <v>5122080</v>
      </c>
      <c r="I51" s="134">
        <v>5122080</v>
      </c>
      <c r="J51" s="134"/>
      <c r="K51" s="134"/>
      <c r="L51" s="134">
        <v>5122080</v>
      </c>
      <c r="M51" s="131"/>
      <c r="N51" s="134"/>
      <c r="O51" s="134"/>
      <c r="P51" s="134"/>
      <c r="Q51" s="134"/>
      <c r="R51" s="134"/>
      <c r="S51" s="134"/>
      <c r="T51" s="134"/>
      <c r="U51" s="134"/>
      <c r="V51" s="134"/>
      <c r="W51" s="134"/>
    </row>
    <row r="52" ht="30.75" customHeight="1" spans="1:23">
      <c r="A52" s="138" t="s">
        <v>30</v>
      </c>
      <c r="B52" s="138"/>
      <c r="C52" s="138"/>
      <c r="D52" s="138"/>
      <c r="E52" s="138"/>
      <c r="F52" s="138"/>
      <c r="G52" s="138"/>
      <c r="H52" s="134">
        <v>18061189</v>
      </c>
      <c r="I52" s="134">
        <v>18061189</v>
      </c>
      <c r="J52" s="134"/>
      <c r="K52" s="134"/>
      <c r="L52" s="134">
        <v>18061189</v>
      </c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2:G5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8"/>
  <sheetViews>
    <sheetView showZeros="0" topLeftCell="A6" workbookViewId="0">
      <selection activeCell="C9" sqref="C9"/>
    </sheetView>
  </sheetViews>
  <sheetFormatPr defaultColWidth="10.2866666666667" defaultRowHeight="15" customHeight="1"/>
  <cols>
    <col min="1" max="1" width="5.71333333333333" customWidth="1"/>
    <col min="2" max="2" width="7.71333333333333" customWidth="1"/>
    <col min="3" max="3" width="9.84666666666667" customWidth="1"/>
    <col min="4" max="4" width="10.5733333333333" customWidth="1"/>
    <col min="5" max="5" width="6" customWidth="1"/>
    <col min="6" max="6" width="7.28666666666667" customWidth="1"/>
    <col min="7" max="7" width="5.28666666666667" customWidth="1"/>
    <col min="8" max="8" width="5.84666666666667" customWidth="1"/>
    <col min="9" max="11" width="12.8466666666667" customWidth="1"/>
    <col min="12" max="12" width="7.28666666666667" customWidth="1"/>
    <col min="13" max="13" width="5.84666666666667" customWidth="1"/>
    <col min="14" max="16" width="4.71333333333333" customWidth="1"/>
    <col min="17" max="17" width="8" customWidth="1"/>
    <col min="18" max="18" width="11" customWidth="1"/>
    <col min="19" max="20" width="9.84666666666667" customWidth="1"/>
    <col min="21" max="21" width="7.57333333333333" customWidth="1"/>
    <col min="22" max="22" width="5" customWidth="1"/>
    <col min="23" max="23" width="11" customWidth="1"/>
  </cols>
  <sheetData>
    <row r="1" ht="18.75" customHeight="1" spans="1:23">
      <c r="A1" s="128" t="s">
        <v>256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">
        <v>257</v>
      </c>
      <c r="B2" s="124"/>
      <c r="C2" s="124" t="s">
        <v>59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"单位名称："&amp;"芒市综合行政执法局"</f>
        <v>单位名称：芒市综合行政执法局</v>
      </c>
      <c r="B3" s="129"/>
      <c r="C3" s="129"/>
      <c r="D3" s="129"/>
      <c r="E3" s="129"/>
      <c r="F3" s="129"/>
      <c r="G3" s="129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28" t="s">
        <v>27</v>
      </c>
      <c r="W3" s="128"/>
    </row>
    <row r="4" ht="26.25" customHeight="1" spans="1:23">
      <c r="A4" s="130" t="s">
        <v>258</v>
      </c>
      <c r="B4" s="130" t="s">
        <v>166</v>
      </c>
      <c r="C4" s="130" t="s">
        <v>167</v>
      </c>
      <c r="D4" s="130" t="s">
        <v>259</v>
      </c>
      <c r="E4" s="130" t="s">
        <v>168</v>
      </c>
      <c r="F4" s="130" t="s">
        <v>169</v>
      </c>
      <c r="G4" s="130" t="s">
        <v>260</v>
      </c>
      <c r="H4" s="130" t="s">
        <v>261</v>
      </c>
      <c r="I4" s="130" t="s">
        <v>30</v>
      </c>
      <c r="J4" s="130" t="s">
        <v>262</v>
      </c>
      <c r="K4" s="130"/>
      <c r="L4" s="130"/>
      <c r="M4" s="130"/>
      <c r="N4" s="130" t="s">
        <v>178</v>
      </c>
      <c r="O4" s="130"/>
      <c r="P4" s="130"/>
      <c r="Q4" s="130" t="s">
        <v>37</v>
      </c>
      <c r="R4" s="130" t="s">
        <v>51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34</v>
      </c>
      <c r="K5" s="130"/>
      <c r="L5" s="130" t="s">
        <v>35</v>
      </c>
      <c r="M5" s="130" t="s">
        <v>36</v>
      </c>
      <c r="N5" s="130" t="s">
        <v>34</v>
      </c>
      <c r="O5" s="130" t="s">
        <v>35</v>
      </c>
      <c r="P5" s="130" t="s">
        <v>36</v>
      </c>
      <c r="Q5" s="130"/>
      <c r="R5" s="130" t="s">
        <v>33</v>
      </c>
      <c r="S5" s="130" t="s">
        <v>40</v>
      </c>
      <c r="T5" s="130" t="s">
        <v>41</v>
      </c>
      <c r="U5" s="130" t="s">
        <v>42</v>
      </c>
      <c r="V5" s="130" t="s">
        <v>43</v>
      </c>
      <c r="W5" s="130" t="s">
        <v>44</v>
      </c>
    </row>
    <row r="6" ht="26.25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33</v>
      </c>
      <c r="K6" s="130" t="s">
        <v>263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59</v>
      </c>
      <c r="B7" s="130" t="s">
        <v>60</v>
      </c>
      <c r="C7" s="130" t="s">
        <v>61</v>
      </c>
      <c r="D7" s="130" t="s">
        <v>62</v>
      </c>
      <c r="E7" s="130" t="s">
        <v>63</v>
      </c>
      <c r="F7" s="130" t="s">
        <v>64</v>
      </c>
      <c r="G7" s="130" t="s">
        <v>65</v>
      </c>
      <c r="H7" s="130" t="s">
        <v>66</v>
      </c>
      <c r="I7" s="130" t="s">
        <v>67</v>
      </c>
      <c r="J7" s="130" t="s">
        <v>68</v>
      </c>
      <c r="K7" s="130" t="s">
        <v>69</v>
      </c>
      <c r="L7" s="130" t="s">
        <v>70</v>
      </c>
      <c r="M7" s="130" t="s">
        <v>71</v>
      </c>
      <c r="N7" s="130" t="s">
        <v>72</v>
      </c>
      <c r="O7" s="130" t="s">
        <v>73</v>
      </c>
      <c r="P7" s="130" t="s">
        <v>180</v>
      </c>
      <c r="Q7" s="130" t="s">
        <v>181</v>
      </c>
      <c r="R7" s="130" t="s">
        <v>182</v>
      </c>
      <c r="S7" s="130" t="s">
        <v>183</v>
      </c>
      <c r="T7" s="130" t="s">
        <v>184</v>
      </c>
      <c r="U7" s="130" t="s">
        <v>185</v>
      </c>
      <c r="V7" s="130" t="s">
        <v>186</v>
      </c>
      <c r="W7" s="130" t="s">
        <v>187</v>
      </c>
    </row>
    <row r="8" ht="52.5" customHeight="1" spans="1:23">
      <c r="A8" s="131"/>
      <c r="B8" s="131"/>
      <c r="C8" s="131" t="s">
        <v>264</v>
      </c>
      <c r="D8" s="131"/>
      <c r="E8" s="131"/>
      <c r="F8" s="131"/>
      <c r="G8" s="131"/>
      <c r="H8" s="131"/>
      <c r="I8" s="134">
        <v>1570000</v>
      </c>
      <c r="J8" s="134">
        <v>1570000</v>
      </c>
      <c r="K8" s="134">
        <v>1570000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ht="52.5" customHeight="1" outlineLevel="1" spans="1:23">
      <c r="A9" s="131" t="s">
        <v>265</v>
      </c>
      <c r="B9" s="131" t="s">
        <v>266</v>
      </c>
      <c r="C9" s="131" t="s">
        <v>264</v>
      </c>
      <c r="D9" s="131" t="s">
        <v>46</v>
      </c>
      <c r="E9" s="131" t="s">
        <v>105</v>
      </c>
      <c r="F9" s="131" t="s">
        <v>106</v>
      </c>
      <c r="G9" s="131" t="s">
        <v>218</v>
      </c>
      <c r="H9" s="131" t="s">
        <v>219</v>
      </c>
      <c r="I9" s="134">
        <v>139080</v>
      </c>
      <c r="J9" s="134">
        <v>139080</v>
      </c>
      <c r="K9" s="134">
        <v>139080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2.5" customHeight="1" outlineLevel="1" spans="1:23">
      <c r="A10" s="131" t="s">
        <v>265</v>
      </c>
      <c r="B10" s="131" t="s">
        <v>266</v>
      </c>
      <c r="C10" s="131" t="s">
        <v>264</v>
      </c>
      <c r="D10" s="131" t="s">
        <v>46</v>
      </c>
      <c r="E10" s="131" t="s">
        <v>105</v>
      </c>
      <c r="F10" s="131" t="s">
        <v>106</v>
      </c>
      <c r="G10" s="131" t="s">
        <v>267</v>
      </c>
      <c r="H10" s="131" t="s">
        <v>268</v>
      </c>
      <c r="I10" s="134">
        <v>200000</v>
      </c>
      <c r="J10" s="134">
        <v>200000</v>
      </c>
      <c r="K10" s="134">
        <v>200000</v>
      </c>
      <c r="L10" s="134"/>
      <c r="M10" s="134"/>
      <c r="N10" s="131"/>
      <c r="O10" s="131"/>
      <c r="P10" s="131"/>
      <c r="Q10" s="134"/>
      <c r="R10" s="134"/>
      <c r="S10" s="134"/>
      <c r="T10" s="134"/>
      <c r="U10" s="134"/>
      <c r="V10" s="134"/>
      <c r="W10" s="134"/>
    </row>
    <row r="11" ht="52.5" customHeight="1" outlineLevel="1" spans="1:23">
      <c r="A11" s="131" t="s">
        <v>265</v>
      </c>
      <c r="B11" s="131" t="s">
        <v>266</v>
      </c>
      <c r="C11" s="131" t="s">
        <v>264</v>
      </c>
      <c r="D11" s="131" t="s">
        <v>46</v>
      </c>
      <c r="E11" s="131" t="s">
        <v>105</v>
      </c>
      <c r="F11" s="131" t="s">
        <v>106</v>
      </c>
      <c r="G11" s="131" t="s">
        <v>241</v>
      </c>
      <c r="H11" s="131" t="s">
        <v>242</v>
      </c>
      <c r="I11" s="134">
        <v>300000</v>
      </c>
      <c r="J11" s="134">
        <v>300000</v>
      </c>
      <c r="K11" s="134">
        <v>300000</v>
      </c>
      <c r="L11" s="134"/>
      <c r="M11" s="134"/>
      <c r="N11" s="131"/>
      <c r="O11" s="131"/>
      <c r="P11" s="131"/>
      <c r="Q11" s="134"/>
      <c r="R11" s="134"/>
      <c r="S11" s="134"/>
      <c r="T11" s="134"/>
      <c r="U11" s="134"/>
      <c r="V11" s="134"/>
      <c r="W11" s="134"/>
    </row>
    <row r="12" ht="52.5" customHeight="1" outlineLevel="1" spans="1:23">
      <c r="A12" s="131" t="s">
        <v>265</v>
      </c>
      <c r="B12" s="131" t="s">
        <v>266</v>
      </c>
      <c r="C12" s="131" t="s">
        <v>264</v>
      </c>
      <c r="D12" s="131" t="s">
        <v>46</v>
      </c>
      <c r="E12" s="131" t="s">
        <v>105</v>
      </c>
      <c r="F12" s="131" t="s">
        <v>106</v>
      </c>
      <c r="G12" s="131" t="s">
        <v>269</v>
      </c>
      <c r="H12" s="131" t="s">
        <v>270</v>
      </c>
      <c r="I12" s="134">
        <v>57600</v>
      </c>
      <c r="J12" s="134">
        <v>57600</v>
      </c>
      <c r="K12" s="134">
        <v>57600</v>
      </c>
      <c r="L12" s="134"/>
      <c r="M12" s="134"/>
      <c r="N12" s="131"/>
      <c r="O12" s="131"/>
      <c r="P12" s="131"/>
      <c r="Q12" s="134"/>
      <c r="R12" s="134"/>
      <c r="S12" s="134"/>
      <c r="T12" s="134"/>
      <c r="U12" s="134"/>
      <c r="V12" s="134"/>
      <c r="W12" s="134"/>
    </row>
    <row r="13" ht="52.5" customHeight="1" outlineLevel="1" spans="1:23">
      <c r="A13" s="131" t="s">
        <v>265</v>
      </c>
      <c r="B13" s="131" t="s">
        <v>266</v>
      </c>
      <c r="C13" s="131" t="s">
        <v>264</v>
      </c>
      <c r="D13" s="131" t="s">
        <v>46</v>
      </c>
      <c r="E13" s="131" t="s">
        <v>105</v>
      </c>
      <c r="F13" s="131" t="s">
        <v>106</v>
      </c>
      <c r="G13" s="131" t="s">
        <v>269</v>
      </c>
      <c r="H13" s="131" t="s">
        <v>270</v>
      </c>
      <c r="I13" s="134">
        <v>176320</v>
      </c>
      <c r="J13" s="134">
        <v>176320</v>
      </c>
      <c r="K13" s="134">
        <v>176320</v>
      </c>
      <c r="L13" s="134"/>
      <c r="M13" s="134"/>
      <c r="N13" s="131"/>
      <c r="O13" s="131"/>
      <c r="P13" s="131"/>
      <c r="Q13" s="134"/>
      <c r="R13" s="134"/>
      <c r="S13" s="134"/>
      <c r="T13" s="134"/>
      <c r="U13" s="134"/>
      <c r="V13" s="134"/>
      <c r="W13" s="134"/>
    </row>
    <row r="14" ht="52.5" customHeight="1" outlineLevel="1" spans="1:23">
      <c r="A14" s="131" t="s">
        <v>265</v>
      </c>
      <c r="B14" s="131" t="s">
        <v>266</v>
      </c>
      <c r="C14" s="131" t="s">
        <v>264</v>
      </c>
      <c r="D14" s="131" t="s">
        <v>46</v>
      </c>
      <c r="E14" s="131" t="s">
        <v>105</v>
      </c>
      <c r="F14" s="131" t="s">
        <v>106</v>
      </c>
      <c r="G14" s="131" t="s">
        <v>269</v>
      </c>
      <c r="H14" s="131" t="s">
        <v>270</v>
      </c>
      <c r="I14" s="134">
        <v>40000</v>
      </c>
      <c r="J14" s="134">
        <v>40000</v>
      </c>
      <c r="K14" s="134">
        <v>40000</v>
      </c>
      <c r="L14" s="134"/>
      <c r="M14" s="134"/>
      <c r="N14" s="131"/>
      <c r="O14" s="131"/>
      <c r="P14" s="131"/>
      <c r="Q14" s="134"/>
      <c r="R14" s="134"/>
      <c r="S14" s="134"/>
      <c r="T14" s="134"/>
      <c r="U14" s="134"/>
      <c r="V14" s="134"/>
      <c r="W14" s="134"/>
    </row>
    <row r="15" ht="52.5" customHeight="1" outlineLevel="1" spans="1:23">
      <c r="A15" s="131" t="s">
        <v>265</v>
      </c>
      <c r="B15" s="131" t="s">
        <v>266</v>
      </c>
      <c r="C15" s="131" t="s">
        <v>264</v>
      </c>
      <c r="D15" s="131" t="s">
        <v>46</v>
      </c>
      <c r="E15" s="131" t="s">
        <v>105</v>
      </c>
      <c r="F15" s="131" t="s">
        <v>106</v>
      </c>
      <c r="G15" s="131" t="s">
        <v>250</v>
      </c>
      <c r="H15" s="131" t="s">
        <v>251</v>
      </c>
      <c r="I15" s="134">
        <v>500000</v>
      </c>
      <c r="J15" s="134">
        <v>500000</v>
      </c>
      <c r="K15" s="134">
        <v>500000</v>
      </c>
      <c r="L15" s="134"/>
      <c r="M15" s="134"/>
      <c r="N15" s="131"/>
      <c r="O15" s="131"/>
      <c r="P15" s="131"/>
      <c r="Q15" s="134"/>
      <c r="R15" s="134"/>
      <c r="S15" s="134"/>
      <c r="T15" s="134"/>
      <c r="U15" s="134"/>
      <c r="V15" s="134"/>
      <c r="W15" s="134"/>
    </row>
    <row r="16" ht="52.5" customHeight="1" outlineLevel="1" spans="1:23">
      <c r="A16" s="131" t="s">
        <v>265</v>
      </c>
      <c r="B16" s="131" t="s">
        <v>266</v>
      </c>
      <c r="C16" s="131" t="s">
        <v>264</v>
      </c>
      <c r="D16" s="131" t="s">
        <v>46</v>
      </c>
      <c r="E16" s="131" t="s">
        <v>105</v>
      </c>
      <c r="F16" s="131" t="s">
        <v>106</v>
      </c>
      <c r="G16" s="131" t="s">
        <v>220</v>
      </c>
      <c r="H16" s="131" t="s">
        <v>221</v>
      </c>
      <c r="I16" s="134">
        <v>94500</v>
      </c>
      <c r="J16" s="134">
        <v>94500</v>
      </c>
      <c r="K16" s="134">
        <v>94500</v>
      </c>
      <c r="L16" s="134"/>
      <c r="M16" s="134"/>
      <c r="N16" s="131"/>
      <c r="O16" s="131"/>
      <c r="P16" s="131"/>
      <c r="Q16" s="134"/>
      <c r="R16" s="134"/>
      <c r="S16" s="134"/>
      <c r="T16" s="134"/>
      <c r="U16" s="134"/>
      <c r="V16" s="134"/>
      <c r="W16" s="134"/>
    </row>
    <row r="17" ht="52.5" customHeight="1" outlineLevel="1" spans="1:23">
      <c r="A17" s="131" t="s">
        <v>265</v>
      </c>
      <c r="B17" s="131" t="s">
        <v>266</v>
      </c>
      <c r="C17" s="131" t="s">
        <v>264</v>
      </c>
      <c r="D17" s="131" t="s">
        <v>46</v>
      </c>
      <c r="E17" s="131" t="s">
        <v>105</v>
      </c>
      <c r="F17" s="131" t="s">
        <v>106</v>
      </c>
      <c r="G17" s="131" t="s">
        <v>220</v>
      </c>
      <c r="H17" s="131" t="s">
        <v>221</v>
      </c>
      <c r="I17" s="134">
        <v>62500</v>
      </c>
      <c r="J17" s="134">
        <v>62500</v>
      </c>
      <c r="K17" s="134">
        <v>62500</v>
      </c>
      <c r="L17" s="134"/>
      <c r="M17" s="134"/>
      <c r="N17" s="131"/>
      <c r="O17" s="131"/>
      <c r="P17" s="131"/>
      <c r="Q17" s="134"/>
      <c r="R17" s="134"/>
      <c r="S17" s="134"/>
      <c r="T17" s="134"/>
      <c r="U17" s="134"/>
      <c r="V17" s="134"/>
      <c r="W17" s="134"/>
    </row>
    <row r="18" ht="30" customHeight="1" spans="1:23">
      <c r="A18" s="132" t="s">
        <v>30</v>
      </c>
      <c r="B18" s="132"/>
      <c r="C18" s="132"/>
      <c r="D18" s="132"/>
      <c r="E18" s="132"/>
      <c r="F18" s="132"/>
      <c r="G18" s="132"/>
      <c r="H18" s="132"/>
      <c r="I18" s="134">
        <v>1570000</v>
      </c>
      <c r="J18" s="134">
        <v>1570000</v>
      </c>
      <c r="K18" s="134">
        <v>1570000</v>
      </c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8:H1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topLeftCell="D1" workbookViewId="0">
      <selection activeCell="A1" sqref="A1"/>
    </sheetView>
  </sheetViews>
  <sheetFormatPr defaultColWidth="10.2866666666667" defaultRowHeight="15" customHeight="1"/>
  <cols>
    <col min="1" max="9" width="14.2866666666667" customWidth="1"/>
    <col min="10" max="10" width="34.2866666666667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271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"单位名称："&amp;"芒市综合行政执法局"</f>
        <v>单位名称：芒市综合行政执法局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272</v>
      </c>
      <c r="B4" s="125" t="s">
        <v>273</v>
      </c>
      <c r="C4" s="125" t="s">
        <v>274</v>
      </c>
      <c r="D4" s="125" t="s">
        <v>275</v>
      </c>
      <c r="E4" s="125" t="s">
        <v>276</v>
      </c>
      <c r="F4" s="125" t="s">
        <v>277</v>
      </c>
      <c r="G4" s="125" t="s">
        <v>278</v>
      </c>
      <c r="H4" s="125" t="s">
        <v>279</v>
      </c>
      <c r="I4" s="125" t="s">
        <v>280</v>
      </c>
      <c r="J4" s="125" t="s">
        <v>281</v>
      </c>
    </row>
    <row r="5" ht="22.5" customHeight="1" spans="1:10">
      <c r="A5" s="125" t="s">
        <v>59</v>
      </c>
      <c r="B5" s="125" t="s">
        <v>60</v>
      </c>
      <c r="C5" s="125" t="s">
        <v>61</v>
      </c>
      <c r="D5" s="125" t="s">
        <v>62</v>
      </c>
      <c r="E5" s="125" t="s">
        <v>63</v>
      </c>
      <c r="F5" s="125" t="s">
        <v>64</v>
      </c>
      <c r="G5" s="125" t="s">
        <v>65</v>
      </c>
      <c r="H5" s="125" t="s">
        <v>66</v>
      </c>
      <c r="I5" s="125" t="s">
        <v>67</v>
      </c>
      <c r="J5" s="125" t="s">
        <v>68</v>
      </c>
    </row>
    <row r="6" ht="52.5" customHeight="1" spans="1:10">
      <c r="A6" s="125" t="s">
        <v>46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264</v>
      </c>
      <c r="B7" s="126" t="s">
        <v>282</v>
      </c>
      <c r="C7" s="126" t="s">
        <v>283</v>
      </c>
      <c r="D7" s="126" t="s">
        <v>284</v>
      </c>
      <c r="E7" s="126" t="s">
        <v>285</v>
      </c>
      <c r="F7" s="126" t="s">
        <v>286</v>
      </c>
      <c r="G7" s="125" t="s">
        <v>287</v>
      </c>
      <c r="H7" s="125" t="s">
        <v>288</v>
      </c>
      <c r="I7" s="126" t="s">
        <v>289</v>
      </c>
      <c r="J7" s="126" t="s">
        <v>290</v>
      </c>
    </row>
    <row r="8" ht="52.5" customHeight="1" outlineLevel="1" spans="1:10">
      <c r="A8" s="126" t="s">
        <v>264</v>
      </c>
      <c r="B8" s="126" t="s">
        <v>282</v>
      </c>
      <c r="C8" s="126" t="s">
        <v>291</v>
      </c>
      <c r="D8" s="126" t="s">
        <v>292</v>
      </c>
      <c r="E8" s="126" t="s">
        <v>293</v>
      </c>
      <c r="F8" s="126" t="s">
        <v>294</v>
      </c>
      <c r="G8" s="125" t="s">
        <v>293</v>
      </c>
      <c r="H8" s="125"/>
      <c r="I8" s="126" t="s">
        <v>295</v>
      </c>
      <c r="J8" s="126" t="s">
        <v>296</v>
      </c>
    </row>
    <row r="9" ht="52.5" customHeight="1" outlineLevel="1" spans="1:10">
      <c r="A9" s="126" t="s">
        <v>264</v>
      </c>
      <c r="B9" s="126" t="s">
        <v>282</v>
      </c>
      <c r="C9" s="126" t="s">
        <v>297</v>
      </c>
      <c r="D9" s="126" t="s">
        <v>298</v>
      </c>
      <c r="E9" s="126" t="s">
        <v>299</v>
      </c>
      <c r="F9" s="126" t="s">
        <v>286</v>
      </c>
      <c r="G9" s="125" t="s">
        <v>287</v>
      </c>
      <c r="H9" s="125" t="s">
        <v>288</v>
      </c>
      <c r="I9" s="126" t="s">
        <v>289</v>
      </c>
      <c r="J9" s="126" t="s">
        <v>300</v>
      </c>
    </row>
  </sheetData>
  <mergeCells count="4">
    <mergeCell ref="A2:J2"/>
    <mergeCell ref="A3:E3"/>
    <mergeCell ref="A7:A9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2025-03-23T00:49:00Z</dcterms:created>
  <dcterms:modified xsi:type="dcterms:W3CDTF">2025-03-31T09:43:43Z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2052-11.1.0.11723</vt:lpwstr>
  </property>
  <property fmtid="{D5CDD505-2E9C-101B-9397-08002B2CF9AE}" pid="3" name="ICV">
    <vt:lpwstr/>
  </property>
</Properties>
</file>