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k24\Desktop\2026年预算及公开\2026年预算公开\2026年芒市遮放镇人民政府预算公开（2.28）\"/>
    </mc:Choice>
  </mc:AlternateContent>
  <bookViews>
    <workbookView xWindow="0" yWindow="0" windowWidth="14880" windowHeight="12195" firstSheet="5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52511"/>
</workbook>
</file>

<file path=xl/calcChain.xml><?xml version="1.0" encoding="utf-8"?>
<calcChain xmlns="http://schemas.openxmlformats.org/spreadsheetml/2006/main">
  <c r="C12" i="4" l="1"/>
  <c r="C11" i="4"/>
  <c r="C10" i="4"/>
  <c r="C9" i="4"/>
  <c r="C8" i="4"/>
  <c r="C11" i="1"/>
  <c r="C10" i="1"/>
  <c r="C9" i="1"/>
  <c r="C8" i="1"/>
  <c r="C7" i="1"/>
  <c r="A15" i="11" l="1"/>
  <c r="A14" i="11"/>
  <c r="A13" i="11"/>
  <c r="A12" i="11"/>
  <c r="A11" i="11"/>
  <c r="A10" i="11"/>
  <c r="A9" i="11"/>
</calcChain>
</file>

<file path=xl/sharedStrings.xml><?xml version="1.0" encoding="utf-8"?>
<sst xmlns="http://schemas.openxmlformats.org/spreadsheetml/2006/main" count="1585" uniqueCount="475">
  <si>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</si>
  <si>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</si>
  <si>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</si>
  <si>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</si>
  <si>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</si>
  <si>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</si>
  <si>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</si>
  <si>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</si>
  <si>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</si>
  <si>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</si>
  <si>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</si>
  <si>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</si>
  <si>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</si>
  <si>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</si>
  <si>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</si>
  <si>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</si>
  <si>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</si>
  <si>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</si>
  <si>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</si>
  <si>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</si>
  <si>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</si>
  <si>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</si>
  <si>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</si>
  <si>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</si>
  <si>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</si>
  <si>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</si>
  <si>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</si>
  <si>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</si>
  <si>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</si>
  <si>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</si>
  <si>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</si>
  <si>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</si>
  <si>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</si>
  <si>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</si>
  <si>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</si>
  <si>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</si>
  <si>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</si>
  <si>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</si>
  <si>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</si>
  <si>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</si>
  <si>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</si>
  <si>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</si>
  <si>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</si>
  <si>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</si>
  <si>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</si>
  <si>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</si>
  <si>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</si>
  <si>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</si>
  <si>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</si>
  <si>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</si>
  <si>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</si>
  <si>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</si>
  <si>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</si>
  <si>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</si>
  <si>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</si>
  <si>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</si>
  <si>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</si>
  <si>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</si>
  <si>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</si>
  <si>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</si>
  <si>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</si>
  <si>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</si>
  <si>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</si>
  <si>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</si>
  <si>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</si>
  <si>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</si>
  <si>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</si>
  <si>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</si>
  <si>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</si>
  <si>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</si>
  <si>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</si>
  <si>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</si>
  <si>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</si>
  <si>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</si>
  <si>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</si>
  <si>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</si>
  <si>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</si>
  <si>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</si>
  <si>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</si>
  <si>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</si>
  <si>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</si>
  <si>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</si>
  <si>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</si>
  <si>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</si>
  <si>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</si>
  <si>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</si>
  <si>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</si>
  <si>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</si>
  <si>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</si>
  <si>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</si>
  <si>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</si>
  <si>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</si>
  <si>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</si>
  <si>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</si>
  <si>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</si>
  <si>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</si>
  <si>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</si>
  <si>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</si>
  <si>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</si>
  <si>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</si>
  <si>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</si>
  <si>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</si>
  <si>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</si>
  <si>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</si>
  <si>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</si>
  <si>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</si>
  <si>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</si>
  <si>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</si>
  <si>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</si>
  <si>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</si>
  <si>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</si>
  <si>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</si>
  <si>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</si>
  <si>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</si>
  <si>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</si>
  <si>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</si>
  <si>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</si>
  <si>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</si>
  <si>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</si>
  <si>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</si>
  <si>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</si>
  <si>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</si>
  <si>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</si>
  <si>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</si>
  <si>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</si>
  <si>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</si>
  <si>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</si>
  <si>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</si>
  <si>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</si>
  <si>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</si>
  <si>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</si>
  <si>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</si>
  <si>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</si>
  <si>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</si>
  <si>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</si>
  <si>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</si>
  <si>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</si>
  <si>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</si>
  <si>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</si>
  <si>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</si>
  <si>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</si>
  <si>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</si>
  <si>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</si>
  <si>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</si>
  <si>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</si>
  <si>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</si>
  <si>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</si>
  <si>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</si>
  <si>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</si>
  <si>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</si>
  <si>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</si>
  <si>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</si>
  <si>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</si>
  <si>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</si>
  <si>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</si>
  <si>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</si>
  <si>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</si>
  <si>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</si>
  <si>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</si>
  <si>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</si>
  <si>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</si>
  <si>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</si>
  <si>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</si>
  <si>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</si>
  <si>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</si>
  <si>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</si>
  <si>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</si>
  <si>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</si>
  <si>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</si>
  <si>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</si>
  <si>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</si>
  <si>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</si>
  <si>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</si>
  <si>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</si>
  <si>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</si>
  <si>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</si>
  <si>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</si>
  <si>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</si>
  <si>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</si>
  <si>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</si>
  <si>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</si>
  <si>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</si>
  <si>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</si>
  <si>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</si>
  <si>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573001</t>
  </si>
  <si>
    <t>芒市遮放镇人民政府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</si>
  <si>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</si>
  <si>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</si>
  <si>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</si>
  <si>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</si>
  <si>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</si>
  <si>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</si>
  <si>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</si>
  <si>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</si>
  <si>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</si>
  <si>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2010302</t>
  </si>
  <si>
    <t>一般行政管理事务</t>
  </si>
  <si>
    <t>20131</t>
  </si>
  <si>
    <t>党委办公厅（室）及相关机构事务</t>
  </si>
  <si>
    <t>2013101</t>
  </si>
  <si>
    <t>2013102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</si>
  <si>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</si>
  <si>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</si>
  <si>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</si>
  <si>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</si>
  <si>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</si>
  <si>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</si>
  <si>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</si>
  <si>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</si>
  <si>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</si>
  <si>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</si>
  <si>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</si>
  <si>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</si>
  <si>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</si>
  <si>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</si>
  <si>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</si>
  <si>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</si>
  <si>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</si>
  <si>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</si>
  <si>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</si>
  <si>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</si>
  <si>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</si>
  <si>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</si>
  <si>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</si>
  <si>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</si>
  <si>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</si>
  <si>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</si>
  <si>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</si>
  <si>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</si>
  <si>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</si>
  <si>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</si>
  <si>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</si>
  <si>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</si>
  <si>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</si>
  <si>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</si>
  <si>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</si>
  <si>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</si>
  <si>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</si>
  <si>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</si>
  <si>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</si>
  <si>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</si>
  <si>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</si>
  <si>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</si>
  <si>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</si>
  <si>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</si>
  <si>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</si>
  <si>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</si>
  <si>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</si>
  <si>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</si>
  <si>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</si>
  <si>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533103261100005011042</t>
  </si>
  <si>
    <t>编内聘用临时人员社会保险单位缴费</t>
  </si>
  <si>
    <t>30199</t>
  </si>
  <si>
    <t>其他工资福利支出</t>
  </si>
  <si>
    <t>533103221100000365075</t>
  </si>
  <si>
    <t>事业人员支出工资</t>
  </si>
  <si>
    <t>30101</t>
  </si>
  <si>
    <t>基本工资</t>
  </si>
  <si>
    <t>533103210000000017921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</si>
  <si>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</si>
  <si>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</si>
  <si>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</si>
  <si>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</si>
  <si>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</si>
  <si>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</si>
  <si>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</si>
  <si>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533103210000000017923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</si>
  <si>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</si>
  <si>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</si>
  <si>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</si>
  <si>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</si>
  <si>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</si>
  <si>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</si>
  <si>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</si>
  <si>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</si>
  <si>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</si>
  <si>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533103210000000017924</t>
  </si>
  <si>
    <t>30113</t>
  </si>
  <si>
    <t>533103210000000017927</t>
  </si>
  <si>
    <t>组干部报酬</t>
  </si>
  <si>
    <t>30305</t>
  </si>
  <si>
    <t>生活补助</t>
  </si>
  <si>
    <t>533103210000000017940</t>
  </si>
  <si>
    <t>一般公用经费</t>
  </si>
  <si>
    <t>30201</t>
  </si>
  <si>
    <t>办公费</t>
  </si>
  <si>
    <t>30206</t>
  </si>
  <si>
    <t>电费</t>
  </si>
  <si>
    <t>533103231100001224747</t>
  </si>
  <si>
    <t>公用经费安排的公务用车运维费</t>
  </si>
  <si>
    <t>30231</t>
  </si>
  <si>
    <t>公务用车运行维护费</t>
  </si>
  <si>
    <t>30226</t>
  </si>
  <si>
    <t>劳务费</t>
  </si>
  <si>
    <t>30215</t>
  </si>
  <si>
    <t>会议费</t>
  </si>
  <si>
    <t>533103231100001224768</t>
  </si>
  <si>
    <t>公用经费安排的公务接待费</t>
  </si>
  <si>
    <t>30217</t>
  </si>
  <si>
    <t>30216</t>
  </si>
  <si>
    <t>培训费</t>
  </si>
  <si>
    <t>30211</t>
  </si>
  <si>
    <t>差旅费</t>
  </si>
  <si>
    <t>30205</t>
  </si>
  <si>
    <t>水费</t>
  </si>
  <si>
    <t>30299</t>
  </si>
  <si>
    <t>其他商品和服务支出</t>
  </si>
  <si>
    <t>533103210000000017933</t>
  </si>
  <si>
    <t>退休公用经费</t>
  </si>
  <si>
    <t>533103210000000017929</t>
  </si>
  <si>
    <t>工会经费</t>
  </si>
  <si>
    <t>30228</t>
  </si>
  <si>
    <t>533103210000000017928</t>
  </si>
  <si>
    <t>公务交通补贴</t>
  </si>
  <si>
    <t>30239</t>
  </si>
  <si>
    <t>其他交通费用</t>
  </si>
  <si>
    <t>533103231100001547280</t>
  </si>
  <si>
    <t>乡镇禁毒经费</t>
  </si>
  <si>
    <t>533103231100001547293</t>
  </si>
  <si>
    <t>乡镇党风廉政建设工作站</t>
  </si>
  <si>
    <t>533103210000000017934</t>
  </si>
  <si>
    <t>乡镇党建经费</t>
  </si>
  <si>
    <t>533103210000000017936</t>
  </si>
  <si>
    <t>乡镇党总支经费</t>
  </si>
  <si>
    <t>533103261100005011023</t>
  </si>
  <si>
    <t>街道群众工作经费</t>
  </si>
  <si>
    <t>533103210000000017935</t>
  </si>
  <si>
    <t>乡镇党支部经费</t>
  </si>
  <si>
    <t>533103231100001547281</t>
  </si>
  <si>
    <t>乡镇农村老年人活动经费</t>
  </si>
  <si>
    <t>533103231100001547292</t>
  </si>
  <si>
    <t>乡镇边境疫情防控隔离拦阻设施电费</t>
  </si>
  <si>
    <t>533103231100001547276</t>
  </si>
  <si>
    <t>乡镇防艾工作经费</t>
  </si>
  <si>
    <t>31002</t>
  </si>
  <si>
    <t>办公设备购置</t>
  </si>
  <si>
    <t>533103231100001547277</t>
  </si>
  <si>
    <t>乡镇计生工作经费</t>
  </si>
  <si>
    <t>30227</t>
  </si>
  <si>
    <t>委托业务费</t>
  </si>
  <si>
    <t>533103261100005011021</t>
  </si>
  <si>
    <t>乡镇农村老党员补助</t>
  </si>
  <si>
    <t>533103210000000019773</t>
  </si>
  <si>
    <t>村（居）民小组妇女组长</t>
  </si>
  <si>
    <t>533103210000000019774</t>
  </si>
  <si>
    <t>村（居）民小组团支部书记</t>
  </si>
  <si>
    <t>533103210000000019796</t>
  </si>
  <si>
    <t>五级为民体系服务代办员补助</t>
  </si>
  <si>
    <t>533103210000000019792</t>
  </si>
  <si>
    <t>食品安全联络员</t>
  </si>
  <si>
    <t>533103261100005020171</t>
  </si>
  <si>
    <t>农垦农场生产队干部补助</t>
  </si>
  <si>
    <t>533103261100005020172</t>
  </si>
  <si>
    <t>土地协管员</t>
  </si>
  <si>
    <t>533103261100005020170</t>
  </si>
  <si>
    <t>城乡社区服务岗人员</t>
  </si>
  <si>
    <t>533103210000000019772</t>
  </si>
  <si>
    <t>村（居）民小组党支部书记</t>
  </si>
  <si>
    <t>533103210000000019771</t>
  </si>
  <si>
    <t>村（居）民小组长</t>
  </si>
  <si>
    <t>533103221100000365093</t>
  </si>
  <si>
    <t>村（居）民小组副组长</t>
  </si>
  <si>
    <t>533103261100004980971</t>
  </si>
  <si>
    <t>小乡干部退休补助经费</t>
  </si>
  <si>
    <t>533103261100004981110</t>
  </si>
  <si>
    <t>财政补差供养人员退休补助经费</t>
  </si>
  <si>
    <t>533103261100005016424</t>
  </si>
  <si>
    <t>事业单位及机关工勤人员年度考核奖励经费</t>
  </si>
  <si>
    <t>30309</t>
  </si>
  <si>
    <t>奖励金</t>
  </si>
  <si>
    <t>533103261100004965801</t>
  </si>
  <si>
    <t>遗属补助经费</t>
  </si>
  <si>
    <t>533103261100004966799</t>
  </si>
  <si>
    <t>村委会书记“一肩挑”补助经费</t>
  </si>
  <si>
    <t>533103261100004966995</t>
  </si>
  <si>
    <t>村委会委员补助经费</t>
  </si>
  <si>
    <t>533103261100004967958</t>
  </si>
  <si>
    <t>村委会副书记、副主任、监督主任补助经费</t>
  </si>
  <si>
    <t>533103261100004968030</t>
  </si>
  <si>
    <t>村民小组党支部书记、小组长补助经费</t>
  </si>
  <si>
    <t>533103261100004976680</t>
  </si>
  <si>
    <t>社区书记、主任“一肩挑”补助经费</t>
  </si>
  <si>
    <t>533103261100004976698</t>
  </si>
  <si>
    <t>社区副书记补助经费</t>
  </si>
  <si>
    <t>533103261100004976832</t>
  </si>
  <si>
    <t>社区监督主任补助经费</t>
  </si>
  <si>
    <t>533103261100004976846</t>
  </si>
  <si>
    <t>社区副主任补助经费</t>
  </si>
  <si>
    <t>533103261100004976857</t>
  </si>
  <si>
    <t>社区委员补助经费</t>
  </si>
  <si>
    <t>533103261100004976888</t>
  </si>
  <si>
    <t>村委会运转经费</t>
  </si>
  <si>
    <t>533103261100004976903</t>
  </si>
  <si>
    <t>社区运转经费</t>
  </si>
  <si>
    <t>533103261100004979647</t>
  </si>
  <si>
    <t>村民小组运转经费</t>
  </si>
  <si>
    <t>2026年党代表换届工作经费</t>
  </si>
  <si>
    <t>专项业务类</t>
  </si>
  <si>
    <t>533103261100005024077</t>
  </si>
  <si>
    <t>单位自有资金</t>
  </si>
  <si>
    <t>事业发展类</t>
  </si>
  <si>
    <t>533103261100004993998</t>
  </si>
  <si>
    <t>30213</t>
  </si>
  <si>
    <t>维修（护）费</t>
  </si>
  <si>
    <t>30399</t>
  </si>
  <si>
    <t>其他对个人和家庭的补助</t>
  </si>
  <si>
    <t>31005</t>
  </si>
  <si>
    <t>基础设施建设</t>
  </si>
  <si>
    <t>非税收入资金</t>
  </si>
  <si>
    <t>533103261100004993962</t>
  </si>
  <si>
    <t>原小乡及村聘干部生活补助经费</t>
  </si>
  <si>
    <t>533103261100004995033</t>
  </si>
  <si>
    <t>非税收入</t>
  </si>
  <si>
    <t>产出指标</t>
  </si>
  <si>
    <t>时效指标</t>
  </si>
  <si>
    <t>&lt;=</t>
  </si>
  <si>
    <t>24</t>
  </si>
  <si>
    <t>小时</t>
  </si>
  <si>
    <t>定量指标</t>
  </si>
  <si>
    <t>效益指标</t>
  </si>
  <si>
    <t>经济效益</t>
  </si>
  <si>
    <t>15</t>
  </si>
  <si>
    <t>万元</t>
  </si>
  <si>
    <t>满意度指标</t>
  </si>
  <si>
    <t>服务对象满意度</t>
  </si>
  <si>
    <t>满意度</t>
  </si>
  <si>
    <t>&gt;=</t>
  </si>
  <si>
    <t>95</t>
  </si>
  <si>
    <t>%</t>
  </si>
  <si>
    <t>成本指标</t>
  </si>
  <si>
    <t>社会成本指标</t>
  </si>
  <si>
    <t>社会成本</t>
  </si>
  <si>
    <t>2026年党代表换届</t>
  </si>
  <si>
    <t>数量指标</t>
  </si>
  <si>
    <t>=</t>
  </si>
  <si>
    <t>157</t>
  </si>
  <si>
    <t>个</t>
  </si>
  <si>
    <t>25</t>
  </si>
  <si>
    <t>原小乡及村聘干部生活补助</t>
  </si>
  <si>
    <t>人</t>
  </si>
  <si>
    <t>16.8</t>
  </si>
  <si>
    <t>560</t>
  </si>
  <si>
    <t>元/人*月</t>
  </si>
  <si>
    <t>单位自有</t>
  </si>
  <si>
    <t>300</t>
  </si>
  <si>
    <t>备注：芒市遮放镇人民政府无政府性基金预算，本表无数据，公开空表。</t>
  </si>
  <si>
    <t>公车保险</t>
  </si>
  <si>
    <t>机动车保险服务</t>
  </si>
  <si>
    <t>份</t>
  </si>
  <si>
    <t>电脑</t>
  </si>
  <si>
    <t>台式计算机</t>
  </si>
  <si>
    <t>台</t>
  </si>
  <si>
    <t>办公桌</t>
  </si>
  <si>
    <t>套</t>
  </si>
  <si>
    <t>A4纸采购</t>
  </si>
  <si>
    <t>复印纸</t>
  </si>
  <si>
    <t>箱</t>
  </si>
  <si>
    <t>其他专业技术服务</t>
  </si>
  <si>
    <t>次</t>
  </si>
  <si>
    <t>电脑应用软件</t>
  </si>
  <si>
    <t>通用应用软件</t>
  </si>
  <si>
    <t>档案柜</t>
  </si>
  <si>
    <t>文件柜</t>
  </si>
  <si>
    <t>备注：芒市遮放镇人民政府无部门政府购买服务预算，本表无数据，公开空表。</t>
  </si>
  <si>
    <t>备注：芒市遮放镇人民政府无市对下转移支付预算，本表无数据，公开空表。</t>
  </si>
  <si>
    <t>注：1.涉及土地使用权、房屋、公务用车购置，按照现行相关管理制度规定报批，以职能部门审批意见为准。
    2.芒市遮放镇人民政府无新增资产配置经费预算，本表无数据，公开空表。</t>
  </si>
  <si>
    <t>备注：芒市遮放镇人民政府无上级补助项目支出预算，本表无数据，公开空表。</t>
  </si>
  <si>
    <t>114 对个人和家庭的补助</t>
  </si>
  <si>
    <t>本级</t>
  </si>
  <si>
    <t>216 其他公用支出</t>
  </si>
  <si>
    <t>311 专项业务类</t>
  </si>
  <si>
    <t>313 事业发展类</t>
  </si>
  <si>
    <t>单位名称：芒市遮放镇人民政府</t>
    <phoneticPr fontId="32" type="noConversion"/>
  </si>
  <si>
    <t>单位名称：芒市遮放镇人民政府</t>
    <phoneticPr fontId="32" type="noConversion"/>
  </si>
  <si>
    <t>单位名称：芒市遮放镇人民政府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</si>
</sst>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\-#,##0;;@"/>
    <numFmt numFmtId="177" formatCode="yyyy\-mm\-dd"/>
    <numFmt numFmtId="178" formatCode="#,##0.00;\-#,##0.00;;@"/>
    <numFmt numFmtId="179" formatCode="yyyy\-mm\-dd\ hh:mm:ss"/>
    <numFmt numFmtId="180" formatCode="hh:mm:ss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name val="Microsoft YaHei UI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000000"/>
      <name val="SimSun"/>
      <charset val="134"/>
    </font>
    <font>
      <sz val="12"/>
      <color rgb="FF000000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rgb="FF000000"/>
      <name val="SimSun"/>
      <charset val="134"/>
    </font>
    <font>
      <sz val="10"/>
      <name val="宋体"/>
      <family val="3"/>
      <charset val="134"/>
    </font>
    <font>
      <sz val="10.5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0">
    <xf numFmtId="0" fontId="0" fillId="0" borderId="0"/>
    <xf numFmtId="179" fontId="10" fillId="0" borderId="7">
      <alignment horizontal="right" vertical="center"/>
    </xf>
    <xf numFmtId="177" fontId="10" fillId="0" borderId="7">
      <alignment horizontal="right" vertical="center"/>
    </xf>
    <xf numFmtId="10" fontId="10" fillId="0" borderId="7">
      <alignment horizontal="right" vertical="center"/>
    </xf>
    <xf numFmtId="178" fontId="10" fillId="0" borderId="7">
      <alignment horizontal="right" vertical="center"/>
    </xf>
    <xf numFmtId="49" fontId="10" fillId="0" borderId="7">
      <alignment horizontal="left" vertical="center" wrapText="1"/>
    </xf>
    <xf numFmtId="178" fontId="10" fillId="0" borderId="7">
      <alignment horizontal="right" vertical="center"/>
    </xf>
    <xf numFmtId="180" fontId="10" fillId="0" borderId="7">
      <alignment horizontal="right" vertical="center"/>
    </xf>
    <xf numFmtId="176" fontId="10" fillId="0" borderId="7">
      <alignment horizontal="right" vertical="center"/>
    </xf>
    <xf numFmtId="0" fontId="29" fillId="0" borderId="0">
      <alignment vertical="top"/>
      <protection locked="0"/>
    </xf>
  </cellStyleXfs>
  <cellXfs count="269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6" fillId="0" borderId="7" xfId="5" applyNumberFormat="1" applyFont="1" applyBorder="1">
      <alignment horizontal="left" vertical="center" wrapText="1"/>
    </xf>
    <xf numFmtId="178" fontId="6" fillId="0" borderId="7" xfId="6" applyNumberFormat="1" applyFont="1" applyBorder="1">
      <alignment horizontal="right" vertical="center"/>
    </xf>
    <xf numFmtId="178" fontId="8" fillId="0" borderId="7" xfId="6" applyNumberFormat="1" applyFont="1" applyBorder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49" fontId="10" fillId="0" borderId="0" xfId="5" applyNumberFormat="1" applyFont="1" applyBorder="1">
      <alignment horizontal="left" vertical="center" wrapText="1"/>
    </xf>
    <xf numFmtId="49" fontId="10" fillId="0" borderId="0" xfId="5" applyNumberFormat="1" applyFont="1" applyBorder="1" applyAlignment="1">
      <alignment horizontal="right" vertical="center" wrapText="1"/>
    </xf>
    <xf numFmtId="49" fontId="12" fillId="0" borderId="7" xfId="5" applyNumberFormat="1" applyFont="1" applyBorder="1" applyAlignment="1">
      <alignment horizontal="center" vertical="center" wrapText="1"/>
    </xf>
    <xf numFmtId="49" fontId="13" fillId="0" borderId="7" xfId="5" applyNumberFormat="1" applyFont="1" applyBorder="1" applyAlignment="1">
      <alignment horizontal="center" vertical="center" wrapText="1"/>
    </xf>
    <xf numFmtId="49" fontId="12" fillId="0" borderId="7" xfId="5" applyNumberFormat="1" applyFont="1" applyBorder="1" applyAlignment="1">
      <alignment horizontal="left" vertical="center" wrapText="1" indent="1"/>
    </xf>
    <xf numFmtId="49" fontId="12" fillId="0" borderId="7" xfId="5" applyNumberFormat="1" applyFont="1" applyBorder="1">
      <alignment horizontal="left" vertical="center" wrapText="1"/>
    </xf>
    <xf numFmtId="176" fontId="10" fillId="0" borderId="7" xfId="8" applyNumberFormat="1" applyFont="1" applyBorder="1">
      <alignment horizontal="right" vertical="center"/>
    </xf>
    <xf numFmtId="178" fontId="10" fillId="0" borderId="7" xfId="6" applyNumberFormat="1" applyFont="1" applyBorder="1">
      <alignment horizontal="right" vertical="center"/>
    </xf>
    <xf numFmtId="176" fontId="15" fillId="0" borderId="7" xfId="8" applyNumberFormat="1" applyFont="1" applyBorder="1">
      <alignment horizontal="right" vertical="center"/>
    </xf>
    <xf numFmtId="178" fontId="15" fillId="0" borderId="7" xfId="6" applyNumberFormat="1" applyFont="1" applyBorder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6" fillId="0" borderId="7" xfId="6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6" fillId="0" borderId="6" xfId="6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7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18" fillId="0" borderId="0" xfId="9" applyFont="1" applyFill="1" applyBorder="1" applyAlignment="1" applyProtection="1">
      <alignment vertical="top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19" fillId="0" borderId="0" xfId="9" applyFont="1" applyFill="1" applyBorder="1" applyAlignment="1" applyProtection="1"/>
    <xf numFmtId="0" fontId="20" fillId="0" borderId="0" xfId="9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23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49" fontId="7" fillId="0" borderId="7" xfId="5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178" fontId="6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49" fontId="6" fillId="0" borderId="7" xfId="5" quotePrefix="1" applyNumberFormat="1" applyFont="1" applyBorder="1">
      <alignment horizontal="left" vertical="center" wrapText="1"/>
    </xf>
    <xf numFmtId="178" fontId="31" fillId="0" borderId="7" xfId="6" applyFont="1">
      <alignment horizontal="right" vertical="center"/>
    </xf>
    <xf numFmtId="4" fontId="31" fillId="0" borderId="7" xfId="0" applyNumberFormat="1" applyFont="1" applyBorder="1" applyAlignment="1">
      <alignment horizontal="right" vertical="center"/>
    </xf>
    <xf numFmtId="4" fontId="31" fillId="0" borderId="7" xfId="0" applyNumberFormat="1" applyFont="1" applyBorder="1" applyAlignment="1" applyProtection="1">
      <alignment horizontal="right" vertical="center"/>
      <protection locked="0"/>
    </xf>
    <xf numFmtId="4" fontId="33" fillId="0" borderId="7" xfId="0" applyNumberFormat="1" applyFont="1" applyBorder="1" applyAlignment="1">
      <alignment horizontal="right" vertical="center"/>
    </xf>
    <xf numFmtId="178" fontId="33" fillId="0" borderId="7" xfId="0" applyNumberFormat="1" applyFont="1" applyBorder="1" applyAlignment="1">
      <alignment horizontal="right" vertical="center"/>
    </xf>
    <xf numFmtId="0" fontId="30" fillId="0" borderId="7" xfId="0" applyFont="1" applyBorder="1" applyAlignment="1">
      <alignment vertical="center" wrapText="1"/>
    </xf>
    <xf numFmtId="178" fontId="10" fillId="0" borderId="7" xfId="6" applyProtection="1">
      <alignment horizontal="right" vertical="center"/>
      <protection locked="0"/>
    </xf>
    <xf numFmtId="0" fontId="31" fillId="0" borderId="7" xfId="0" applyFont="1" applyBorder="1" applyAlignment="1">
      <alignment horizontal="left" vertical="center" wrapText="1" indent="1"/>
    </xf>
    <xf numFmtId="178" fontId="34" fillId="0" borderId="7" xfId="6" applyNumberFormat="1" applyFont="1" applyBorder="1">
      <alignment horizontal="right" vertical="center"/>
    </xf>
    <xf numFmtId="0" fontId="31" fillId="0" borderId="1" xfId="0" applyFont="1" applyBorder="1" applyAlignment="1">
      <alignment horizontal="left" vertical="center" wrapText="1" indent="1"/>
    </xf>
    <xf numFmtId="178" fontId="34" fillId="0" borderId="1" xfId="6" applyNumberFormat="1" applyFont="1" applyBorder="1">
      <alignment horizontal="right" vertical="center"/>
    </xf>
    <xf numFmtId="4" fontId="31" fillId="0" borderId="1" xfId="0" applyNumberFormat="1" applyFont="1" applyBorder="1" applyAlignment="1">
      <alignment horizontal="right" vertical="center"/>
    </xf>
    <xf numFmtId="4" fontId="31" fillId="0" borderId="1" xfId="0" applyNumberFormat="1" applyFont="1" applyBorder="1" applyAlignment="1" applyProtection="1">
      <alignment horizontal="right" vertical="center"/>
      <protection locked="0"/>
    </xf>
    <xf numFmtId="0" fontId="31" fillId="0" borderId="8" xfId="0" applyFont="1" applyBorder="1" applyAlignment="1">
      <alignment horizontal="left" vertical="center" wrapText="1" indent="1"/>
    </xf>
    <xf numFmtId="178" fontId="34" fillId="0" borderId="8" xfId="6" applyNumberFormat="1" applyFont="1" applyBorder="1">
      <alignment horizontal="right" vertical="center"/>
    </xf>
    <xf numFmtId="4" fontId="31" fillId="0" borderId="8" xfId="0" applyNumberFormat="1" applyFont="1" applyBorder="1" applyAlignment="1">
      <alignment horizontal="right" vertical="center"/>
    </xf>
    <xf numFmtId="4" fontId="31" fillId="0" borderId="8" xfId="0" applyNumberFormat="1" applyFont="1" applyBorder="1" applyAlignment="1" applyProtection="1">
      <alignment horizontal="right" vertical="center"/>
      <protection locked="0"/>
    </xf>
    <xf numFmtId="4" fontId="31" fillId="0" borderId="4" xfId="0" applyNumberFormat="1" applyFont="1" applyBorder="1" applyAlignment="1" applyProtection="1">
      <alignment horizontal="right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5" fillId="0" borderId="8" xfId="0" applyFont="1" applyBorder="1"/>
    <xf numFmtId="178" fontId="30" fillId="0" borderId="8" xfId="0" applyNumberFormat="1" applyFont="1" applyBorder="1" applyAlignment="1" applyProtection="1">
      <alignment horizontal="right" vertical="center"/>
      <protection locked="0"/>
    </xf>
    <xf numFmtId="178" fontId="30" fillId="0" borderId="4" xfId="0" applyNumberFormat="1" applyFont="1" applyBorder="1" applyAlignment="1" applyProtection="1">
      <alignment horizontal="right" vertical="center"/>
      <protection locked="0"/>
    </xf>
    <xf numFmtId="178" fontId="30" fillId="0" borderId="7" xfId="0" applyNumberFormat="1" applyFont="1" applyBorder="1" applyAlignment="1" applyProtection="1">
      <alignment horizontal="right" vertical="center"/>
      <protection locked="0"/>
    </xf>
    <xf numFmtId="4" fontId="33" fillId="0" borderId="7" xfId="0" applyNumberFormat="1" applyFont="1" applyBorder="1" applyAlignment="1" applyProtection="1">
      <alignment horizontal="right" vertical="center"/>
      <protection locked="0"/>
    </xf>
    <xf numFmtId="0" fontId="31" fillId="0" borderId="7" xfId="5" applyNumberFormat="1" applyFont="1">
      <alignment horizontal="left" vertical="center" wrapText="1"/>
    </xf>
    <xf numFmtId="0" fontId="31" fillId="0" borderId="7" xfId="5" applyNumberFormat="1" applyFont="1" applyAlignment="1">
      <alignment horizontal="left" vertical="center" wrapText="1" indent="1"/>
    </xf>
    <xf numFmtId="0" fontId="31" fillId="0" borderId="7" xfId="5" applyNumberFormat="1" applyFont="1" applyAlignment="1">
      <alignment horizontal="left" vertical="center" wrapText="1" indent="2"/>
    </xf>
    <xf numFmtId="49" fontId="37" fillId="0" borderId="7" xfId="5" applyFont="1">
      <alignment horizontal="left" vertical="center" wrapText="1"/>
    </xf>
    <xf numFmtId="178" fontId="37" fillId="0" borderId="7" xfId="6" applyFont="1">
      <alignment horizontal="right" vertical="center"/>
    </xf>
    <xf numFmtId="49" fontId="37" fillId="0" borderId="7" xfId="5" applyFont="1" applyAlignment="1">
      <alignment horizontal="left" vertical="center" wrapText="1" indent="1"/>
    </xf>
    <xf numFmtId="49" fontId="37" fillId="0" borderId="7" xfId="5" applyFont="1" applyAlignment="1">
      <alignment horizontal="left" vertical="center" wrapText="1" indent="2"/>
    </xf>
    <xf numFmtId="4" fontId="38" fillId="0" borderId="7" xfId="0" applyNumberFormat="1" applyFont="1" applyBorder="1" applyAlignment="1">
      <alignment vertical="center"/>
    </xf>
    <xf numFmtId="4" fontId="38" fillId="0" borderId="2" xfId="0" applyNumberFormat="1" applyFont="1" applyBorder="1" applyAlignment="1">
      <alignment vertical="center"/>
    </xf>
    <xf numFmtId="49" fontId="31" fillId="0" borderId="7" xfId="5" applyFont="1">
      <alignment horizontal="left" vertical="center" wrapText="1"/>
    </xf>
    <xf numFmtId="178" fontId="39" fillId="0" borderId="7" xfId="6" applyNumberFormat="1" applyFont="1" applyBorder="1">
      <alignment horizontal="right" vertical="center"/>
    </xf>
    <xf numFmtId="49" fontId="40" fillId="0" borderId="7" xfId="5" applyFont="1" applyAlignment="1">
      <alignment horizontal="center" vertical="center" wrapText="1"/>
    </xf>
    <xf numFmtId="49" fontId="40" fillId="0" borderId="7" xfId="5" applyFont="1">
      <alignment horizontal="left" vertical="center" wrapText="1"/>
    </xf>
    <xf numFmtId="0" fontId="41" fillId="0" borderId="0" xfId="9" applyFont="1" applyFill="1" applyBorder="1" applyAlignment="1" applyProtection="1"/>
    <xf numFmtId="49" fontId="41" fillId="0" borderId="0" xfId="9" applyNumberFormat="1" applyFont="1" applyFill="1" applyBorder="1" applyAlignment="1" applyProtection="1"/>
    <xf numFmtId="0" fontId="31" fillId="0" borderId="6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right" vertical="center"/>
    </xf>
    <xf numFmtId="0" fontId="31" fillId="0" borderId="12" xfId="0" applyFont="1" applyBorder="1" applyAlignment="1">
      <alignment horizontal="center" vertical="center"/>
    </xf>
    <xf numFmtId="0" fontId="30" fillId="0" borderId="0" xfId="9" applyFont="1" applyFill="1" applyBorder="1" applyAlignment="1" applyProtection="1">
      <alignment vertical="top"/>
      <protection locked="0"/>
    </xf>
    <xf numFmtId="0" fontId="43" fillId="0" borderId="0" xfId="0" applyFont="1" applyBorder="1"/>
    <xf numFmtId="0" fontId="44" fillId="0" borderId="7" xfId="0" applyFont="1" applyBorder="1" applyAlignment="1">
      <alignment vertical="center" wrapText="1"/>
    </xf>
    <xf numFmtId="0" fontId="31" fillId="0" borderId="7" xfId="0" applyFont="1" applyBorder="1" applyAlignment="1" applyProtection="1">
      <alignment horizontal="left" vertical="center" wrapText="1"/>
      <protection locked="0"/>
    </xf>
    <xf numFmtId="0" fontId="44" fillId="0" borderId="7" xfId="0" applyFont="1" applyBorder="1" applyAlignment="1">
      <alignment horizontal="center" vertical="center"/>
    </xf>
    <xf numFmtId="0" fontId="44" fillId="0" borderId="7" xfId="0" applyFont="1" applyBorder="1" applyAlignment="1"/>
    <xf numFmtId="49" fontId="10" fillId="0" borderId="7" xfId="5" applyProtection="1">
      <alignment horizontal="left" vertical="center" wrapText="1"/>
      <protection locked="0"/>
    </xf>
    <xf numFmtId="0" fontId="31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31" fillId="0" borderId="0" xfId="0" quotePrefix="1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0" fillId="0" borderId="0" xfId="0" applyFont="1" applyBorder="1"/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31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4" xfId="0" applyFont="1" applyBorder="1" applyAlignment="1" applyProtection="1">
      <alignment horizontal="center" vertical="center" wrapText="1"/>
      <protection locked="0"/>
    </xf>
    <xf numFmtId="0" fontId="31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31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31" fillId="0" borderId="0" xfId="0" quotePrefix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36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40" fillId="0" borderId="1" xfId="5" applyFont="1" applyBorder="1">
      <alignment horizontal="left" vertical="center" wrapText="1"/>
    </xf>
    <xf numFmtId="49" fontId="40" fillId="0" borderId="5" xfId="5" applyFont="1" applyBorder="1">
      <alignment horizontal="left" vertical="center" wrapText="1"/>
    </xf>
    <xf numFmtId="49" fontId="40" fillId="0" borderId="6" xfId="5" applyFont="1" applyBorder="1">
      <alignment horizontal="left" vertical="center" wrapText="1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3" fillId="0" borderId="12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1" fillId="0" borderId="15" xfId="9" applyFont="1" applyFill="1" applyBorder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1" fillId="0" borderId="0" xfId="0" quotePrefix="1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5" xfId="0" applyFont="1" applyBorder="1"/>
    <xf numFmtId="49" fontId="11" fillId="0" borderId="0" xfId="5" applyNumberFormat="1" applyFont="1" applyBorder="1" applyAlignment="1">
      <alignment horizontal="center" vertical="center" wrapText="1"/>
    </xf>
    <xf numFmtId="49" fontId="12" fillId="0" borderId="7" xfId="5" applyNumberFormat="1" applyFont="1" applyBorder="1" applyAlignment="1">
      <alignment horizontal="center" vertical="center" wrapText="1"/>
    </xf>
    <xf numFmtId="49" fontId="14" fillId="0" borderId="7" xfId="5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42" fillId="0" borderId="0" xfId="0" applyFont="1" applyBorder="1" applyAlignment="1">
      <alignment horizontal="left" vertical="center"/>
    </xf>
    <xf numFmtId="49" fontId="30" fillId="0" borderId="14" xfId="5" applyNumberFormat="1" applyFont="1" applyBorder="1">
      <alignment horizontal="left" vertical="center" wrapText="1"/>
    </xf>
    <xf numFmtId="0" fontId="0" fillId="0" borderId="15" xfId="0" applyFont="1" applyBorder="1" applyAlignment="1"/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49" fontId="4" fillId="0" borderId="7" xfId="5" applyFont="1">
      <alignment horizontal="left" vertical="center" wrapText="1"/>
    </xf>
    <xf numFmtId="178" fontId="4" fillId="0" borderId="7" xfId="6" applyFont="1">
      <alignment horizontal="right" vertical="center"/>
    </xf>
    <xf numFmtId="0" fontId="45" fillId="0" borderId="7" xfId="0" applyFont="1" applyBorder="1" applyAlignment="1">
      <alignment horizontal="left" vertical="center"/>
    </xf>
  </cellXfs>
  <cellStyles count="10">
    <cellStyle name="DateStyle" xfId="2"/>
    <cellStyle name="DateTimeStyle" xfId="1"/>
    <cellStyle name="IntegralNumberStyle" xfId="8"/>
    <cellStyle name="MoneyStyle" xfId="6"/>
    <cellStyle name="Normal" xfId="9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21"/>
  <sheetViews>
    <sheetView showZeros="0" workbookViewId="0">
      <selection activeCell="D17" sqref="D17"/>
    </sheetView>
  </sheetViews>
  <sheetFormatPr defaultColWidth="8" defaultRowHeight="14.25" customHeight="1"/>
  <cols>
    <col min="1" max="1" width="39.625" customWidth="1"/>
    <col min="2" max="2" width="46.375" customWidth="1"/>
    <col min="3" max="3" width="40.375" customWidth="1"/>
    <col min="4" max="4" width="50.125" customWidth="1"/>
  </cols>
  <sheetData>
    <row r="1" spans="1:4" ht="12" customHeight="1">
      <c r="D1" s="66" t="s">
        <v>0</v>
      </c>
    </row>
    <row r="2" spans="1:4" ht="36" customHeight="1">
      <c r="A2" s="154" t="s">
        <v>1</v>
      </c>
      <c r="B2" s="155"/>
      <c r="C2" s="155"/>
      <c r="D2" s="155"/>
    </row>
    <row r="3" spans="1:4" ht="21" customHeight="1">
      <c r="A3" s="156" t="s">
        <v>472</v>
      </c>
      <c r="B3" s="157"/>
      <c r="C3" s="80"/>
      <c r="D3" s="65" t="s">
        <v>2</v>
      </c>
    </row>
    <row r="4" spans="1:4" ht="19.5" customHeight="1">
      <c r="A4" s="158" t="s">
        <v>3</v>
      </c>
      <c r="B4" s="159"/>
      <c r="C4" s="158" t="s">
        <v>4</v>
      </c>
      <c r="D4" s="159"/>
    </row>
    <row r="5" spans="1:4" ht="19.5" customHeight="1">
      <c r="A5" s="160" t="s">
        <v>5</v>
      </c>
      <c r="B5" s="160" t="s">
        <v>6</v>
      </c>
      <c r="C5" s="160" t="s">
        <v>7</v>
      </c>
      <c r="D5" s="160" t="s">
        <v>6</v>
      </c>
    </row>
    <row r="6" spans="1:4" ht="19.5" customHeight="1">
      <c r="A6" s="161"/>
      <c r="B6" s="161"/>
      <c r="C6" s="161"/>
      <c r="D6" s="161"/>
    </row>
    <row r="7" spans="1:4" ht="25.35" customHeight="1">
      <c r="A7" s="87" t="s">
        <v>8</v>
      </c>
      <c r="B7" s="102">
        <v>30517975.539999999</v>
      </c>
      <c r="C7" s="266" t="str">
        <f>"一"&amp;"、"&amp;"一般公共服务支出"</f>
        <v>一、一般公共服务支出</v>
      </c>
      <c r="D7" s="267">
        <v>21144845.98</v>
      </c>
    </row>
    <row r="8" spans="1:4" ht="25.35" customHeight="1">
      <c r="A8" s="87" t="s">
        <v>9</v>
      </c>
      <c r="B8" s="103"/>
      <c r="C8" s="266" t="str">
        <f>"二"&amp;"、"&amp;"社会保障和就业支出"</f>
        <v>二、社会保障和就业支出</v>
      </c>
      <c r="D8" s="267">
        <v>3371575.37</v>
      </c>
    </row>
    <row r="9" spans="1:4" ht="25.35" customHeight="1">
      <c r="A9" s="87" t="s">
        <v>10</v>
      </c>
      <c r="B9" s="103"/>
      <c r="C9" s="266" t="str">
        <f>"三"&amp;"、"&amp;"卫生健康支出"</f>
        <v>三、卫生健康支出</v>
      </c>
      <c r="D9" s="267">
        <v>932100.19</v>
      </c>
    </row>
    <row r="10" spans="1:4" ht="25.35" customHeight="1">
      <c r="A10" s="87" t="s">
        <v>11</v>
      </c>
      <c r="B10" s="104"/>
      <c r="C10" s="266" t="str">
        <f>"四"&amp;"、"&amp;"农林水支出"</f>
        <v>四、农林水支出</v>
      </c>
      <c r="D10" s="267">
        <v>6744578.6399999997</v>
      </c>
    </row>
    <row r="11" spans="1:4" ht="25.35" customHeight="1">
      <c r="A11" s="87" t="s">
        <v>12</v>
      </c>
      <c r="B11" s="102">
        <v>3000000</v>
      </c>
      <c r="C11" s="266" t="str">
        <f>"五"&amp;"、"&amp;"住房保障支出"</f>
        <v>五、住房保障支出</v>
      </c>
      <c r="D11" s="267">
        <v>1324875.3600000001</v>
      </c>
    </row>
    <row r="12" spans="1:4" ht="25.35" customHeight="1">
      <c r="A12" s="87" t="s">
        <v>13</v>
      </c>
      <c r="B12" s="104"/>
      <c r="C12" s="101"/>
      <c r="D12" s="102"/>
    </row>
    <row r="13" spans="1:4" ht="25.35" customHeight="1">
      <c r="A13" s="87" t="s">
        <v>14</v>
      </c>
      <c r="B13" s="104"/>
      <c r="C13" s="101"/>
      <c r="D13" s="103"/>
    </row>
    <row r="14" spans="1:4" ht="25.35" customHeight="1">
      <c r="A14" s="87" t="s">
        <v>15</v>
      </c>
      <c r="B14" s="104"/>
      <c r="C14" s="13"/>
      <c r="D14" s="103"/>
    </row>
    <row r="15" spans="1:4" ht="25.35" customHeight="1">
      <c r="A15" s="95" t="s">
        <v>16</v>
      </c>
      <c r="B15" s="104"/>
      <c r="C15" s="13"/>
      <c r="D15" s="103"/>
    </row>
    <row r="16" spans="1:4" ht="25.35" customHeight="1">
      <c r="A16" s="95" t="s">
        <v>17</v>
      </c>
      <c r="B16" s="102">
        <v>3000000</v>
      </c>
      <c r="C16" s="13"/>
      <c r="D16" s="103"/>
    </row>
    <row r="17" spans="1:4" ht="25.35" customHeight="1">
      <c r="A17" s="96" t="s">
        <v>18</v>
      </c>
      <c r="B17" s="102">
        <v>33517975.539999999</v>
      </c>
      <c r="C17" s="88" t="s">
        <v>19</v>
      </c>
      <c r="D17" s="102">
        <v>33517975.539999999</v>
      </c>
    </row>
    <row r="18" spans="1:4" ht="25.35" customHeight="1">
      <c r="A18" s="97" t="s">
        <v>20</v>
      </c>
      <c r="B18" s="105"/>
      <c r="C18" s="98" t="s">
        <v>21</v>
      </c>
      <c r="D18" s="106"/>
    </row>
    <row r="19" spans="1:4" ht="25.35" customHeight="1">
      <c r="A19" s="99" t="s">
        <v>22</v>
      </c>
      <c r="B19" s="103"/>
      <c r="C19" s="85" t="s">
        <v>22</v>
      </c>
      <c r="D19" s="104"/>
    </row>
    <row r="20" spans="1:4" ht="25.35" customHeight="1">
      <c r="A20" s="99" t="s">
        <v>23</v>
      </c>
      <c r="B20" s="103"/>
      <c r="C20" s="85" t="s">
        <v>24</v>
      </c>
      <c r="D20" s="104"/>
    </row>
    <row r="21" spans="1:4" ht="25.35" customHeight="1">
      <c r="A21" s="100" t="s">
        <v>25</v>
      </c>
      <c r="B21" s="102">
        <v>33517975.539999999</v>
      </c>
      <c r="C21" s="88" t="s">
        <v>26</v>
      </c>
      <c r="D21" s="102">
        <v>33517975.539999999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2" type="noConversion"/>
  <pageMargins left="0.75138888888888899" right="0.75138888888888899" top="1" bottom="1" header="0.5" footer="0.5"/>
  <pageSetup paperSize="9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14"/>
  <sheetViews>
    <sheetView showZeros="0" workbookViewId="0">
      <selection activeCell="F3" sqref="F3"/>
    </sheetView>
  </sheetViews>
  <sheetFormatPr defaultColWidth="9.125" defaultRowHeight="14.25" customHeight="1"/>
  <cols>
    <col min="1" max="1" width="29" customWidth="1"/>
    <col min="2" max="2" width="28.625" customWidth="1"/>
    <col min="3" max="3" width="31.625" customWidth="1"/>
    <col min="4" max="6" width="33.5" customWidth="1"/>
  </cols>
  <sheetData>
    <row r="1" spans="1:6" ht="15.75" customHeight="1">
      <c r="F1" s="67" t="s">
        <v>126</v>
      </c>
    </row>
    <row r="2" spans="1:6" ht="28.5" customHeight="1">
      <c r="A2" s="176" t="s">
        <v>127</v>
      </c>
      <c r="B2" s="176"/>
      <c r="C2" s="176"/>
      <c r="D2" s="176"/>
      <c r="E2" s="176"/>
      <c r="F2" s="176"/>
    </row>
    <row r="3" spans="1:6" ht="20.100000000000001" customHeight="1">
      <c r="A3" s="153" t="s">
        <v>473</v>
      </c>
      <c r="B3" s="68"/>
      <c r="C3" s="68"/>
      <c r="D3" s="36"/>
      <c r="E3" s="36"/>
      <c r="F3" s="67" t="s">
        <v>2</v>
      </c>
    </row>
    <row r="4" spans="1:6" ht="18.75" customHeight="1">
      <c r="A4" s="192" t="s">
        <v>92</v>
      </c>
      <c r="B4" s="192" t="s">
        <v>47</v>
      </c>
      <c r="C4" s="192" t="s">
        <v>48</v>
      </c>
      <c r="D4" s="160" t="s">
        <v>128</v>
      </c>
      <c r="E4" s="189"/>
      <c r="F4" s="189"/>
    </row>
    <row r="5" spans="1:6" ht="30" customHeight="1">
      <c r="A5" s="161"/>
      <c r="B5" s="161"/>
      <c r="C5" s="161"/>
      <c r="D5" s="8" t="s">
        <v>31</v>
      </c>
      <c r="E5" s="70" t="s">
        <v>56</v>
      </c>
      <c r="F5" s="70" t="s">
        <v>57</v>
      </c>
    </row>
    <row r="6" spans="1:6" ht="16.5" customHeight="1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</row>
    <row r="7" spans="1:6" ht="24" customHeight="1">
      <c r="A7" s="70"/>
      <c r="B7" s="70"/>
      <c r="C7" s="70"/>
      <c r="D7" s="70"/>
      <c r="E7" s="70"/>
      <c r="F7" s="70"/>
    </row>
    <row r="8" spans="1:6" ht="24" customHeight="1">
      <c r="A8" s="70"/>
      <c r="B8" s="70"/>
      <c r="C8" s="70"/>
      <c r="D8" s="70"/>
      <c r="E8" s="70"/>
      <c r="F8" s="70"/>
    </row>
    <row r="9" spans="1:6" ht="24" customHeight="1">
      <c r="A9" s="70"/>
      <c r="B9" s="70"/>
      <c r="C9" s="70"/>
      <c r="D9" s="70"/>
      <c r="E9" s="70"/>
      <c r="F9" s="70"/>
    </row>
    <row r="10" spans="1:6" ht="24" customHeight="1">
      <c r="A10" s="70"/>
      <c r="B10" s="70"/>
      <c r="C10" s="70"/>
      <c r="D10" s="70"/>
      <c r="E10" s="70"/>
      <c r="F10" s="70"/>
    </row>
    <row r="11" spans="1:6" ht="24" customHeight="1">
      <c r="A11" s="70"/>
      <c r="B11" s="70"/>
      <c r="C11" s="70"/>
      <c r="D11" s="70"/>
      <c r="E11" s="70"/>
      <c r="F11" s="70"/>
    </row>
    <row r="12" spans="1:6" ht="24" customHeight="1">
      <c r="A12" s="16"/>
      <c r="B12" s="16"/>
      <c r="C12" s="16"/>
      <c r="D12" s="14"/>
      <c r="E12" s="14"/>
      <c r="F12" s="14"/>
    </row>
    <row r="13" spans="1:6" s="1" customFormat="1" ht="17.25" customHeight="1">
      <c r="A13" s="225" t="s">
        <v>58</v>
      </c>
      <c r="B13" s="226"/>
      <c r="C13" s="226" t="s">
        <v>58</v>
      </c>
      <c r="D13" s="15"/>
      <c r="E13" s="15"/>
      <c r="F13" s="15"/>
    </row>
    <row r="14" spans="1:6" s="139" customFormat="1" ht="20.100000000000001" customHeight="1">
      <c r="A14" s="139" t="s">
        <v>445</v>
      </c>
      <c r="B14" s="140"/>
    </row>
  </sheetData>
  <mergeCells count="6">
    <mergeCell ref="A2:F2"/>
    <mergeCell ref="D4:F4"/>
    <mergeCell ref="A13:C13"/>
    <mergeCell ref="A4:A5"/>
    <mergeCell ref="B4:B5"/>
    <mergeCell ref="C4:C5"/>
  </mergeCells>
  <phoneticPr fontId="32" type="noConversion"/>
  <pageMargins left="0.75138888888888899" right="0.75138888888888899" top="1" bottom="1" header="0.5" footer="0.5"/>
  <pageSetup paperSize="9" scale="6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R17"/>
  <sheetViews>
    <sheetView showZeros="0" workbookViewId="0">
      <selection activeCell="Q3" sqref="Q3"/>
    </sheetView>
  </sheetViews>
  <sheetFormatPr defaultColWidth="10.375" defaultRowHeight="14.25" customHeight="1"/>
  <cols>
    <col min="1" max="1" width="10.375" customWidth="1"/>
  </cols>
  <sheetData>
    <row r="1" spans="1:17" ht="13.5" customHeight="1">
      <c r="O1" s="33"/>
      <c r="P1" s="33"/>
      <c r="Q1" s="65" t="s">
        <v>129</v>
      </c>
    </row>
    <row r="2" spans="1:17" ht="27.75" customHeight="1">
      <c r="A2" s="230" t="s">
        <v>130</v>
      </c>
      <c r="B2" s="176"/>
      <c r="C2" s="176"/>
      <c r="D2" s="176"/>
      <c r="E2" s="176"/>
      <c r="F2" s="176"/>
      <c r="G2" s="176"/>
      <c r="H2" s="176"/>
      <c r="I2" s="176"/>
      <c r="J2" s="176"/>
      <c r="K2" s="177"/>
      <c r="L2" s="176"/>
      <c r="M2" s="176"/>
      <c r="N2" s="176"/>
      <c r="O2" s="177"/>
      <c r="P2" s="177"/>
      <c r="Q2" s="176"/>
    </row>
    <row r="3" spans="1:17" ht="20.100000000000001" customHeight="1">
      <c r="A3" s="156" t="s">
        <v>472</v>
      </c>
      <c r="B3" s="179"/>
      <c r="C3" s="179"/>
      <c r="D3" s="179"/>
      <c r="E3" s="179"/>
      <c r="F3" s="179"/>
      <c r="G3" s="4"/>
      <c r="H3" s="4"/>
      <c r="I3" s="4"/>
      <c r="J3" s="4"/>
      <c r="O3" s="56"/>
      <c r="P3" s="56"/>
      <c r="Q3" s="65" t="s">
        <v>83</v>
      </c>
    </row>
    <row r="4" spans="1:17" ht="15.75" customHeight="1">
      <c r="A4" s="192" t="s">
        <v>131</v>
      </c>
      <c r="B4" s="237" t="s">
        <v>132</v>
      </c>
      <c r="C4" s="237" t="s">
        <v>133</v>
      </c>
      <c r="D4" s="237" t="s">
        <v>134</v>
      </c>
      <c r="E4" s="237" t="s">
        <v>135</v>
      </c>
      <c r="F4" s="237" t="s">
        <v>136</v>
      </c>
      <c r="G4" s="190" t="s">
        <v>99</v>
      </c>
      <c r="H4" s="190"/>
      <c r="I4" s="190"/>
      <c r="J4" s="190"/>
      <c r="K4" s="231"/>
      <c r="L4" s="190"/>
      <c r="M4" s="190"/>
      <c r="N4" s="190"/>
      <c r="O4" s="232"/>
      <c r="P4" s="231"/>
      <c r="Q4" s="191"/>
    </row>
    <row r="5" spans="1:17" ht="17.25" customHeight="1">
      <c r="A5" s="215"/>
      <c r="B5" s="238"/>
      <c r="C5" s="238"/>
      <c r="D5" s="238"/>
      <c r="E5" s="238"/>
      <c r="F5" s="238"/>
      <c r="G5" s="238" t="s">
        <v>31</v>
      </c>
      <c r="H5" s="238" t="s">
        <v>34</v>
      </c>
      <c r="I5" s="238" t="s">
        <v>137</v>
      </c>
      <c r="J5" s="238" t="s">
        <v>138</v>
      </c>
      <c r="K5" s="239" t="s">
        <v>139</v>
      </c>
      <c r="L5" s="233" t="s">
        <v>140</v>
      </c>
      <c r="M5" s="233"/>
      <c r="N5" s="233"/>
      <c r="O5" s="234"/>
      <c r="P5" s="235"/>
      <c r="Q5" s="236"/>
    </row>
    <row r="6" spans="1:17" ht="54" customHeight="1">
      <c r="A6" s="197"/>
      <c r="B6" s="236"/>
      <c r="C6" s="236"/>
      <c r="D6" s="236"/>
      <c r="E6" s="236"/>
      <c r="F6" s="236"/>
      <c r="G6" s="236"/>
      <c r="H6" s="236" t="s">
        <v>33</v>
      </c>
      <c r="I6" s="236"/>
      <c r="J6" s="236"/>
      <c r="K6" s="240"/>
      <c r="L6" s="49" t="s">
        <v>33</v>
      </c>
      <c r="M6" s="49" t="s">
        <v>44</v>
      </c>
      <c r="N6" s="49" t="s">
        <v>106</v>
      </c>
      <c r="O6" s="57" t="s">
        <v>40</v>
      </c>
      <c r="P6" s="50" t="s">
        <v>41</v>
      </c>
      <c r="Q6" s="49" t="s">
        <v>42</v>
      </c>
    </row>
    <row r="7" spans="1:17" ht="15" customHeight="1">
      <c r="A7" s="10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2">
        <v>7</v>
      </c>
      <c r="H7" s="62">
        <v>8</v>
      </c>
      <c r="I7" s="62">
        <v>9</v>
      </c>
      <c r="J7" s="62">
        <v>10</v>
      </c>
      <c r="K7" s="62">
        <v>11</v>
      </c>
      <c r="L7" s="62">
        <v>12</v>
      </c>
      <c r="M7" s="62">
        <v>13</v>
      </c>
      <c r="N7" s="62">
        <v>14</v>
      </c>
      <c r="O7" s="62">
        <v>15</v>
      </c>
      <c r="P7" s="62">
        <v>16</v>
      </c>
      <c r="Q7" s="62">
        <v>17</v>
      </c>
    </row>
    <row r="8" spans="1:17" ht="35.1" customHeight="1">
      <c r="A8" s="141" t="s">
        <v>185</v>
      </c>
      <c r="B8" s="142"/>
      <c r="C8" s="142"/>
      <c r="D8" s="143"/>
      <c r="E8" s="144"/>
      <c r="F8" s="108"/>
      <c r="G8" s="108">
        <v>188880</v>
      </c>
      <c r="H8" s="108">
        <v>188880</v>
      </c>
      <c r="I8" s="110"/>
      <c r="J8" s="110"/>
      <c r="K8" s="110"/>
      <c r="L8" s="110"/>
      <c r="M8" s="110"/>
      <c r="N8" s="110"/>
      <c r="O8" s="110"/>
      <c r="P8" s="110"/>
      <c r="Q8" s="110"/>
    </row>
    <row r="9" spans="1:17" ht="35.1" customHeight="1">
      <c r="A9" s="141" t="str">
        <f>"     "&amp;"公用经费安排的公务用车运维费"</f>
        <v xml:space="preserve">     公用经费安排的公务用车运维费</v>
      </c>
      <c r="B9" s="142" t="s">
        <v>446</v>
      </c>
      <c r="C9" s="142" t="s">
        <v>447</v>
      </c>
      <c r="D9" s="145" t="s">
        <v>448</v>
      </c>
      <c r="E9" s="145">
        <v>1</v>
      </c>
      <c r="F9" s="108"/>
      <c r="G9" s="108">
        <v>60000</v>
      </c>
      <c r="H9" s="108">
        <v>60000</v>
      </c>
      <c r="I9" s="110"/>
      <c r="J9" s="110"/>
      <c r="K9" s="110"/>
      <c r="L9" s="110"/>
      <c r="M9" s="110"/>
      <c r="N9" s="110"/>
      <c r="O9" s="110"/>
      <c r="P9" s="110"/>
      <c r="Q9" s="110"/>
    </row>
    <row r="10" spans="1:17" ht="35.1" customHeight="1">
      <c r="A10" s="141" t="str">
        <f>"     "&amp;"乡镇防艾工作经费"</f>
        <v xml:space="preserve">     乡镇防艾工作经费</v>
      </c>
      <c r="B10" s="142" t="s">
        <v>449</v>
      </c>
      <c r="C10" s="142" t="s">
        <v>450</v>
      </c>
      <c r="D10" s="145" t="s">
        <v>451</v>
      </c>
      <c r="E10" s="145">
        <v>4</v>
      </c>
      <c r="F10" s="108"/>
      <c r="G10" s="108">
        <v>20000</v>
      </c>
      <c r="H10" s="108">
        <v>20000</v>
      </c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7" ht="35.1" customHeight="1">
      <c r="A11" s="141" t="str">
        <f t="shared" ref="A11:A15" si="0">"     "&amp;"乡镇计生工作经费"</f>
        <v xml:space="preserve">     乡镇计生工作经费</v>
      </c>
      <c r="B11" s="142" t="s">
        <v>452</v>
      </c>
      <c r="C11" s="142" t="s">
        <v>452</v>
      </c>
      <c r="D11" s="145" t="s">
        <v>453</v>
      </c>
      <c r="E11" s="145">
        <v>20</v>
      </c>
      <c r="F11" s="108"/>
      <c r="G11" s="108">
        <v>8000</v>
      </c>
      <c r="H11" s="108">
        <v>8000</v>
      </c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7" ht="35.1" customHeight="1">
      <c r="A12" s="141" t="str">
        <f t="shared" si="0"/>
        <v xml:space="preserve">     乡镇计生工作经费</v>
      </c>
      <c r="B12" s="142" t="s">
        <v>454</v>
      </c>
      <c r="C12" s="142" t="s">
        <v>455</v>
      </c>
      <c r="D12" s="145" t="s">
        <v>456</v>
      </c>
      <c r="E12" s="145">
        <v>25</v>
      </c>
      <c r="F12" s="108"/>
      <c r="G12" s="108">
        <v>25000</v>
      </c>
      <c r="H12" s="108">
        <v>25000</v>
      </c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7" ht="35.1" customHeight="1">
      <c r="A13" s="141" t="str">
        <f t="shared" si="0"/>
        <v xml:space="preserve">     乡镇计生工作经费</v>
      </c>
      <c r="B13" s="142" t="s">
        <v>339</v>
      </c>
      <c r="C13" s="142" t="s">
        <v>457</v>
      </c>
      <c r="D13" s="145" t="s">
        <v>458</v>
      </c>
      <c r="E13" s="145">
        <v>1</v>
      </c>
      <c r="F13" s="108"/>
      <c r="G13" s="108">
        <v>50000</v>
      </c>
      <c r="H13" s="108">
        <v>50000</v>
      </c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7" ht="35.1" customHeight="1">
      <c r="A14" s="141" t="str">
        <f t="shared" si="0"/>
        <v xml:space="preserve">     乡镇计生工作经费</v>
      </c>
      <c r="B14" s="142" t="s">
        <v>459</v>
      </c>
      <c r="C14" s="142" t="s">
        <v>460</v>
      </c>
      <c r="D14" s="145" t="s">
        <v>453</v>
      </c>
      <c r="E14" s="145">
        <v>6</v>
      </c>
      <c r="F14" s="108"/>
      <c r="G14" s="108">
        <v>17880</v>
      </c>
      <c r="H14" s="108">
        <v>17880</v>
      </c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7" ht="35.1" customHeight="1">
      <c r="A15" s="141" t="str">
        <f t="shared" si="0"/>
        <v xml:space="preserve">     乡镇计生工作经费</v>
      </c>
      <c r="B15" s="142" t="s">
        <v>461</v>
      </c>
      <c r="C15" s="142" t="s">
        <v>462</v>
      </c>
      <c r="D15" s="145" t="s">
        <v>453</v>
      </c>
      <c r="E15" s="145">
        <v>40</v>
      </c>
      <c r="F15" s="108"/>
      <c r="G15" s="108">
        <v>8000</v>
      </c>
      <c r="H15" s="108">
        <v>8000</v>
      </c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7" ht="35.1" customHeight="1">
      <c r="A16" s="227" t="s">
        <v>58</v>
      </c>
      <c r="B16" s="228"/>
      <c r="C16" s="228"/>
      <c r="D16" s="228"/>
      <c r="E16" s="229"/>
      <c r="F16" s="136"/>
      <c r="G16" s="108">
        <v>188880</v>
      </c>
      <c r="H16" s="108">
        <v>188880</v>
      </c>
      <c r="I16" s="136"/>
      <c r="J16" s="136"/>
      <c r="K16" s="136"/>
      <c r="L16" s="136"/>
      <c r="M16" s="136"/>
      <c r="N16" s="136"/>
      <c r="O16" s="136"/>
      <c r="P16" s="136"/>
      <c r="Q16" s="136"/>
    </row>
    <row r="17" spans="1:18" s="60" customFormat="1" ht="14.25" customHeight="1">
      <c r="A17" s="63"/>
      <c r="B17" s="64"/>
      <c r="C17" s="63"/>
      <c r="D17" s="63"/>
      <c r="E17" s="63"/>
      <c r="F17" s="63"/>
      <c r="G17" s="63"/>
      <c r="H17" s="63"/>
      <c r="I17" s="63"/>
      <c r="J17" s="63"/>
      <c r="L17" s="63"/>
      <c r="M17" s="63"/>
      <c r="N17" s="63"/>
      <c r="R17" s="63"/>
    </row>
  </sheetData>
  <mergeCells count="16">
    <mergeCell ref="A16:E16"/>
    <mergeCell ref="A2:Q2"/>
    <mergeCell ref="A3:F3"/>
    <mergeCell ref="G4:Q4"/>
    <mergeCell ref="L5:Q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32" type="noConversion"/>
  <pageMargins left="0.75138888888888899" right="0.75138888888888899" top="1" bottom="1" header="0.5" footer="0.5"/>
  <pageSetup paperSize="9" scale="75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R18"/>
  <sheetViews>
    <sheetView showZeros="0" workbookViewId="0">
      <selection activeCell="N3" sqref="N3"/>
    </sheetView>
  </sheetViews>
  <sheetFormatPr defaultColWidth="10.375" defaultRowHeight="14.25" customHeight="1"/>
  <cols>
    <col min="1" max="1" width="10.375" customWidth="1"/>
  </cols>
  <sheetData>
    <row r="1" spans="1:14" ht="13.5" customHeight="1">
      <c r="A1" s="38"/>
      <c r="B1" s="38"/>
      <c r="C1" s="38"/>
      <c r="D1" s="38"/>
      <c r="E1" s="38"/>
      <c r="F1" s="38"/>
      <c r="G1" s="38"/>
      <c r="H1" s="48"/>
      <c r="I1" s="38"/>
      <c r="J1" s="38"/>
      <c r="K1" s="38"/>
      <c r="L1" s="33"/>
      <c r="M1" s="45"/>
      <c r="N1" s="55" t="s">
        <v>141</v>
      </c>
    </row>
    <row r="2" spans="1:14" ht="27.75" customHeight="1">
      <c r="A2" s="230" t="s">
        <v>142</v>
      </c>
      <c r="B2" s="242"/>
      <c r="C2" s="242"/>
      <c r="D2" s="242"/>
      <c r="E2" s="242"/>
      <c r="F2" s="242"/>
      <c r="G2" s="242"/>
      <c r="H2" s="243"/>
      <c r="I2" s="242"/>
      <c r="J2" s="242"/>
      <c r="K2" s="242"/>
      <c r="L2" s="177"/>
      <c r="M2" s="243"/>
      <c r="N2" s="242"/>
    </row>
    <row r="3" spans="1:14" ht="20.100000000000001" customHeight="1">
      <c r="A3" s="244" t="s">
        <v>472</v>
      </c>
      <c r="B3" s="188"/>
      <c r="C3" s="188"/>
      <c r="D3" s="36"/>
      <c r="E3" s="36"/>
      <c r="F3" s="36"/>
      <c r="G3" s="36"/>
      <c r="H3" s="48"/>
      <c r="I3" s="38"/>
      <c r="J3" s="38"/>
      <c r="K3" s="38"/>
      <c r="L3" s="56"/>
      <c r="M3" s="46"/>
      <c r="N3" s="55" t="s">
        <v>83</v>
      </c>
    </row>
    <row r="4" spans="1:14" ht="15.75" customHeight="1">
      <c r="A4" s="192" t="s">
        <v>131</v>
      </c>
      <c r="B4" s="237" t="s">
        <v>143</v>
      </c>
      <c r="C4" s="237" t="s">
        <v>144</v>
      </c>
      <c r="D4" s="190" t="s">
        <v>99</v>
      </c>
      <c r="E4" s="190"/>
      <c r="F4" s="190"/>
      <c r="G4" s="190"/>
      <c r="H4" s="231"/>
      <c r="I4" s="190"/>
      <c r="J4" s="190"/>
      <c r="K4" s="190"/>
      <c r="L4" s="232"/>
      <c r="M4" s="231"/>
      <c r="N4" s="191"/>
    </row>
    <row r="5" spans="1:14" ht="17.25" customHeight="1">
      <c r="A5" s="215"/>
      <c r="B5" s="238"/>
      <c r="C5" s="238"/>
      <c r="D5" s="238" t="s">
        <v>31</v>
      </c>
      <c r="E5" s="238" t="s">
        <v>34</v>
      </c>
      <c r="F5" s="238" t="s">
        <v>137</v>
      </c>
      <c r="G5" s="238" t="s">
        <v>138</v>
      </c>
      <c r="H5" s="239" t="s">
        <v>139</v>
      </c>
      <c r="I5" s="233" t="s">
        <v>140</v>
      </c>
      <c r="J5" s="233"/>
      <c r="K5" s="233"/>
      <c r="L5" s="234"/>
      <c r="M5" s="235"/>
      <c r="N5" s="236"/>
    </row>
    <row r="6" spans="1:14" ht="54" customHeight="1">
      <c r="A6" s="197"/>
      <c r="B6" s="236"/>
      <c r="C6" s="236"/>
      <c r="D6" s="236"/>
      <c r="E6" s="236"/>
      <c r="F6" s="236"/>
      <c r="G6" s="236"/>
      <c r="H6" s="240"/>
      <c r="I6" s="49" t="s">
        <v>33</v>
      </c>
      <c r="J6" s="49" t="s">
        <v>44</v>
      </c>
      <c r="K6" s="49" t="s">
        <v>106</v>
      </c>
      <c r="L6" s="57" t="s">
        <v>40</v>
      </c>
      <c r="M6" s="50" t="s">
        <v>41</v>
      </c>
      <c r="N6" s="49" t="s">
        <v>42</v>
      </c>
    </row>
    <row r="7" spans="1:14" ht="15" customHeight="1">
      <c r="A7" s="9">
        <v>1</v>
      </c>
      <c r="B7" s="49">
        <v>2</v>
      </c>
      <c r="C7" s="49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</row>
    <row r="8" spans="1:14" ht="21" customHeight="1">
      <c r="A8" s="51"/>
      <c r="B8" s="52"/>
      <c r="C8" s="52"/>
      <c r="D8" s="53"/>
      <c r="E8" s="53"/>
      <c r="F8" s="53"/>
      <c r="G8" s="53"/>
      <c r="H8" s="53"/>
      <c r="I8" s="53"/>
      <c r="J8" s="53"/>
      <c r="K8" s="53"/>
      <c r="L8" s="58"/>
      <c r="M8" s="53"/>
      <c r="N8" s="53"/>
    </row>
    <row r="9" spans="1:14" ht="21" customHeight="1">
      <c r="A9" s="51"/>
      <c r="B9" s="52"/>
      <c r="C9" s="52"/>
      <c r="D9" s="53"/>
      <c r="E9" s="53"/>
      <c r="F9" s="53"/>
      <c r="G9" s="53"/>
      <c r="H9" s="53"/>
      <c r="I9" s="53"/>
      <c r="J9" s="53"/>
      <c r="K9" s="53"/>
      <c r="L9" s="58"/>
      <c r="M9" s="53"/>
      <c r="N9" s="53"/>
    </row>
    <row r="10" spans="1:14" ht="21" customHeight="1">
      <c r="A10" s="51"/>
      <c r="B10" s="52"/>
      <c r="C10" s="52"/>
      <c r="D10" s="53"/>
      <c r="E10" s="53"/>
      <c r="F10" s="53"/>
      <c r="G10" s="53"/>
      <c r="H10" s="53"/>
      <c r="I10" s="53"/>
      <c r="J10" s="53"/>
      <c r="K10" s="53"/>
      <c r="L10" s="58"/>
      <c r="M10" s="53"/>
      <c r="N10" s="53"/>
    </row>
    <row r="11" spans="1:14" ht="21" customHeight="1">
      <c r="A11" s="51"/>
      <c r="B11" s="52"/>
      <c r="C11" s="52"/>
      <c r="D11" s="53"/>
      <c r="E11" s="53"/>
      <c r="F11" s="53"/>
      <c r="G11" s="53"/>
      <c r="H11" s="53"/>
      <c r="I11" s="53"/>
      <c r="J11" s="53"/>
      <c r="K11" s="53"/>
      <c r="L11" s="58"/>
      <c r="M11" s="53"/>
      <c r="N11" s="53"/>
    </row>
    <row r="12" spans="1:14" ht="21" customHeight="1">
      <c r="A12" s="51"/>
      <c r="B12" s="52"/>
      <c r="C12" s="52"/>
      <c r="D12" s="53"/>
      <c r="E12" s="53"/>
      <c r="F12" s="53"/>
      <c r="G12" s="53"/>
      <c r="H12" s="53"/>
      <c r="I12" s="53"/>
      <c r="J12" s="53"/>
      <c r="K12" s="53"/>
      <c r="L12" s="58"/>
      <c r="M12" s="53"/>
      <c r="N12" s="53"/>
    </row>
    <row r="13" spans="1:14" ht="21" customHeight="1">
      <c r="A13" s="51"/>
      <c r="B13" s="52"/>
      <c r="C13" s="52"/>
      <c r="D13" s="53"/>
      <c r="E13" s="53"/>
      <c r="F13" s="53"/>
      <c r="G13" s="53"/>
      <c r="H13" s="53"/>
      <c r="I13" s="53"/>
      <c r="J13" s="53"/>
      <c r="K13" s="53"/>
      <c r="L13" s="58"/>
      <c r="M13" s="53"/>
      <c r="N13" s="53"/>
    </row>
    <row r="14" spans="1:14" ht="21" customHeight="1">
      <c r="A14" s="51"/>
      <c r="B14" s="52"/>
      <c r="C14" s="52"/>
      <c r="D14" s="53"/>
      <c r="E14" s="53"/>
      <c r="F14" s="53"/>
      <c r="G14" s="53"/>
      <c r="H14" s="53"/>
      <c r="I14" s="53"/>
      <c r="J14" s="53"/>
      <c r="K14" s="53"/>
      <c r="L14" s="58"/>
      <c r="M14" s="53"/>
      <c r="N14" s="53"/>
    </row>
    <row r="15" spans="1:14" ht="21" customHeight="1">
      <c r="A15" s="51"/>
      <c r="B15" s="52"/>
      <c r="C15" s="52"/>
      <c r="D15" s="53"/>
      <c r="E15" s="53"/>
      <c r="F15" s="53"/>
      <c r="G15" s="53"/>
      <c r="H15" s="53"/>
      <c r="I15" s="53"/>
      <c r="J15" s="53"/>
      <c r="K15" s="53"/>
      <c r="L15" s="58"/>
      <c r="M15" s="53"/>
      <c r="N15" s="53"/>
    </row>
    <row r="16" spans="1:14" ht="21" customHeight="1">
      <c r="A16" s="51"/>
      <c r="B16" s="52"/>
      <c r="C16" s="52"/>
      <c r="D16" s="53"/>
      <c r="E16" s="53"/>
      <c r="F16" s="53"/>
      <c r="G16" s="53"/>
      <c r="H16" s="53"/>
      <c r="I16" s="53"/>
      <c r="J16" s="53"/>
      <c r="K16" s="53"/>
      <c r="L16" s="58"/>
      <c r="M16" s="53"/>
      <c r="N16" s="53"/>
    </row>
    <row r="17" spans="1:18" s="1" customFormat="1" ht="21" customHeight="1">
      <c r="A17" s="245" t="s">
        <v>58</v>
      </c>
      <c r="B17" s="246"/>
      <c r="C17" s="247"/>
      <c r="D17" s="54"/>
      <c r="E17" s="54"/>
      <c r="F17" s="54"/>
      <c r="G17" s="54"/>
      <c r="H17" s="54"/>
      <c r="I17" s="54"/>
      <c r="J17" s="54"/>
      <c r="K17" s="54"/>
      <c r="L17" s="59"/>
      <c r="M17" s="54"/>
      <c r="N17" s="54"/>
    </row>
    <row r="18" spans="1:18" s="146" customFormat="1" ht="20.100000000000001" customHeight="1">
      <c r="A18" s="241" t="s">
        <v>463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R18" s="139"/>
    </row>
  </sheetData>
  <mergeCells count="14">
    <mergeCell ref="A18:N18"/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honeticPr fontId="32" type="noConversion"/>
  <pageMargins left="0.75138888888888899" right="0.75138888888888899" top="1" bottom="1" header="0.5" footer="0.5"/>
  <pageSetup paperSize="9" scale="5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14"/>
  <sheetViews>
    <sheetView showZeros="0" workbookViewId="0">
      <selection activeCell="O3" sqref="O3"/>
    </sheetView>
  </sheetViews>
  <sheetFormatPr defaultColWidth="10" defaultRowHeight="14.25" customHeight="1"/>
  <cols>
    <col min="1" max="1" width="19.125" style="34" customWidth="1"/>
    <col min="2" max="2" width="10" style="34" customWidth="1"/>
    <col min="3" max="3" width="13.25" style="34" customWidth="1"/>
    <col min="4" max="16375" width="10" style="34" customWidth="1"/>
    <col min="16376" max="16384" width="10" style="34"/>
  </cols>
  <sheetData>
    <row r="1" spans="1:15" ht="13.5" customHeight="1">
      <c r="D1" s="35"/>
      <c r="O1" s="45" t="s">
        <v>145</v>
      </c>
    </row>
    <row r="2" spans="1:15" ht="27.75" customHeight="1">
      <c r="A2" s="230" t="s">
        <v>146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</row>
    <row r="3" spans="1:15" ht="20.100000000000001" customHeight="1">
      <c r="A3" s="244" t="s">
        <v>472</v>
      </c>
      <c r="B3" s="188"/>
      <c r="C3" s="188"/>
      <c r="D3" s="248"/>
      <c r="E3" s="209"/>
      <c r="F3" s="209"/>
      <c r="G3" s="209"/>
      <c r="H3" s="209"/>
      <c r="I3" s="209"/>
      <c r="O3" s="45" t="s">
        <v>83</v>
      </c>
    </row>
    <row r="4" spans="1:15" ht="19.5" customHeight="1">
      <c r="A4" s="192" t="s">
        <v>147</v>
      </c>
      <c r="B4" s="249" t="s">
        <v>99</v>
      </c>
      <c r="C4" s="190"/>
      <c r="D4" s="190"/>
      <c r="E4" s="250" t="s">
        <v>148</v>
      </c>
      <c r="F4" s="250"/>
      <c r="G4" s="250"/>
      <c r="H4" s="250"/>
      <c r="I4" s="250"/>
      <c r="J4" s="250"/>
      <c r="K4" s="250"/>
      <c r="L4" s="250"/>
      <c r="M4" s="250"/>
      <c r="N4" s="250"/>
      <c r="O4" s="250"/>
    </row>
    <row r="5" spans="1:15" ht="40.5" customHeight="1">
      <c r="A5" s="197"/>
      <c r="B5" s="7" t="s">
        <v>31</v>
      </c>
      <c r="C5" s="6" t="s">
        <v>34</v>
      </c>
      <c r="D5" s="41" t="s">
        <v>149</v>
      </c>
      <c r="E5" s="9" t="s">
        <v>150</v>
      </c>
      <c r="F5" s="9" t="s">
        <v>151</v>
      </c>
      <c r="G5" s="9" t="s">
        <v>152</v>
      </c>
      <c r="H5" s="9" t="s">
        <v>153</v>
      </c>
      <c r="I5" s="9" t="s">
        <v>154</v>
      </c>
      <c r="J5" s="9" t="s">
        <v>155</v>
      </c>
      <c r="K5" s="9" t="s">
        <v>156</v>
      </c>
      <c r="L5" s="9" t="s">
        <v>157</v>
      </c>
      <c r="M5" s="9" t="s">
        <v>158</v>
      </c>
      <c r="N5" s="9" t="s">
        <v>159</v>
      </c>
      <c r="O5" s="7" t="s">
        <v>160</v>
      </c>
    </row>
    <row r="6" spans="1:15" ht="19.5" customHeight="1">
      <c r="A6" s="29">
        <v>1</v>
      </c>
      <c r="B6" s="29">
        <v>2</v>
      </c>
      <c r="C6" s="29">
        <v>3</v>
      </c>
      <c r="D6" s="39">
        <v>4</v>
      </c>
      <c r="E6" s="29">
        <v>5</v>
      </c>
      <c r="F6" s="29">
        <v>6</v>
      </c>
      <c r="G6" s="29">
        <v>7</v>
      </c>
      <c r="H6" s="39">
        <v>8</v>
      </c>
      <c r="I6" s="29">
        <v>9</v>
      </c>
      <c r="J6" s="29">
        <v>10</v>
      </c>
      <c r="K6" s="29">
        <v>11</v>
      </c>
      <c r="L6" s="39">
        <v>12</v>
      </c>
      <c r="M6" s="29">
        <v>13</v>
      </c>
      <c r="N6" s="39">
        <v>14</v>
      </c>
      <c r="O6" s="40">
        <v>15</v>
      </c>
    </row>
    <row r="7" spans="1:15" ht="28.35" customHeight="1">
      <c r="A7" s="16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7"/>
    </row>
    <row r="8" spans="1:15" ht="29.85" customHeight="1">
      <c r="A8" s="4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5" ht="29.85" customHeight="1">
      <c r="A9" s="44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5" ht="29.85" customHeight="1">
      <c r="A10" s="44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29.85" customHeight="1">
      <c r="A11" s="44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29.85" customHeight="1">
      <c r="A12" s="44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</row>
    <row r="13" spans="1:15" ht="29.85" customHeight="1">
      <c r="A13" s="44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15" s="146" customFormat="1" ht="20.100000000000001" customHeight="1">
      <c r="A14" s="241" t="s">
        <v>464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</row>
  </sheetData>
  <mergeCells count="6">
    <mergeCell ref="A14:O14"/>
    <mergeCell ref="A2:O2"/>
    <mergeCell ref="A3:I3"/>
    <mergeCell ref="B4:D4"/>
    <mergeCell ref="E4:O4"/>
    <mergeCell ref="A4:A5"/>
  </mergeCells>
  <phoneticPr fontId="32" type="noConversion"/>
  <pageMargins left="0.75138888888888899" right="0.75138888888888899" top="1" bottom="1" header="0.5" footer="0.5"/>
  <pageSetup paperSize="9" scale="3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12"/>
  <sheetViews>
    <sheetView showZeros="0" workbookViewId="0">
      <selection activeCell="A3" sqref="A3:XFD3"/>
    </sheetView>
  </sheetViews>
  <sheetFormatPr defaultColWidth="9.125" defaultRowHeight="12" customHeight="1"/>
  <cols>
    <col min="1" max="1" width="34.25" customWidth="1"/>
    <col min="2" max="2" width="29" customWidth="1"/>
    <col min="3" max="3" width="16.375" customWidth="1"/>
    <col min="4" max="4" width="15.625" customWidth="1"/>
    <col min="5" max="5" width="23.625" customWidth="1"/>
    <col min="6" max="6" width="11.25" customWidth="1"/>
    <col min="7" max="7" width="14.875" customWidth="1"/>
    <col min="8" max="8" width="10.875" customWidth="1"/>
    <col min="9" max="9" width="13.375" customWidth="1"/>
    <col min="10" max="10" width="32" customWidth="1"/>
  </cols>
  <sheetData>
    <row r="1" spans="1:10" ht="12" customHeight="1">
      <c r="J1" s="33" t="s">
        <v>161</v>
      </c>
    </row>
    <row r="2" spans="1:10" ht="28.5" customHeight="1">
      <c r="A2" s="154" t="s">
        <v>162</v>
      </c>
      <c r="B2" s="176"/>
      <c r="C2" s="176"/>
      <c r="D2" s="176"/>
      <c r="E2" s="176"/>
      <c r="F2" s="177"/>
      <c r="G2" s="176"/>
      <c r="H2" s="177"/>
      <c r="I2" s="177"/>
      <c r="J2" s="176"/>
    </row>
    <row r="3" spans="1:10" ht="20.100000000000001" customHeight="1">
      <c r="A3" s="207" t="s">
        <v>472</v>
      </c>
      <c r="B3" s="174"/>
      <c r="C3" s="174"/>
      <c r="D3" s="174"/>
      <c r="E3" s="174"/>
      <c r="F3" s="174"/>
      <c r="G3" s="174"/>
      <c r="H3" s="174"/>
    </row>
    <row r="4" spans="1:10" ht="44.25" customHeight="1">
      <c r="A4" s="29" t="s">
        <v>116</v>
      </c>
      <c r="B4" s="29" t="s">
        <v>117</v>
      </c>
      <c r="C4" s="29" t="s">
        <v>118</v>
      </c>
      <c r="D4" s="29" t="s">
        <v>119</v>
      </c>
      <c r="E4" s="29" t="s">
        <v>120</v>
      </c>
      <c r="F4" s="30" t="s">
        <v>121</v>
      </c>
      <c r="G4" s="29" t="s">
        <v>122</v>
      </c>
      <c r="H4" s="30" t="s">
        <v>123</v>
      </c>
      <c r="I4" s="30" t="s">
        <v>124</v>
      </c>
      <c r="J4" s="29" t="s">
        <v>125</v>
      </c>
    </row>
    <row r="5" spans="1:10" ht="14.25" customHeight="1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30">
        <v>6</v>
      </c>
      <c r="G5" s="29">
        <v>7</v>
      </c>
      <c r="H5" s="30">
        <v>8</v>
      </c>
      <c r="I5" s="30">
        <v>9</v>
      </c>
      <c r="J5" s="29">
        <v>10</v>
      </c>
    </row>
    <row r="6" spans="1:10" ht="42" customHeight="1">
      <c r="A6" s="31"/>
      <c r="B6" s="32"/>
      <c r="C6" s="32"/>
      <c r="D6" s="32"/>
      <c r="E6" s="31"/>
      <c r="F6" s="32"/>
      <c r="G6" s="31"/>
      <c r="H6" s="32"/>
      <c r="I6" s="32"/>
      <c r="J6" s="31"/>
    </row>
    <row r="7" spans="1:10" ht="42" customHeight="1">
      <c r="A7" s="31"/>
      <c r="B7" s="32"/>
      <c r="C7" s="32"/>
      <c r="D7" s="32"/>
      <c r="E7" s="31"/>
      <c r="F7" s="32"/>
      <c r="G7" s="31"/>
      <c r="H7" s="32"/>
      <c r="I7" s="32"/>
      <c r="J7" s="31"/>
    </row>
    <row r="8" spans="1:10" ht="42" customHeight="1">
      <c r="A8" s="31"/>
      <c r="B8" s="32"/>
      <c r="C8" s="32"/>
      <c r="D8" s="32"/>
      <c r="E8" s="31"/>
      <c r="F8" s="32"/>
      <c r="G8" s="31"/>
      <c r="H8" s="32"/>
      <c r="I8" s="32"/>
      <c r="J8" s="31"/>
    </row>
    <row r="9" spans="1:10" ht="42" customHeight="1">
      <c r="A9" s="31"/>
      <c r="B9" s="32"/>
      <c r="C9" s="32"/>
      <c r="D9" s="32"/>
      <c r="E9" s="31"/>
      <c r="F9" s="32"/>
      <c r="G9" s="31"/>
      <c r="H9" s="32"/>
      <c r="I9" s="32"/>
      <c r="J9" s="31"/>
    </row>
    <row r="10" spans="1:10" ht="42" customHeight="1">
      <c r="A10" s="31"/>
      <c r="B10" s="32"/>
      <c r="C10" s="32"/>
      <c r="D10" s="32"/>
      <c r="E10" s="31"/>
      <c r="F10" s="32"/>
      <c r="G10" s="31"/>
      <c r="H10" s="32"/>
      <c r="I10" s="32"/>
      <c r="J10" s="31"/>
    </row>
    <row r="11" spans="1:10" ht="42" customHeight="1">
      <c r="A11" s="31"/>
      <c r="B11" s="32"/>
      <c r="C11" s="32"/>
      <c r="D11" s="32"/>
      <c r="E11" s="31"/>
      <c r="F11" s="32"/>
      <c r="G11" s="31"/>
      <c r="H11" s="32"/>
      <c r="I11" s="32"/>
      <c r="J11" s="31"/>
    </row>
    <row r="12" spans="1:10" ht="20.100000000000001" customHeight="1">
      <c r="A12" s="251" t="s">
        <v>464</v>
      </c>
      <c r="B12" s="251"/>
      <c r="C12" s="251"/>
      <c r="D12" s="251"/>
      <c r="E12" s="251"/>
      <c r="F12" s="251"/>
      <c r="G12" s="251"/>
      <c r="H12" s="251"/>
      <c r="I12" s="251"/>
      <c r="J12" s="251"/>
    </row>
  </sheetData>
  <mergeCells count="3">
    <mergeCell ref="A2:J2"/>
    <mergeCell ref="A3:H3"/>
    <mergeCell ref="A12:J12"/>
  </mergeCells>
  <phoneticPr fontId="32" type="noConversion"/>
  <pageMargins left="0.75138888888888899" right="0.75138888888888899" top="1" bottom="1" header="0.5" footer="0.5"/>
  <pageSetup paperSize="9" scale="65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H17"/>
  <sheetViews>
    <sheetView showZeros="0" workbookViewId="0">
      <selection activeCell="A3" sqref="A3:XFD3"/>
    </sheetView>
  </sheetViews>
  <sheetFormatPr defaultColWidth="20" defaultRowHeight="15" customHeight="1"/>
  <cols>
    <col min="1" max="1" width="20" customWidth="1"/>
  </cols>
  <sheetData>
    <row r="1" spans="1:8" ht="18.75" customHeight="1">
      <c r="A1" s="19"/>
      <c r="B1" s="19"/>
      <c r="C1" s="19"/>
      <c r="D1" s="19"/>
      <c r="E1" s="19"/>
      <c r="F1" s="19"/>
      <c r="G1" s="19"/>
      <c r="H1" s="20" t="s">
        <v>163</v>
      </c>
    </row>
    <row r="2" spans="1:8" ht="30.6" customHeight="1">
      <c r="A2" s="252" t="s">
        <v>164</v>
      </c>
      <c r="B2" s="252"/>
      <c r="C2" s="252"/>
      <c r="D2" s="252"/>
      <c r="E2" s="252"/>
      <c r="F2" s="252"/>
      <c r="G2" s="252"/>
      <c r="H2" s="252"/>
    </row>
    <row r="3" spans="1:8" ht="20.100000000000001" customHeight="1">
      <c r="A3" s="257" t="s">
        <v>472</v>
      </c>
      <c r="B3" s="257"/>
      <c r="C3" s="19"/>
      <c r="D3" s="19"/>
      <c r="E3" s="19"/>
      <c r="F3" s="19"/>
      <c r="G3" s="19"/>
      <c r="H3" s="19"/>
    </row>
    <row r="4" spans="1:8" ht="18.75" customHeight="1">
      <c r="A4" s="253" t="s">
        <v>92</v>
      </c>
      <c r="B4" s="253" t="s">
        <v>165</v>
      </c>
      <c r="C4" s="253" t="s">
        <v>166</v>
      </c>
      <c r="D4" s="253" t="s">
        <v>167</v>
      </c>
      <c r="E4" s="253" t="s">
        <v>168</v>
      </c>
      <c r="F4" s="253" t="s">
        <v>169</v>
      </c>
      <c r="G4" s="253"/>
      <c r="H4" s="253"/>
    </row>
    <row r="5" spans="1:8" ht="18.75" customHeight="1">
      <c r="A5" s="253"/>
      <c r="B5" s="253"/>
      <c r="C5" s="253"/>
      <c r="D5" s="253"/>
      <c r="E5" s="253"/>
      <c r="F5" s="21" t="s">
        <v>135</v>
      </c>
      <c r="G5" s="21" t="s">
        <v>170</v>
      </c>
      <c r="H5" s="21" t="s">
        <v>171</v>
      </c>
    </row>
    <row r="6" spans="1:8" ht="18.75" customHeight="1">
      <c r="A6" s="22" t="s">
        <v>75</v>
      </c>
      <c r="B6" s="22" t="s">
        <v>76</v>
      </c>
      <c r="C6" s="22" t="s">
        <v>77</v>
      </c>
      <c r="D6" s="22" t="s">
        <v>78</v>
      </c>
      <c r="E6" s="22" t="s">
        <v>79</v>
      </c>
      <c r="F6" s="22" t="s">
        <v>80</v>
      </c>
      <c r="G6" s="22" t="s">
        <v>172</v>
      </c>
      <c r="H6" s="22" t="s">
        <v>173</v>
      </c>
    </row>
    <row r="7" spans="1:8" ht="29.85" customHeight="1">
      <c r="A7" s="23"/>
      <c r="B7" s="24"/>
      <c r="C7" s="24"/>
      <c r="D7" s="24"/>
      <c r="E7" s="21"/>
      <c r="F7" s="25"/>
      <c r="G7" s="26"/>
      <c r="H7" s="26"/>
    </row>
    <row r="8" spans="1:8" ht="29.85" customHeight="1">
      <c r="A8" s="23"/>
      <c r="B8" s="24"/>
      <c r="C8" s="24"/>
      <c r="D8" s="24"/>
      <c r="E8" s="21"/>
      <c r="F8" s="25"/>
      <c r="G8" s="26"/>
      <c r="H8" s="26"/>
    </row>
    <row r="9" spans="1:8" ht="29.85" customHeight="1">
      <c r="A9" s="23"/>
      <c r="B9" s="24"/>
      <c r="C9" s="24"/>
      <c r="D9" s="24"/>
      <c r="E9" s="21"/>
      <c r="F9" s="25"/>
      <c r="G9" s="26"/>
      <c r="H9" s="26"/>
    </row>
    <row r="10" spans="1:8" ht="29.85" customHeight="1">
      <c r="A10" s="23"/>
      <c r="B10" s="24"/>
      <c r="C10" s="24"/>
      <c r="D10" s="24"/>
      <c r="E10" s="21"/>
      <c r="F10" s="25"/>
      <c r="G10" s="26"/>
      <c r="H10" s="26"/>
    </row>
    <row r="11" spans="1:8" ht="29.85" customHeight="1">
      <c r="A11" s="23"/>
      <c r="B11" s="24"/>
      <c r="C11" s="24"/>
      <c r="D11" s="24"/>
      <c r="E11" s="21"/>
      <c r="F11" s="25"/>
      <c r="G11" s="26"/>
      <c r="H11" s="26"/>
    </row>
    <row r="12" spans="1:8" ht="29.85" customHeight="1">
      <c r="A12" s="23"/>
      <c r="B12" s="24"/>
      <c r="C12" s="24"/>
      <c r="D12" s="24"/>
      <c r="E12" s="21"/>
      <c r="F12" s="25"/>
      <c r="G12" s="26"/>
      <c r="H12" s="26"/>
    </row>
    <row r="13" spans="1:8" ht="29.85" customHeight="1">
      <c r="A13" s="23"/>
      <c r="B13" s="24"/>
      <c r="C13" s="24"/>
      <c r="D13" s="24"/>
      <c r="E13" s="21"/>
      <c r="F13" s="25"/>
      <c r="G13" s="26"/>
      <c r="H13" s="26"/>
    </row>
    <row r="14" spans="1:8" ht="29.85" customHeight="1">
      <c r="A14" s="23"/>
      <c r="B14" s="24"/>
      <c r="C14" s="24"/>
      <c r="D14" s="24"/>
      <c r="E14" s="21"/>
      <c r="F14" s="25"/>
      <c r="G14" s="26"/>
      <c r="H14" s="26"/>
    </row>
    <row r="15" spans="1:8" ht="29.85" customHeight="1">
      <c r="A15" s="23"/>
      <c r="B15" s="24"/>
      <c r="C15" s="24"/>
      <c r="D15" s="24"/>
      <c r="E15" s="21"/>
      <c r="F15" s="25"/>
      <c r="G15" s="26"/>
      <c r="H15" s="26"/>
    </row>
    <row r="16" spans="1:8" s="1" customFormat="1" ht="20.100000000000001" customHeight="1">
      <c r="A16" s="254" t="s">
        <v>31</v>
      </c>
      <c r="B16" s="254"/>
      <c r="C16" s="254"/>
      <c r="D16" s="254"/>
      <c r="E16" s="254"/>
      <c r="F16" s="27"/>
      <c r="G16" s="28"/>
      <c r="H16" s="28"/>
    </row>
    <row r="17" spans="1:8" s="147" customFormat="1" ht="39" customHeight="1">
      <c r="A17" s="255" t="s">
        <v>465</v>
      </c>
      <c r="B17" s="256"/>
      <c r="C17" s="256"/>
      <c r="D17" s="256"/>
      <c r="E17" s="256"/>
      <c r="F17" s="256"/>
      <c r="G17" s="256"/>
      <c r="H17" s="256"/>
    </row>
  </sheetData>
  <mergeCells count="10">
    <mergeCell ref="A2:H2"/>
    <mergeCell ref="F4:H4"/>
    <mergeCell ref="A16:E16"/>
    <mergeCell ref="A17:H17"/>
    <mergeCell ref="A4:A5"/>
    <mergeCell ref="B4:B5"/>
    <mergeCell ref="C4:C5"/>
    <mergeCell ref="D4:D5"/>
    <mergeCell ref="E4:E5"/>
    <mergeCell ref="A3:B3"/>
  </mergeCells>
  <phoneticPr fontId="32" type="noConversion"/>
  <pageMargins left="0.75138888888888899" right="0.75138888888888899" top="1" bottom="1" header="0.5" footer="0.5"/>
  <pageSetup paperSize="9" scale="65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K17"/>
  <sheetViews>
    <sheetView showZeros="0" workbookViewId="0">
      <selection activeCell="K3" sqref="K3"/>
    </sheetView>
  </sheetViews>
  <sheetFormatPr defaultColWidth="18.125" defaultRowHeight="14.25" customHeight="1"/>
  <cols>
    <col min="1" max="1" width="18.125" customWidth="1"/>
  </cols>
  <sheetData>
    <row r="1" spans="1:11" ht="13.5" customHeight="1">
      <c r="D1" s="2"/>
      <c r="E1" s="2"/>
      <c r="F1" s="2"/>
      <c r="G1" s="2"/>
      <c r="K1" s="3" t="s">
        <v>174</v>
      </c>
    </row>
    <row r="2" spans="1:11" ht="27.75" customHeight="1">
      <c r="A2" s="176" t="s">
        <v>175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20.100000000000001" customHeight="1">
      <c r="A3" s="207" t="s">
        <v>472</v>
      </c>
      <c r="B3" s="216"/>
      <c r="C3" s="216"/>
      <c r="D3" s="216"/>
      <c r="E3" s="216"/>
      <c r="F3" s="216"/>
      <c r="G3" s="216"/>
      <c r="H3" s="4"/>
      <c r="I3" s="4"/>
      <c r="J3" s="4"/>
      <c r="K3" s="3" t="s">
        <v>83</v>
      </c>
    </row>
    <row r="4" spans="1:11" ht="21.75" customHeight="1">
      <c r="A4" s="212" t="s">
        <v>110</v>
      </c>
      <c r="B4" s="212" t="s">
        <v>94</v>
      </c>
      <c r="C4" s="212" t="s">
        <v>111</v>
      </c>
      <c r="D4" s="192" t="s">
        <v>95</v>
      </c>
      <c r="E4" s="192" t="s">
        <v>96</v>
      </c>
      <c r="F4" s="192" t="s">
        <v>97</v>
      </c>
      <c r="G4" s="192" t="s">
        <v>98</v>
      </c>
      <c r="H4" s="160" t="s">
        <v>31</v>
      </c>
      <c r="I4" s="158" t="s">
        <v>176</v>
      </c>
      <c r="J4" s="203"/>
      <c r="K4" s="159"/>
    </row>
    <row r="5" spans="1:11" ht="21.75" customHeight="1">
      <c r="A5" s="213"/>
      <c r="B5" s="213"/>
      <c r="C5" s="213"/>
      <c r="D5" s="215"/>
      <c r="E5" s="215"/>
      <c r="F5" s="215"/>
      <c r="G5" s="215"/>
      <c r="H5" s="262"/>
      <c r="I5" s="192" t="s">
        <v>34</v>
      </c>
      <c r="J5" s="192" t="s">
        <v>35</v>
      </c>
      <c r="K5" s="192" t="s">
        <v>36</v>
      </c>
    </row>
    <row r="6" spans="1:11" ht="40.5" customHeight="1">
      <c r="A6" s="214"/>
      <c r="B6" s="214"/>
      <c r="C6" s="214"/>
      <c r="D6" s="197"/>
      <c r="E6" s="197"/>
      <c r="F6" s="197"/>
      <c r="G6" s="197"/>
      <c r="H6" s="161"/>
      <c r="I6" s="197" t="s">
        <v>33</v>
      </c>
      <c r="J6" s="197"/>
      <c r="K6" s="197"/>
    </row>
    <row r="7" spans="1:11" ht="15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8">
        <v>10</v>
      </c>
      <c r="K7" s="18">
        <v>11</v>
      </c>
    </row>
    <row r="8" spans="1:11" ht="36" customHeight="1">
      <c r="A8" s="11"/>
      <c r="B8" s="11"/>
      <c r="C8" s="11"/>
      <c r="D8" s="11"/>
      <c r="E8" s="11"/>
      <c r="F8" s="11"/>
      <c r="G8" s="11"/>
      <c r="H8" s="11"/>
      <c r="I8" s="11"/>
      <c r="J8" s="18"/>
      <c r="K8" s="18"/>
    </row>
    <row r="9" spans="1:11" ht="36" customHeight="1">
      <c r="A9" s="11"/>
      <c r="B9" s="11"/>
      <c r="C9" s="11"/>
      <c r="D9" s="11"/>
      <c r="E9" s="11"/>
      <c r="F9" s="11"/>
      <c r="G9" s="11"/>
      <c r="H9" s="11"/>
      <c r="I9" s="11"/>
      <c r="J9" s="18"/>
      <c r="K9" s="18"/>
    </row>
    <row r="10" spans="1:11" ht="36" customHeight="1">
      <c r="A10" s="11"/>
      <c r="B10" s="11"/>
      <c r="C10" s="11"/>
      <c r="D10" s="11"/>
      <c r="E10" s="11"/>
      <c r="F10" s="11"/>
      <c r="G10" s="11"/>
      <c r="H10" s="11"/>
      <c r="I10" s="11"/>
      <c r="J10" s="18"/>
      <c r="K10" s="18"/>
    </row>
    <row r="11" spans="1:11" ht="36" customHeight="1">
      <c r="A11" s="11"/>
      <c r="B11" s="11"/>
      <c r="C11" s="11"/>
      <c r="D11" s="11"/>
      <c r="E11" s="11"/>
      <c r="F11" s="11"/>
      <c r="G11" s="11"/>
      <c r="H11" s="11"/>
      <c r="I11" s="11"/>
      <c r="J11" s="18"/>
      <c r="K11" s="18"/>
    </row>
    <row r="12" spans="1:11" ht="36" customHeight="1">
      <c r="A12" s="11"/>
      <c r="B12" s="11"/>
      <c r="C12" s="11"/>
      <c r="D12" s="11"/>
      <c r="E12" s="11"/>
      <c r="F12" s="11"/>
      <c r="G12" s="11"/>
      <c r="H12" s="11"/>
      <c r="I12" s="11"/>
      <c r="J12" s="18"/>
      <c r="K12" s="18"/>
    </row>
    <row r="13" spans="1:11" ht="36" customHeight="1">
      <c r="A13" s="11"/>
      <c r="B13" s="11"/>
      <c r="C13" s="11"/>
      <c r="D13" s="11"/>
      <c r="E13" s="11"/>
      <c r="F13" s="11"/>
      <c r="G13" s="11"/>
      <c r="H13" s="11"/>
      <c r="I13" s="11"/>
      <c r="J13" s="18"/>
      <c r="K13" s="18"/>
    </row>
    <row r="14" spans="1:11" ht="36" customHeight="1">
      <c r="A14" s="16"/>
      <c r="B14" s="12"/>
      <c r="C14" s="16"/>
      <c r="D14" s="16"/>
      <c r="E14" s="16"/>
      <c r="F14" s="16"/>
      <c r="G14" s="16"/>
      <c r="H14" s="17"/>
      <c r="I14" s="17"/>
      <c r="J14" s="17"/>
      <c r="K14" s="17"/>
    </row>
    <row r="15" spans="1:11" ht="36" customHeight="1">
      <c r="A15" s="12"/>
      <c r="B15" s="12"/>
      <c r="C15" s="12"/>
      <c r="D15" s="12"/>
      <c r="E15" s="12"/>
      <c r="F15" s="12"/>
      <c r="G15" s="12"/>
      <c r="H15" s="17"/>
      <c r="I15" s="17"/>
      <c r="J15" s="17"/>
      <c r="K15" s="17"/>
    </row>
    <row r="16" spans="1:11" ht="18.75" customHeight="1">
      <c r="A16" s="259" t="s">
        <v>58</v>
      </c>
      <c r="B16" s="260"/>
      <c r="C16" s="260"/>
      <c r="D16" s="260"/>
      <c r="E16" s="260"/>
      <c r="F16" s="260"/>
      <c r="G16" s="261"/>
      <c r="H16" s="17"/>
      <c r="I16" s="17"/>
      <c r="J16" s="17"/>
      <c r="K16" s="17"/>
    </row>
    <row r="17" spans="1:11" ht="20.100000000000001" customHeight="1">
      <c r="A17" s="258" t="s">
        <v>466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</sheetData>
  <mergeCells count="16">
    <mergeCell ref="A17:K17"/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32" type="noConversion"/>
  <pageMargins left="0.75138888888888899" right="0.75138888888888899" top="1" bottom="1" header="0.5" footer="0.5"/>
  <pageSetup paperSize="9" scale="59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28"/>
  <sheetViews>
    <sheetView showZeros="0" workbookViewId="0">
      <selection activeCell="G3" sqref="G3"/>
    </sheetView>
  </sheetViews>
  <sheetFormatPr defaultColWidth="23.625" defaultRowHeight="14.25" customHeight="1"/>
  <cols>
    <col min="1" max="1" width="23.625" customWidth="1"/>
  </cols>
  <sheetData>
    <row r="1" spans="1:7" ht="13.5" customHeight="1">
      <c r="D1" s="2"/>
      <c r="G1" s="3" t="s">
        <v>177</v>
      </c>
    </row>
    <row r="2" spans="1:7" ht="27.75" customHeight="1">
      <c r="A2" s="200" t="s">
        <v>178</v>
      </c>
      <c r="B2" s="200"/>
      <c r="C2" s="200"/>
      <c r="D2" s="200"/>
      <c r="E2" s="200"/>
      <c r="F2" s="200"/>
      <c r="G2" s="200"/>
    </row>
    <row r="3" spans="1:7" ht="20.100000000000001" customHeight="1">
      <c r="A3" s="207" t="s">
        <v>472</v>
      </c>
      <c r="B3" s="216"/>
      <c r="C3" s="216"/>
      <c r="D3" s="216"/>
      <c r="E3" s="4"/>
      <c r="F3" s="4"/>
      <c r="G3" s="3" t="s">
        <v>83</v>
      </c>
    </row>
    <row r="4" spans="1:7" ht="21.75" customHeight="1">
      <c r="A4" s="212" t="s">
        <v>111</v>
      </c>
      <c r="B4" s="212" t="s">
        <v>110</v>
      </c>
      <c r="C4" s="212" t="s">
        <v>94</v>
      </c>
      <c r="D4" s="192" t="s">
        <v>179</v>
      </c>
      <c r="E4" s="158" t="s">
        <v>34</v>
      </c>
      <c r="F4" s="203"/>
      <c r="G4" s="159"/>
    </row>
    <row r="5" spans="1:7" ht="21.75" customHeight="1">
      <c r="A5" s="213"/>
      <c r="B5" s="213"/>
      <c r="C5" s="213"/>
      <c r="D5" s="215"/>
      <c r="E5" s="160" t="s">
        <v>180</v>
      </c>
      <c r="F5" s="192" t="s">
        <v>181</v>
      </c>
      <c r="G5" s="192" t="s">
        <v>182</v>
      </c>
    </row>
    <row r="6" spans="1:7" ht="40.5" customHeight="1">
      <c r="A6" s="214"/>
      <c r="B6" s="214"/>
      <c r="C6" s="214"/>
      <c r="D6" s="197"/>
      <c r="E6" s="161"/>
      <c r="F6" s="197" t="s">
        <v>33</v>
      </c>
      <c r="G6" s="197"/>
    </row>
    <row r="7" spans="1:7" ht="15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</row>
    <row r="8" spans="1:7" ht="35.1" customHeight="1">
      <c r="A8" s="148" t="s">
        <v>185</v>
      </c>
      <c r="B8" s="149"/>
      <c r="C8" s="149"/>
      <c r="D8" s="149"/>
      <c r="E8" s="108">
        <v>8780584.5600000005</v>
      </c>
      <c r="F8" s="150"/>
      <c r="G8" s="150"/>
    </row>
    <row r="9" spans="1:7" ht="35.1" customHeight="1">
      <c r="A9" s="151"/>
      <c r="B9" s="149" t="s">
        <v>467</v>
      </c>
      <c r="C9" s="149" t="s">
        <v>371</v>
      </c>
      <c r="D9" s="149" t="s">
        <v>468</v>
      </c>
      <c r="E9" s="108">
        <v>139776</v>
      </c>
      <c r="F9" s="150"/>
      <c r="G9" s="150"/>
    </row>
    <row r="10" spans="1:7" ht="35.1" customHeight="1">
      <c r="A10" s="152"/>
      <c r="B10" s="149" t="s">
        <v>467</v>
      </c>
      <c r="C10" s="149" t="s">
        <v>373</v>
      </c>
      <c r="D10" s="149" t="s">
        <v>468</v>
      </c>
      <c r="E10" s="108">
        <v>717600</v>
      </c>
      <c r="F10" s="150"/>
      <c r="G10" s="150"/>
    </row>
    <row r="11" spans="1:7" ht="35.1" customHeight="1">
      <c r="A11" s="152"/>
      <c r="B11" s="149" t="s">
        <v>467</v>
      </c>
      <c r="C11" s="149" t="s">
        <v>375</v>
      </c>
      <c r="D11" s="149" t="s">
        <v>468</v>
      </c>
      <c r="E11" s="108">
        <v>1684800</v>
      </c>
      <c r="F11" s="150"/>
      <c r="G11" s="150"/>
    </row>
    <row r="12" spans="1:7" ht="35.1" customHeight="1">
      <c r="A12" s="152"/>
      <c r="B12" s="149" t="s">
        <v>467</v>
      </c>
      <c r="C12" s="149" t="s">
        <v>377</v>
      </c>
      <c r="D12" s="149" t="s">
        <v>468</v>
      </c>
      <c r="E12" s="108">
        <v>1825200</v>
      </c>
      <c r="F12" s="150"/>
      <c r="G12" s="150"/>
    </row>
    <row r="13" spans="1:7" ht="35.1" customHeight="1">
      <c r="A13" s="152"/>
      <c r="B13" s="149" t="s">
        <v>467</v>
      </c>
      <c r="C13" s="149" t="s">
        <v>379</v>
      </c>
      <c r="D13" s="149" t="s">
        <v>468</v>
      </c>
      <c r="E13" s="108">
        <v>1464000</v>
      </c>
      <c r="F13" s="150"/>
      <c r="G13" s="150"/>
    </row>
    <row r="14" spans="1:7" ht="35.1" customHeight="1">
      <c r="A14" s="152"/>
      <c r="B14" s="149" t="s">
        <v>467</v>
      </c>
      <c r="C14" s="149" t="s">
        <v>381</v>
      </c>
      <c r="D14" s="149" t="s">
        <v>468</v>
      </c>
      <c r="E14" s="108">
        <v>299220.71999999997</v>
      </c>
      <c r="F14" s="150"/>
      <c r="G14" s="150"/>
    </row>
    <row r="15" spans="1:7" s="1" customFormat="1" ht="35.1" customHeight="1">
      <c r="A15" s="152"/>
      <c r="B15" s="149" t="s">
        <v>467</v>
      </c>
      <c r="C15" s="149" t="s">
        <v>383</v>
      </c>
      <c r="D15" s="149" t="s">
        <v>468</v>
      </c>
      <c r="E15" s="108">
        <v>273376.32</v>
      </c>
      <c r="F15" s="150"/>
      <c r="G15" s="150"/>
    </row>
    <row r="16" spans="1:7" ht="35.1" customHeight="1">
      <c r="A16" s="152"/>
      <c r="B16" s="149" t="s">
        <v>467</v>
      </c>
      <c r="C16" s="149" t="s">
        <v>385</v>
      </c>
      <c r="D16" s="149" t="s">
        <v>468</v>
      </c>
      <c r="E16" s="108">
        <v>263038.56</v>
      </c>
      <c r="F16" s="150"/>
      <c r="G16" s="150"/>
    </row>
    <row r="17" spans="1:7" ht="35.1" customHeight="1">
      <c r="A17" s="152"/>
      <c r="B17" s="149" t="s">
        <v>467</v>
      </c>
      <c r="C17" s="149" t="s">
        <v>387</v>
      </c>
      <c r="D17" s="149" t="s">
        <v>468</v>
      </c>
      <c r="E17" s="108">
        <v>273376.32</v>
      </c>
      <c r="F17" s="150"/>
      <c r="G17" s="150"/>
    </row>
    <row r="18" spans="1:7" ht="35.1" customHeight="1">
      <c r="A18" s="152"/>
      <c r="B18" s="149" t="s">
        <v>467</v>
      </c>
      <c r="C18" s="149" t="s">
        <v>389</v>
      </c>
      <c r="D18" s="149" t="s">
        <v>468</v>
      </c>
      <c r="E18" s="108">
        <v>250006.56</v>
      </c>
      <c r="F18" s="150"/>
      <c r="G18" s="150"/>
    </row>
    <row r="19" spans="1:7" ht="35.1" customHeight="1">
      <c r="A19" s="152"/>
      <c r="B19" s="149" t="s">
        <v>467</v>
      </c>
      <c r="C19" s="149" t="s">
        <v>363</v>
      </c>
      <c r="D19" s="149" t="s">
        <v>468</v>
      </c>
      <c r="E19" s="108">
        <v>31135.200000000001</v>
      </c>
      <c r="F19" s="150"/>
      <c r="G19" s="150"/>
    </row>
    <row r="20" spans="1:7" ht="35.1" customHeight="1">
      <c r="A20" s="152"/>
      <c r="B20" s="149" t="s">
        <v>467</v>
      </c>
      <c r="C20" s="149" t="s">
        <v>365</v>
      </c>
      <c r="D20" s="149" t="s">
        <v>468</v>
      </c>
      <c r="E20" s="108">
        <v>286922.88</v>
      </c>
      <c r="F20" s="150"/>
      <c r="G20" s="150"/>
    </row>
    <row r="21" spans="1:7" ht="35.1" customHeight="1">
      <c r="A21" s="152"/>
      <c r="B21" s="149" t="s">
        <v>467</v>
      </c>
      <c r="C21" s="149" t="s">
        <v>367</v>
      </c>
      <c r="D21" s="149" t="s">
        <v>468</v>
      </c>
      <c r="E21" s="108">
        <v>27000</v>
      </c>
      <c r="F21" s="150"/>
      <c r="G21" s="150"/>
    </row>
    <row r="22" spans="1:7" ht="35.1" customHeight="1">
      <c r="A22" s="152"/>
      <c r="B22" s="149" t="s">
        <v>469</v>
      </c>
      <c r="C22" s="149" t="s">
        <v>391</v>
      </c>
      <c r="D22" s="149" t="s">
        <v>468</v>
      </c>
      <c r="E22" s="108">
        <v>455000</v>
      </c>
      <c r="F22" s="110"/>
      <c r="G22" s="110"/>
    </row>
    <row r="23" spans="1:7" ht="35.1" customHeight="1">
      <c r="A23" s="152"/>
      <c r="B23" s="149" t="s">
        <v>469</v>
      </c>
      <c r="C23" s="149" t="s">
        <v>393</v>
      </c>
      <c r="D23" s="149" t="s">
        <v>468</v>
      </c>
      <c r="E23" s="108">
        <v>250000</v>
      </c>
      <c r="F23" s="110"/>
      <c r="G23" s="110"/>
    </row>
    <row r="24" spans="1:7" ht="35.1" customHeight="1">
      <c r="A24" s="152"/>
      <c r="B24" s="149" t="s">
        <v>469</v>
      </c>
      <c r="C24" s="149" t="s">
        <v>395</v>
      </c>
      <c r="D24" s="149" t="s">
        <v>468</v>
      </c>
      <c r="E24" s="108">
        <v>122000</v>
      </c>
      <c r="F24" s="110"/>
      <c r="G24" s="110"/>
    </row>
    <row r="25" spans="1:7" ht="35.1" customHeight="1">
      <c r="A25" s="152"/>
      <c r="B25" s="149" t="s">
        <v>470</v>
      </c>
      <c r="C25" s="149" t="s">
        <v>410</v>
      </c>
      <c r="D25" s="149" t="s">
        <v>468</v>
      </c>
      <c r="E25" s="108">
        <v>175200</v>
      </c>
      <c r="F25" s="110"/>
      <c r="G25" s="110"/>
    </row>
    <row r="26" spans="1:7" ht="35.1" customHeight="1">
      <c r="A26" s="152"/>
      <c r="B26" s="149" t="s">
        <v>470</v>
      </c>
      <c r="C26" s="149" t="s">
        <v>396</v>
      </c>
      <c r="D26" s="149" t="s">
        <v>468</v>
      </c>
      <c r="E26" s="108">
        <v>92932</v>
      </c>
      <c r="F26" s="110"/>
      <c r="G26" s="110"/>
    </row>
    <row r="27" spans="1:7" ht="35.1" customHeight="1">
      <c r="A27" s="152"/>
      <c r="B27" s="149" t="s">
        <v>471</v>
      </c>
      <c r="C27" s="149" t="s">
        <v>408</v>
      </c>
      <c r="D27" s="149" t="s">
        <v>468</v>
      </c>
      <c r="E27" s="108">
        <v>150000</v>
      </c>
      <c r="F27" s="110"/>
      <c r="G27" s="110"/>
    </row>
    <row r="28" spans="1:7" ht="35.1" customHeight="1">
      <c r="A28" s="263" t="s">
        <v>31</v>
      </c>
      <c r="B28" s="264" t="s">
        <v>183</v>
      </c>
      <c r="C28" s="264"/>
      <c r="D28" s="265"/>
      <c r="E28" s="108">
        <v>8780584.5600000005</v>
      </c>
      <c r="F28" s="136"/>
      <c r="G28" s="136"/>
    </row>
  </sheetData>
  <mergeCells count="11">
    <mergeCell ref="A28:D28"/>
    <mergeCell ref="A2:G2"/>
    <mergeCell ref="A3:D3"/>
    <mergeCell ref="E4:G4"/>
    <mergeCell ref="A4:A6"/>
    <mergeCell ref="B4:B6"/>
    <mergeCell ref="C4:C6"/>
    <mergeCell ref="D4:D6"/>
    <mergeCell ref="E5:E6"/>
    <mergeCell ref="F5:F6"/>
    <mergeCell ref="G5:G6"/>
  </mergeCells>
  <phoneticPr fontId="32" type="noConversion"/>
  <pageMargins left="0.75138888888888899" right="0.75138888888888899" top="1" bottom="1" header="0.5" footer="0.5"/>
  <pageSetup paperSize="9" scale="8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S17"/>
  <sheetViews>
    <sheetView showZeros="0" workbookViewId="0">
      <selection activeCell="A3" sqref="A3:XFD3"/>
    </sheetView>
  </sheetViews>
  <sheetFormatPr defaultColWidth="8" defaultRowHeight="14.25" customHeight="1"/>
  <cols>
    <col min="1" max="1" width="21.125" customWidth="1"/>
    <col min="2" max="2" width="13.625" customWidth="1"/>
    <col min="3" max="5" width="12.625" customWidth="1"/>
    <col min="6" max="19" width="10.125" customWidth="1"/>
  </cols>
  <sheetData>
    <row r="1" spans="1:19" ht="12" customHeight="1">
      <c r="A1" s="89"/>
      <c r="J1" s="91"/>
      <c r="R1" s="173" t="s">
        <v>27</v>
      </c>
      <c r="S1" s="174"/>
    </row>
    <row r="2" spans="1:19" ht="36" customHeight="1">
      <c r="A2" s="175" t="s">
        <v>28</v>
      </c>
      <c r="B2" s="176"/>
      <c r="C2" s="176"/>
      <c r="D2" s="176"/>
      <c r="E2" s="176"/>
      <c r="F2" s="176"/>
      <c r="G2" s="176"/>
      <c r="H2" s="176"/>
      <c r="I2" s="176"/>
      <c r="J2" s="177"/>
      <c r="K2" s="176"/>
      <c r="L2" s="176"/>
      <c r="M2" s="176"/>
      <c r="N2" s="176"/>
      <c r="O2" s="176"/>
      <c r="P2" s="176"/>
      <c r="Q2" s="176"/>
      <c r="R2" s="176"/>
      <c r="S2" s="176"/>
    </row>
    <row r="3" spans="1:19" ht="20.100000000000001" customHeight="1">
      <c r="A3" s="178" t="s">
        <v>472</v>
      </c>
      <c r="B3" s="179"/>
      <c r="C3" s="179"/>
      <c r="D3" s="179"/>
      <c r="E3" s="4"/>
      <c r="F3" s="4"/>
      <c r="G3" s="4"/>
      <c r="H3" s="4"/>
      <c r="I3" s="4"/>
      <c r="J3" s="92"/>
      <c r="K3" s="4"/>
      <c r="L3" s="4"/>
      <c r="M3" s="4"/>
      <c r="N3" s="5"/>
      <c r="O3" s="5"/>
      <c r="P3" s="5"/>
      <c r="Q3" s="5"/>
      <c r="R3" s="173" t="s">
        <v>2</v>
      </c>
      <c r="S3" s="173" t="s">
        <v>2</v>
      </c>
    </row>
    <row r="4" spans="1:19" ht="18.75" customHeight="1">
      <c r="A4" s="167" t="s">
        <v>29</v>
      </c>
      <c r="B4" s="170" t="s">
        <v>30</v>
      </c>
      <c r="C4" s="170" t="s">
        <v>31</v>
      </c>
      <c r="D4" s="180" t="s">
        <v>32</v>
      </c>
      <c r="E4" s="181"/>
      <c r="F4" s="181"/>
      <c r="G4" s="181"/>
      <c r="H4" s="181"/>
      <c r="I4" s="181"/>
      <c r="J4" s="182"/>
      <c r="K4" s="181"/>
      <c r="L4" s="181"/>
      <c r="M4" s="181"/>
      <c r="N4" s="183"/>
      <c r="O4" s="183" t="s">
        <v>20</v>
      </c>
      <c r="P4" s="183"/>
      <c r="Q4" s="183"/>
      <c r="R4" s="183"/>
      <c r="S4" s="183"/>
    </row>
    <row r="5" spans="1:19" ht="18" customHeight="1">
      <c r="A5" s="168"/>
      <c r="B5" s="171"/>
      <c r="C5" s="171"/>
      <c r="D5" s="171" t="s">
        <v>33</v>
      </c>
      <c r="E5" s="171" t="s">
        <v>34</v>
      </c>
      <c r="F5" s="171" t="s">
        <v>35</v>
      </c>
      <c r="G5" s="171" t="s">
        <v>36</v>
      </c>
      <c r="H5" s="171" t="s">
        <v>37</v>
      </c>
      <c r="I5" s="164" t="s">
        <v>38</v>
      </c>
      <c r="J5" s="165"/>
      <c r="K5" s="164" t="s">
        <v>39</v>
      </c>
      <c r="L5" s="164" t="s">
        <v>40</v>
      </c>
      <c r="M5" s="164" t="s">
        <v>41</v>
      </c>
      <c r="N5" s="166" t="s">
        <v>42</v>
      </c>
      <c r="O5" s="162" t="s">
        <v>33</v>
      </c>
      <c r="P5" s="162" t="s">
        <v>34</v>
      </c>
      <c r="Q5" s="162" t="s">
        <v>35</v>
      </c>
      <c r="R5" s="162" t="s">
        <v>36</v>
      </c>
      <c r="S5" s="162" t="s">
        <v>43</v>
      </c>
    </row>
    <row r="6" spans="1:19" ht="29.25" customHeight="1">
      <c r="A6" s="169"/>
      <c r="B6" s="172"/>
      <c r="C6" s="172"/>
      <c r="D6" s="172"/>
      <c r="E6" s="172"/>
      <c r="F6" s="172"/>
      <c r="G6" s="172"/>
      <c r="H6" s="172"/>
      <c r="I6" s="93" t="s">
        <v>33</v>
      </c>
      <c r="J6" s="93" t="s">
        <v>44</v>
      </c>
      <c r="K6" s="93" t="s">
        <v>39</v>
      </c>
      <c r="L6" s="93" t="s">
        <v>40</v>
      </c>
      <c r="M6" s="93" t="s">
        <v>41</v>
      </c>
      <c r="N6" s="93" t="s">
        <v>42</v>
      </c>
      <c r="O6" s="163"/>
      <c r="P6" s="163"/>
      <c r="Q6" s="163"/>
      <c r="R6" s="163"/>
      <c r="S6" s="163"/>
    </row>
    <row r="7" spans="1:19" ht="16.5" customHeight="1">
      <c r="A7" s="90">
        <v>1</v>
      </c>
      <c r="B7" s="11">
        <v>2</v>
      </c>
      <c r="C7" s="11">
        <v>3</v>
      </c>
      <c r="D7" s="11">
        <v>4</v>
      </c>
      <c r="E7" s="90">
        <v>5</v>
      </c>
      <c r="F7" s="11">
        <v>6</v>
      </c>
      <c r="G7" s="11">
        <v>7</v>
      </c>
      <c r="H7" s="90">
        <v>8</v>
      </c>
      <c r="I7" s="11">
        <v>9</v>
      </c>
      <c r="J7" s="18">
        <v>10</v>
      </c>
      <c r="K7" s="18">
        <v>11</v>
      </c>
      <c r="L7" s="94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</row>
    <row r="8" spans="1:19" ht="31.35" customHeight="1">
      <c r="A8" s="107" t="s">
        <v>184</v>
      </c>
      <c r="B8" s="107" t="s">
        <v>185</v>
      </c>
      <c r="C8" s="108">
        <v>33517975.539999999</v>
      </c>
      <c r="D8" s="108">
        <v>33517975.539999999</v>
      </c>
      <c r="E8" s="108">
        <v>30517975.539999999</v>
      </c>
      <c r="F8" s="108"/>
      <c r="G8" s="108"/>
      <c r="H8" s="108"/>
      <c r="I8" s="108">
        <v>3000000</v>
      </c>
      <c r="J8" s="108"/>
      <c r="K8" s="108"/>
      <c r="L8" s="108"/>
      <c r="M8" s="108"/>
      <c r="N8" s="108">
        <v>3000000</v>
      </c>
      <c r="O8" s="104"/>
      <c r="P8" s="104"/>
      <c r="Q8" s="104"/>
      <c r="R8" s="104"/>
      <c r="S8" s="104"/>
    </row>
    <row r="9" spans="1:19" ht="31.35" customHeight="1">
      <c r="A9" s="109"/>
      <c r="B9" s="109"/>
      <c r="C9" s="110"/>
      <c r="D9" s="103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</row>
    <row r="10" spans="1:19" ht="31.35" customHeight="1">
      <c r="A10" s="109"/>
      <c r="B10" s="109"/>
      <c r="C10" s="110"/>
      <c r="D10" s="103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</row>
    <row r="11" spans="1:19" ht="31.35" customHeight="1">
      <c r="A11" s="109"/>
      <c r="B11" s="109"/>
      <c r="C11" s="110"/>
      <c r="D11" s="103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</row>
    <row r="12" spans="1:19" ht="31.35" customHeight="1">
      <c r="A12" s="109"/>
      <c r="B12" s="109"/>
      <c r="C12" s="110"/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</row>
    <row r="13" spans="1:19" ht="31.35" customHeight="1">
      <c r="A13" s="109"/>
      <c r="B13" s="109"/>
      <c r="C13" s="110"/>
      <c r="D13" s="103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</row>
    <row r="14" spans="1:19" ht="31.35" customHeight="1">
      <c r="A14" s="111"/>
      <c r="B14" s="111"/>
      <c r="C14" s="112"/>
      <c r="D14" s="113"/>
      <c r="E14" s="114"/>
      <c r="F14" s="11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</row>
    <row r="15" spans="1:19" ht="31.35" customHeight="1">
      <c r="A15" s="115"/>
      <c r="B15" s="115"/>
      <c r="C15" s="116"/>
      <c r="D15" s="117"/>
      <c r="E15" s="118"/>
      <c r="F15" s="118"/>
      <c r="G15" s="119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</row>
    <row r="16" spans="1:19" ht="33" customHeight="1">
      <c r="A16" s="115"/>
      <c r="B16" s="115"/>
      <c r="C16" s="116"/>
      <c r="D16" s="117"/>
      <c r="E16" s="118"/>
      <c r="F16" s="118"/>
      <c r="G16" s="119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</row>
    <row r="17" spans="1:19" s="1" customFormat="1" ht="23.1" customHeight="1">
      <c r="A17" s="120" t="s">
        <v>31</v>
      </c>
      <c r="B17" s="121"/>
      <c r="C17" s="122">
        <v>33517975.539999999</v>
      </c>
      <c r="D17" s="122">
        <v>33517975.539999999</v>
      </c>
      <c r="E17" s="122">
        <v>30517975.539999999</v>
      </c>
      <c r="F17" s="122"/>
      <c r="G17" s="123"/>
      <c r="H17" s="124"/>
      <c r="I17" s="124">
        <v>3000000</v>
      </c>
      <c r="J17" s="124"/>
      <c r="K17" s="124"/>
      <c r="L17" s="124"/>
      <c r="M17" s="124"/>
      <c r="N17" s="104">
        <v>3000000</v>
      </c>
      <c r="O17" s="125"/>
      <c r="P17" s="125"/>
      <c r="Q17" s="125"/>
      <c r="R17" s="125"/>
      <c r="S17" s="125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32" type="noConversion"/>
  <pageMargins left="0.75138888888888899" right="0.75138888888888899" top="1" bottom="1" header="0.5" footer="0.5"/>
  <pageSetup paperSize="9" scale="64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O41"/>
  <sheetViews>
    <sheetView showZeros="0" workbookViewId="0">
      <selection activeCell="A3" sqref="A3:XFD3"/>
    </sheetView>
  </sheetViews>
  <sheetFormatPr defaultColWidth="14.375" defaultRowHeight="14.25" customHeight="1"/>
  <cols>
    <col min="1" max="1" width="14.375" customWidth="1"/>
    <col min="2" max="2" width="27" customWidth="1"/>
  </cols>
  <sheetData>
    <row r="1" spans="1:15" ht="15.75" customHeight="1">
      <c r="O1" s="67" t="s">
        <v>45</v>
      </c>
    </row>
    <row r="2" spans="1:15" ht="28.5" customHeight="1">
      <c r="A2" s="176" t="s">
        <v>46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5" ht="20.100000000000001" customHeight="1">
      <c r="A3" s="186" t="s">
        <v>472</v>
      </c>
      <c r="B3" s="187"/>
      <c r="C3" s="188"/>
      <c r="D3" s="188"/>
      <c r="E3" s="188"/>
      <c r="F3" s="188"/>
      <c r="G3" s="179"/>
      <c r="H3" s="188"/>
      <c r="I3" s="188"/>
      <c r="J3" s="179"/>
      <c r="K3" s="188"/>
      <c r="L3" s="188"/>
      <c r="M3" s="4"/>
      <c r="N3" s="4"/>
      <c r="O3" s="67" t="s">
        <v>2</v>
      </c>
    </row>
    <row r="4" spans="1:15" ht="18.75" customHeight="1">
      <c r="A4" s="192" t="s">
        <v>47</v>
      </c>
      <c r="B4" s="192" t="s">
        <v>48</v>
      </c>
      <c r="C4" s="160" t="s">
        <v>31</v>
      </c>
      <c r="D4" s="189" t="s">
        <v>34</v>
      </c>
      <c r="E4" s="189"/>
      <c r="F4" s="189"/>
      <c r="G4" s="193" t="s">
        <v>35</v>
      </c>
      <c r="H4" s="192" t="s">
        <v>36</v>
      </c>
      <c r="I4" s="192" t="s">
        <v>49</v>
      </c>
      <c r="J4" s="158" t="s">
        <v>50</v>
      </c>
      <c r="K4" s="190" t="s">
        <v>51</v>
      </c>
      <c r="L4" s="190" t="s">
        <v>52</v>
      </c>
      <c r="M4" s="190" t="s">
        <v>53</v>
      </c>
      <c r="N4" s="190" t="s">
        <v>54</v>
      </c>
      <c r="O4" s="191" t="s">
        <v>55</v>
      </c>
    </row>
    <row r="5" spans="1:15" ht="30" customHeight="1">
      <c r="A5" s="161"/>
      <c r="B5" s="161"/>
      <c r="C5" s="161"/>
      <c r="D5" s="70" t="s">
        <v>33</v>
      </c>
      <c r="E5" s="70" t="s">
        <v>56</v>
      </c>
      <c r="F5" s="70" t="s">
        <v>57</v>
      </c>
      <c r="G5" s="161"/>
      <c r="H5" s="161"/>
      <c r="I5" s="161"/>
      <c r="J5" s="70" t="s">
        <v>33</v>
      </c>
      <c r="K5" s="57" t="s">
        <v>51</v>
      </c>
      <c r="L5" s="57" t="s">
        <v>52</v>
      </c>
      <c r="M5" s="57" t="s">
        <v>53</v>
      </c>
      <c r="N5" s="57" t="s">
        <v>54</v>
      </c>
      <c r="O5" s="57" t="s">
        <v>55</v>
      </c>
    </row>
    <row r="6" spans="1:15" ht="16.5" customHeight="1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  <c r="M6" s="30">
        <v>13</v>
      </c>
      <c r="N6" s="30">
        <v>14</v>
      </c>
      <c r="O6" s="70">
        <v>15</v>
      </c>
    </row>
    <row r="7" spans="1:15" ht="35.1" customHeight="1">
      <c r="A7" s="126" t="s">
        <v>186</v>
      </c>
      <c r="B7" s="126" t="s">
        <v>187</v>
      </c>
      <c r="C7" s="102">
        <v>21144845.98</v>
      </c>
      <c r="D7" s="102">
        <v>18144845.98</v>
      </c>
      <c r="E7" s="102">
        <v>17726713.98</v>
      </c>
      <c r="F7" s="102">
        <v>418132</v>
      </c>
      <c r="G7" s="102"/>
      <c r="H7" s="102"/>
      <c r="I7" s="102"/>
      <c r="J7" s="102">
        <v>3000000</v>
      </c>
      <c r="K7" s="102"/>
      <c r="L7" s="102"/>
      <c r="M7" s="102"/>
      <c r="N7" s="102"/>
      <c r="O7" s="102">
        <v>3000000</v>
      </c>
    </row>
    <row r="8" spans="1:15" ht="35.1" customHeight="1">
      <c r="A8" s="127" t="s">
        <v>188</v>
      </c>
      <c r="B8" s="127" t="s">
        <v>189</v>
      </c>
      <c r="C8" s="102">
        <v>131325.76000000001</v>
      </c>
      <c r="D8" s="102">
        <v>131325.76000000001</v>
      </c>
      <c r="E8" s="102">
        <v>131325.76000000001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</row>
    <row r="9" spans="1:15" ht="35.1" customHeight="1">
      <c r="A9" s="128" t="s">
        <v>190</v>
      </c>
      <c r="B9" s="128" t="s">
        <v>191</v>
      </c>
      <c r="C9" s="102">
        <v>131325.76000000001</v>
      </c>
      <c r="D9" s="102">
        <v>131325.76000000001</v>
      </c>
      <c r="E9" s="102">
        <v>131325.76000000001</v>
      </c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5" ht="35.1" customHeight="1">
      <c r="A10" s="127" t="s">
        <v>192</v>
      </c>
      <c r="B10" s="127" t="s">
        <v>193</v>
      </c>
      <c r="C10" s="102">
        <v>20360444.379999999</v>
      </c>
      <c r="D10" s="102">
        <v>17360444.379999999</v>
      </c>
      <c r="E10" s="102">
        <v>16942312.379999999</v>
      </c>
      <c r="F10" s="102">
        <v>418132</v>
      </c>
      <c r="G10" s="102"/>
      <c r="H10" s="102"/>
      <c r="I10" s="102"/>
      <c r="J10" s="102">
        <v>3000000</v>
      </c>
      <c r="K10" s="102"/>
      <c r="L10" s="102"/>
      <c r="M10" s="102"/>
      <c r="N10" s="102"/>
      <c r="O10" s="102">
        <v>3000000</v>
      </c>
    </row>
    <row r="11" spans="1:15" ht="35.1" customHeight="1">
      <c r="A11" s="128" t="s">
        <v>194</v>
      </c>
      <c r="B11" s="128" t="s">
        <v>191</v>
      </c>
      <c r="C11" s="102">
        <v>15526166</v>
      </c>
      <c r="D11" s="102">
        <v>15526166</v>
      </c>
      <c r="E11" s="102">
        <v>15526166</v>
      </c>
      <c r="F11" s="102"/>
      <c r="G11" s="102"/>
      <c r="H11" s="102"/>
      <c r="I11" s="102"/>
      <c r="J11" s="102"/>
      <c r="K11" s="102"/>
      <c r="L11" s="102"/>
      <c r="M11" s="102"/>
      <c r="N11" s="102"/>
      <c r="O11" s="102"/>
    </row>
    <row r="12" spans="1:15" ht="35.1" customHeight="1">
      <c r="A12" s="128" t="s">
        <v>195</v>
      </c>
      <c r="B12" s="128" t="s">
        <v>196</v>
      </c>
      <c r="C12" s="102">
        <v>4834278.38</v>
      </c>
      <c r="D12" s="102">
        <v>1834278.38</v>
      </c>
      <c r="E12" s="102">
        <v>1416146.38</v>
      </c>
      <c r="F12" s="102">
        <v>418132</v>
      </c>
      <c r="G12" s="102"/>
      <c r="H12" s="102"/>
      <c r="I12" s="102"/>
      <c r="J12" s="102">
        <v>3000000</v>
      </c>
      <c r="K12" s="102"/>
      <c r="L12" s="102"/>
      <c r="M12" s="102"/>
      <c r="N12" s="102"/>
      <c r="O12" s="102">
        <v>3000000</v>
      </c>
    </row>
    <row r="13" spans="1:15" ht="35.1" customHeight="1">
      <c r="A13" s="127" t="s">
        <v>197</v>
      </c>
      <c r="B13" s="127" t="s">
        <v>198</v>
      </c>
      <c r="C13" s="102">
        <v>653075.84</v>
      </c>
      <c r="D13" s="102">
        <v>653075.84</v>
      </c>
      <c r="E13" s="102">
        <v>653075.84</v>
      </c>
      <c r="F13" s="102"/>
      <c r="G13" s="102"/>
      <c r="H13" s="102"/>
      <c r="I13" s="102"/>
      <c r="J13" s="102"/>
      <c r="K13" s="102"/>
      <c r="L13" s="102"/>
      <c r="M13" s="102"/>
      <c r="N13" s="102"/>
      <c r="O13" s="102"/>
    </row>
    <row r="14" spans="1:15" ht="35.1" customHeight="1">
      <c r="A14" s="128" t="s">
        <v>199</v>
      </c>
      <c r="B14" s="128" t="s">
        <v>191</v>
      </c>
      <c r="C14" s="102">
        <v>262175.84000000003</v>
      </c>
      <c r="D14" s="102">
        <v>262175.84000000003</v>
      </c>
      <c r="E14" s="102">
        <v>262175.84000000003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2"/>
    </row>
    <row r="15" spans="1:15" ht="35.1" customHeight="1">
      <c r="A15" s="128" t="s">
        <v>200</v>
      </c>
      <c r="B15" s="128" t="s">
        <v>196</v>
      </c>
      <c r="C15" s="102">
        <v>390900</v>
      </c>
      <c r="D15" s="102">
        <v>390900</v>
      </c>
      <c r="E15" s="102">
        <v>390900</v>
      </c>
      <c r="F15" s="102"/>
      <c r="G15" s="102"/>
      <c r="H15" s="102"/>
      <c r="I15" s="102"/>
      <c r="J15" s="102"/>
      <c r="K15" s="102"/>
      <c r="L15" s="102"/>
      <c r="M15" s="102"/>
      <c r="N15" s="102"/>
      <c r="O15" s="102"/>
    </row>
    <row r="16" spans="1:15" s="1" customFormat="1" ht="35.1" customHeight="1">
      <c r="A16" s="126" t="s">
        <v>201</v>
      </c>
      <c r="B16" s="126" t="s">
        <v>202</v>
      </c>
      <c r="C16" s="102">
        <v>3371575.37</v>
      </c>
      <c r="D16" s="102">
        <v>3371575.37</v>
      </c>
      <c r="E16" s="102">
        <v>3371575.37</v>
      </c>
      <c r="F16" s="102"/>
      <c r="G16" s="102"/>
      <c r="H16" s="102"/>
      <c r="I16" s="102"/>
      <c r="J16" s="102"/>
      <c r="K16" s="102"/>
      <c r="L16" s="102"/>
      <c r="M16" s="102"/>
      <c r="N16" s="102"/>
      <c r="O16" s="102"/>
    </row>
    <row r="17" spans="1:15" ht="35.1" customHeight="1">
      <c r="A17" s="127" t="s">
        <v>203</v>
      </c>
      <c r="B17" s="127" t="s">
        <v>204</v>
      </c>
      <c r="C17" s="102">
        <v>2503868.4700000002</v>
      </c>
      <c r="D17" s="102">
        <v>2503868.4700000002</v>
      </c>
      <c r="E17" s="102">
        <v>2503868.4700000002</v>
      </c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5" ht="35.1" customHeight="1">
      <c r="A18" s="128" t="s">
        <v>205</v>
      </c>
      <c r="B18" s="128" t="s">
        <v>206</v>
      </c>
      <c r="C18" s="102">
        <v>23400</v>
      </c>
      <c r="D18" s="102">
        <v>23400</v>
      </c>
      <c r="E18" s="102">
        <v>23400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 ht="35.1" customHeight="1">
      <c r="A19" s="128" t="s">
        <v>207</v>
      </c>
      <c r="B19" s="128" t="s">
        <v>208</v>
      </c>
      <c r="C19" s="102">
        <v>24000</v>
      </c>
      <c r="D19" s="102">
        <v>24000</v>
      </c>
      <c r="E19" s="102">
        <v>24000</v>
      </c>
      <c r="F19" s="102"/>
      <c r="G19" s="102"/>
      <c r="H19" s="102"/>
      <c r="I19" s="102"/>
      <c r="J19" s="102"/>
      <c r="K19" s="102"/>
      <c r="L19" s="102"/>
      <c r="M19" s="102"/>
      <c r="N19" s="102"/>
      <c r="O19" s="102"/>
    </row>
    <row r="20" spans="1:15" ht="35.1" customHeight="1">
      <c r="A20" s="128" t="s">
        <v>209</v>
      </c>
      <c r="B20" s="128" t="s">
        <v>210</v>
      </c>
      <c r="C20" s="102">
        <v>1826468.47</v>
      </c>
      <c r="D20" s="102">
        <v>1826468.47</v>
      </c>
      <c r="E20" s="102">
        <v>1826468.47</v>
      </c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15" ht="35.1" customHeight="1">
      <c r="A21" s="128" t="s">
        <v>211</v>
      </c>
      <c r="B21" s="128" t="s">
        <v>212</v>
      </c>
      <c r="C21" s="102">
        <v>630000</v>
      </c>
      <c r="D21" s="102">
        <v>630000</v>
      </c>
      <c r="E21" s="102">
        <v>630000</v>
      </c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spans="1:15" ht="35.1" customHeight="1">
      <c r="A22" s="127" t="s">
        <v>213</v>
      </c>
      <c r="B22" s="127" t="s">
        <v>214</v>
      </c>
      <c r="C22" s="102">
        <v>139776</v>
      </c>
      <c r="D22" s="102">
        <v>139776</v>
      </c>
      <c r="E22" s="102">
        <v>139776</v>
      </c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5" ht="35.1" customHeight="1">
      <c r="A23" s="128" t="s">
        <v>215</v>
      </c>
      <c r="B23" s="128" t="s">
        <v>216</v>
      </c>
      <c r="C23" s="102">
        <v>139776</v>
      </c>
      <c r="D23" s="102">
        <v>139776</v>
      </c>
      <c r="E23" s="102">
        <v>139776</v>
      </c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 ht="35.1" customHeight="1">
      <c r="A24" s="127" t="s">
        <v>217</v>
      </c>
      <c r="B24" s="127" t="s">
        <v>218</v>
      </c>
      <c r="C24" s="102">
        <v>727930.9</v>
      </c>
      <c r="D24" s="102">
        <v>727930.9</v>
      </c>
      <c r="E24" s="102">
        <v>727930.9</v>
      </c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1:15" ht="35.1" customHeight="1">
      <c r="A25" s="128" t="s">
        <v>219</v>
      </c>
      <c r="B25" s="128" t="s">
        <v>218</v>
      </c>
      <c r="C25" s="102">
        <v>727930.9</v>
      </c>
      <c r="D25" s="102">
        <v>727930.9</v>
      </c>
      <c r="E25" s="102">
        <v>727930.9</v>
      </c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35.1" customHeight="1">
      <c r="A26" s="126" t="s">
        <v>220</v>
      </c>
      <c r="B26" s="126" t="s">
        <v>221</v>
      </c>
      <c r="C26" s="102">
        <v>932100.19</v>
      </c>
      <c r="D26" s="102">
        <v>932100.19</v>
      </c>
      <c r="E26" s="102">
        <v>932100.19</v>
      </c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5" ht="35.1" customHeight="1">
      <c r="A27" s="127" t="s">
        <v>222</v>
      </c>
      <c r="B27" s="127" t="s">
        <v>223</v>
      </c>
      <c r="C27" s="102">
        <v>200000</v>
      </c>
      <c r="D27" s="102">
        <v>200000</v>
      </c>
      <c r="E27" s="102">
        <v>200000</v>
      </c>
      <c r="F27" s="102"/>
      <c r="G27" s="102"/>
      <c r="H27" s="102"/>
      <c r="I27" s="102"/>
      <c r="J27" s="102"/>
      <c r="K27" s="102"/>
      <c r="L27" s="102"/>
      <c r="M27" s="102"/>
      <c r="N27" s="102"/>
      <c r="O27" s="102"/>
    </row>
    <row r="28" spans="1:15" ht="35.1" customHeight="1">
      <c r="A28" s="128" t="s">
        <v>224</v>
      </c>
      <c r="B28" s="128" t="s">
        <v>225</v>
      </c>
      <c r="C28" s="102">
        <v>200000</v>
      </c>
      <c r="D28" s="102">
        <v>200000</v>
      </c>
      <c r="E28" s="102">
        <v>200000</v>
      </c>
      <c r="F28" s="102"/>
      <c r="G28" s="102"/>
      <c r="H28" s="102"/>
      <c r="I28" s="102"/>
      <c r="J28" s="102"/>
      <c r="K28" s="102"/>
      <c r="L28" s="102"/>
      <c r="M28" s="102"/>
      <c r="N28" s="102"/>
      <c r="O28" s="102"/>
    </row>
    <row r="29" spans="1:15" ht="35.1" customHeight="1">
      <c r="A29" s="127" t="s">
        <v>226</v>
      </c>
      <c r="B29" s="127" t="s">
        <v>227</v>
      </c>
      <c r="C29" s="102">
        <v>732100.19</v>
      </c>
      <c r="D29" s="102">
        <v>732100.19</v>
      </c>
      <c r="E29" s="102">
        <v>732100.19</v>
      </c>
      <c r="F29" s="102"/>
      <c r="G29" s="102"/>
      <c r="H29" s="102"/>
      <c r="I29" s="102"/>
      <c r="J29" s="102"/>
      <c r="K29" s="102"/>
      <c r="L29" s="102"/>
      <c r="M29" s="102"/>
      <c r="N29" s="102"/>
      <c r="O29" s="102"/>
    </row>
    <row r="30" spans="1:15" ht="35.1" customHeight="1">
      <c r="A30" s="128" t="s">
        <v>228</v>
      </c>
      <c r="B30" s="128" t="s">
        <v>229</v>
      </c>
      <c r="C30" s="102">
        <v>710018.93</v>
      </c>
      <c r="D30" s="102">
        <v>710018.93</v>
      </c>
      <c r="E30" s="102">
        <v>710018.93</v>
      </c>
      <c r="F30" s="102"/>
      <c r="G30" s="102"/>
      <c r="H30" s="102"/>
      <c r="I30" s="102"/>
      <c r="J30" s="102"/>
      <c r="K30" s="102"/>
      <c r="L30" s="102"/>
      <c r="M30" s="102"/>
      <c r="N30" s="102"/>
      <c r="O30" s="102"/>
    </row>
    <row r="31" spans="1:15" ht="35.1" customHeight="1">
      <c r="A31" s="128" t="s">
        <v>230</v>
      </c>
      <c r="B31" s="128" t="s">
        <v>231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15" ht="35.1" customHeight="1">
      <c r="A32" s="128" t="s">
        <v>232</v>
      </c>
      <c r="B32" s="128" t="s">
        <v>233</v>
      </c>
      <c r="C32" s="102">
        <v>22081.26</v>
      </c>
      <c r="D32" s="102">
        <v>22081.26</v>
      </c>
      <c r="E32" s="102">
        <v>22081.26</v>
      </c>
      <c r="F32" s="102"/>
      <c r="G32" s="102"/>
      <c r="H32" s="102"/>
      <c r="I32" s="102"/>
      <c r="J32" s="102"/>
      <c r="K32" s="102"/>
      <c r="L32" s="102"/>
      <c r="M32" s="102"/>
      <c r="N32" s="102"/>
      <c r="O32" s="102"/>
    </row>
    <row r="33" spans="1:15" ht="35.1" customHeight="1">
      <c r="A33" s="126" t="s">
        <v>234</v>
      </c>
      <c r="B33" s="126" t="s">
        <v>235</v>
      </c>
      <c r="C33" s="102">
        <v>6744578.6399999997</v>
      </c>
      <c r="D33" s="102">
        <v>6744578.6399999997</v>
      </c>
      <c r="E33" s="102">
        <v>6744578.6399999997</v>
      </c>
      <c r="F33" s="102"/>
      <c r="G33" s="102"/>
      <c r="H33" s="102"/>
      <c r="I33" s="102"/>
      <c r="J33" s="102"/>
      <c r="K33" s="102"/>
      <c r="L33" s="102"/>
      <c r="M33" s="102"/>
      <c r="N33" s="102"/>
      <c r="O33" s="102"/>
    </row>
    <row r="34" spans="1:15" ht="35.1" customHeight="1">
      <c r="A34" s="127" t="s">
        <v>236</v>
      </c>
      <c r="B34" s="127" t="s">
        <v>237</v>
      </c>
      <c r="C34" s="102">
        <v>6167578.6399999997</v>
      </c>
      <c r="D34" s="102">
        <v>6167578.6399999997</v>
      </c>
      <c r="E34" s="102">
        <v>6167578.6399999997</v>
      </c>
      <c r="F34" s="102"/>
      <c r="G34" s="102"/>
      <c r="H34" s="102"/>
      <c r="I34" s="102"/>
      <c r="J34" s="102"/>
      <c r="K34" s="102"/>
      <c r="L34" s="102"/>
      <c r="M34" s="102"/>
      <c r="N34" s="102"/>
      <c r="O34" s="102"/>
    </row>
    <row r="35" spans="1:15" ht="35.1" customHeight="1">
      <c r="A35" s="128" t="s">
        <v>238</v>
      </c>
      <c r="B35" s="128" t="s">
        <v>239</v>
      </c>
      <c r="C35" s="102">
        <v>6167578.6399999997</v>
      </c>
      <c r="D35" s="102">
        <v>6167578.6399999997</v>
      </c>
      <c r="E35" s="102">
        <v>6167578.6399999997</v>
      </c>
      <c r="F35" s="102"/>
      <c r="G35" s="102"/>
      <c r="H35" s="102"/>
      <c r="I35" s="102"/>
      <c r="J35" s="102"/>
      <c r="K35" s="102"/>
      <c r="L35" s="102"/>
      <c r="M35" s="102"/>
      <c r="N35" s="102"/>
      <c r="O35" s="102"/>
    </row>
    <row r="36" spans="1:15" ht="35.1" customHeight="1">
      <c r="A36" s="127" t="s">
        <v>240</v>
      </c>
      <c r="B36" s="127" t="s">
        <v>241</v>
      </c>
      <c r="C36" s="102">
        <v>577000</v>
      </c>
      <c r="D36" s="102">
        <v>577000</v>
      </c>
      <c r="E36" s="102">
        <v>577000</v>
      </c>
      <c r="F36" s="102"/>
      <c r="G36" s="102"/>
      <c r="H36" s="102"/>
      <c r="I36" s="102"/>
      <c r="J36" s="102"/>
      <c r="K36" s="102"/>
      <c r="L36" s="102"/>
      <c r="M36" s="102"/>
      <c r="N36" s="102"/>
      <c r="O36" s="102"/>
    </row>
    <row r="37" spans="1:15" ht="35.1" customHeight="1">
      <c r="A37" s="128" t="s">
        <v>242</v>
      </c>
      <c r="B37" s="128" t="s">
        <v>243</v>
      </c>
      <c r="C37" s="102">
        <v>577000</v>
      </c>
      <c r="D37" s="102">
        <v>577000</v>
      </c>
      <c r="E37" s="102">
        <v>577000</v>
      </c>
      <c r="F37" s="102"/>
      <c r="G37" s="102"/>
      <c r="H37" s="102"/>
      <c r="I37" s="102"/>
      <c r="J37" s="102"/>
      <c r="K37" s="102"/>
      <c r="L37" s="102"/>
      <c r="M37" s="102"/>
      <c r="N37" s="102"/>
      <c r="O37" s="102"/>
    </row>
    <row r="38" spans="1:15" ht="35.1" customHeight="1">
      <c r="A38" s="126" t="s">
        <v>244</v>
      </c>
      <c r="B38" s="126" t="s">
        <v>245</v>
      </c>
      <c r="C38" s="102">
        <v>1324875.3600000001</v>
      </c>
      <c r="D38" s="102">
        <v>1324875.3600000001</v>
      </c>
      <c r="E38" s="102">
        <v>1324875.3600000001</v>
      </c>
      <c r="F38" s="102"/>
      <c r="G38" s="102"/>
      <c r="H38" s="102"/>
      <c r="I38" s="102"/>
      <c r="J38" s="102"/>
      <c r="K38" s="102"/>
      <c r="L38" s="102"/>
      <c r="M38" s="102"/>
      <c r="N38" s="102"/>
      <c r="O38" s="102"/>
    </row>
    <row r="39" spans="1:15" ht="35.1" customHeight="1">
      <c r="A39" s="127" t="s">
        <v>246</v>
      </c>
      <c r="B39" s="127" t="s">
        <v>247</v>
      </c>
      <c r="C39" s="102">
        <v>1324875.3600000001</v>
      </c>
      <c r="D39" s="102">
        <v>1324875.3600000001</v>
      </c>
      <c r="E39" s="102">
        <v>1324875.3600000001</v>
      </c>
      <c r="F39" s="102"/>
      <c r="G39" s="102"/>
      <c r="H39" s="102"/>
      <c r="I39" s="102"/>
      <c r="J39" s="102"/>
      <c r="K39" s="102"/>
      <c r="L39" s="102"/>
      <c r="M39" s="102"/>
      <c r="N39" s="102"/>
      <c r="O39" s="102"/>
    </row>
    <row r="40" spans="1:15" ht="35.1" customHeight="1">
      <c r="A40" s="128" t="s">
        <v>248</v>
      </c>
      <c r="B40" s="128" t="s">
        <v>249</v>
      </c>
      <c r="C40" s="102">
        <v>1324875.3600000001</v>
      </c>
      <c r="D40" s="102">
        <v>1324875.3600000001</v>
      </c>
      <c r="E40" s="102">
        <v>1324875.3600000001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</row>
    <row r="41" spans="1:15" ht="35.1" customHeight="1">
      <c r="A41" s="184" t="s">
        <v>58</v>
      </c>
      <c r="B41" s="185" t="s">
        <v>58</v>
      </c>
      <c r="C41" s="102">
        <v>33517975.539999999</v>
      </c>
      <c r="D41" s="102">
        <v>30517975.539999999</v>
      </c>
      <c r="E41" s="102">
        <v>30099843.539999999</v>
      </c>
      <c r="F41" s="102">
        <v>418132</v>
      </c>
      <c r="G41" s="102"/>
      <c r="H41" s="102"/>
      <c r="I41" s="102"/>
      <c r="J41" s="102">
        <v>3000000</v>
      </c>
      <c r="K41" s="102"/>
      <c r="L41" s="102"/>
      <c r="M41" s="102"/>
      <c r="N41" s="102"/>
      <c r="O41" s="102">
        <v>3000000</v>
      </c>
    </row>
  </sheetData>
  <mergeCells count="11">
    <mergeCell ref="A41:B41"/>
    <mergeCell ref="A2:O2"/>
    <mergeCell ref="A3:L3"/>
    <mergeCell ref="D4:F4"/>
    <mergeCell ref="J4:O4"/>
    <mergeCell ref="A4:A5"/>
    <mergeCell ref="B4:B5"/>
    <mergeCell ref="C4:C5"/>
    <mergeCell ref="G4:G5"/>
    <mergeCell ref="H4:H5"/>
    <mergeCell ref="I4:I5"/>
  </mergeCells>
  <phoneticPr fontId="32" type="noConversion"/>
  <pageMargins left="0.75138888888888899" right="0.75138888888888899" top="1" bottom="1" header="0.5" footer="0.5"/>
  <pageSetup paperSize="9" scale="61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D16"/>
  <sheetViews>
    <sheetView showZeros="0" topLeftCell="C1" workbookViewId="0">
      <selection activeCell="C13" sqref="C13:D14"/>
    </sheetView>
  </sheetViews>
  <sheetFormatPr defaultColWidth="9.125" defaultRowHeight="14.25" customHeight="1"/>
  <cols>
    <col min="1" max="1" width="49.25" customWidth="1"/>
    <col min="2" max="2" width="43.375" customWidth="1"/>
    <col min="3" max="3" width="48.625" customWidth="1"/>
    <col min="4" max="4" width="41.125" customWidth="1"/>
  </cols>
  <sheetData>
    <row r="1" spans="1:4" ht="14.25" customHeight="1">
      <c r="D1" s="65" t="s">
        <v>59</v>
      </c>
    </row>
    <row r="2" spans="1:4" ht="31.5" customHeight="1">
      <c r="A2" s="154" t="s">
        <v>60</v>
      </c>
      <c r="B2" s="194"/>
      <c r="C2" s="194"/>
      <c r="D2" s="194"/>
    </row>
    <row r="3" spans="1:4" ht="20.100000000000001" customHeight="1">
      <c r="A3" s="195" t="s">
        <v>472</v>
      </c>
      <c r="B3" s="157"/>
      <c r="C3" s="80"/>
      <c r="D3" s="65" t="s">
        <v>2</v>
      </c>
    </row>
    <row r="4" spans="1:4" ht="24.6" customHeight="1">
      <c r="A4" s="158" t="s">
        <v>3</v>
      </c>
      <c r="B4" s="159"/>
      <c r="C4" s="158" t="s">
        <v>4</v>
      </c>
      <c r="D4" s="159"/>
    </row>
    <row r="5" spans="1:4" ht="15.6" customHeight="1">
      <c r="A5" s="160" t="s">
        <v>5</v>
      </c>
      <c r="B5" s="196" t="s">
        <v>6</v>
      </c>
      <c r="C5" s="160" t="s">
        <v>61</v>
      </c>
      <c r="D5" s="196" t="s">
        <v>6</v>
      </c>
    </row>
    <row r="6" spans="1:4" ht="14.1" customHeight="1">
      <c r="A6" s="161"/>
      <c r="B6" s="197"/>
      <c r="C6" s="161"/>
      <c r="D6" s="197"/>
    </row>
    <row r="7" spans="1:4" ht="29.1" customHeight="1">
      <c r="A7" s="81" t="s">
        <v>62</v>
      </c>
      <c r="B7" s="108">
        <v>30517975.539999999</v>
      </c>
      <c r="C7" s="82" t="s">
        <v>63</v>
      </c>
      <c r="D7" s="108">
        <v>30517975.539999999</v>
      </c>
    </row>
    <row r="8" spans="1:4" ht="29.1" customHeight="1">
      <c r="A8" s="83" t="s">
        <v>64</v>
      </c>
      <c r="B8" s="108">
        <v>30517975.539999999</v>
      </c>
      <c r="C8" s="268" t="str">
        <f>"（"&amp;"一"&amp;"）"&amp;"一般公共服务支出"</f>
        <v>（一）一般公共服务支出</v>
      </c>
      <c r="D8" s="108">
        <v>18144845.98</v>
      </c>
    </row>
    <row r="9" spans="1:4" ht="29.1" customHeight="1">
      <c r="A9" s="83" t="s">
        <v>65</v>
      </c>
      <c r="B9" s="104"/>
      <c r="C9" s="268" t="str">
        <f>"（"&amp;"二"&amp;"）"&amp;"社会保障和就业支出"</f>
        <v>（二）社会保障和就业支出</v>
      </c>
      <c r="D9" s="108">
        <v>3371575.37</v>
      </c>
    </row>
    <row r="10" spans="1:4" ht="29.1" customHeight="1">
      <c r="A10" s="83" t="s">
        <v>66</v>
      </c>
      <c r="B10" s="104"/>
      <c r="C10" s="268" t="str">
        <f>"（"&amp;"三"&amp;"）"&amp;"卫生健康支出"</f>
        <v>（三）卫生健康支出</v>
      </c>
      <c r="D10" s="108">
        <v>932100.19</v>
      </c>
    </row>
    <row r="11" spans="1:4" ht="29.1" customHeight="1">
      <c r="A11" s="84" t="s">
        <v>67</v>
      </c>
      <c r="B11" s="105"/>
      <c r="C11" s="268" t="str">
        <f>"（"&amp;"四"&amp;"）"&amp;"农林水支出"</f>
        <v>（四）农林水支出</v>
      </c>
      <c r="D11" s="108">
        <v>6744578.6399999997</v>
      </c>
    </row>
    <row r="12" spans="1:4" ht="29.1" customHeight="1">
      <c r="A12" s="83" t="s">
        <v>64</v>
      </c>
      <c r="B12" s="103"/>
      <c r="C12" s="268" t="str">
        <f>"（"&amp;"五"&amp;"）"&amp;"住房保障支出"</f>
        <v>（五）住房保障支出</v>
      </c>
      <c r="D12" s="108">
        <v>1324875.3600000001</v>
      </c>
    </row>
    <row r="13" spans="1:4" ht="29.1" customHeight="1">
      <c r="A13" s="85" t="s">
        <v>65</v>
      </c>
      <c r="B13" s="103"/>
      <c r="C13" s="101"/>
      <c r="D13" s="108"/>
    </row>
    <row r="14" spans="1:4" ht="29.1" customHeight="1">
      <c r="A14" s="85" t="s">
        <v>66</v>
      </c>
      <c r="B14" s="105"/>
      <c r="C14" s="101"/>
      <c r="D14" s="104"/>
    </row>
    <row r="15" spans="1:4" ht="29.1" customHeight="1">
      <c r="A15" s="86"/>
      <c r="B15" s="105"/>
      <c r="C15" s="87" t="s">
        <v>68</v>
      </c>
      <c r="D15" s="105"/>
    </row>
    <row r="16" spans="1:4" ht="29.1" customHeight="1">
      <c r="A16" s="86" t="s">
        <v>69</v>
      </c>
      <c r="B16" s="108">
        <v>30517975.539999999</v>
      </c>
      <c r="C16" s="88" t="s">
        <v>26</v>
      </c>
      <c r="D16" s="108">
        <v>30517975.539999999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32" type="noConversion"/>
  <pageMargins left="0.75138888888888899" right="0.75138888888888899" top="1" bottom="1" header="0.5" footer="0.5"/>
  <pageSetup paperSize="9" scale="72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G40"/>
  <sheetViews>
    <sheetView showZeros="0" topLeftCell="A16" workbookViewId="0">
      <selection activeCell="G3" sqref="G3"/>
    </sheetView>
  </sheetViews>
  <sheetFormatPr defaultColWidth="9.125" defaultRowHeight="14.25" customHeight="1"/>
  <cols>
    <col min="1" max="1" width="23.625" customWidth="1"/>
    <col min="2" max="2" width="26" customWidth="1"/>
    <col min="3" max="7" width="23.625" customWidth="1"/>
  </cols>
  <sheetData>
    <row r="1" spans="1:7" ht="12" customHeight="1">
      <c r="D1" s="71"/>
      <c r="F1" s="67"/>
      <c r="G1" s="67" t="s">
        <v>70</v>
      </c>
    </row>
    <row r="2" spans="1:7" ht="39" customHeight="1">
      <c r="A2" s="200" t="s">
        <v>71</v>
      </c>
      <c r="B2" s="200"/>
      <c r="C2" s="200"/>
      <c r="D2" s="200"/>
      <c r="E2" s="200"/>
      <c r="F2" s="200"/>
      <c r="G2" s="200"/>
    </row>
    <row r="3" spans="1:7" ht="20.100000000000001" customHeight="1">
      <c r="A3" s="195" t="s">
        <v>472</v>
      </c>
      <c r="B3" s="174"/>
      <c r="C3" s="174"/>
      <c r="D3" s="174"/>
      <c r="E3" s="174"/>
      <c r="F3" s="69"/>
      <c r="G3" s="67" t="s">
        <v>2</v>
      </c>
    </row>
    <row r="4" spans="1:7" ht="20.25" customHeight="1">
      <c r="A4" s="201" t="s">
        <v>72</v>
      </c>
      <c r="B4" s="202"/>
      <c r="C4" s="204" t="s">
        <v>31</v>
      </c>
      <c r="D4" s="203" t="s">
        <v>56</v>
      </c>
      <c r="E4" s="203"/>
      <c r="F4" s="159"/>
      <c r="G4" s="204" t="s">
        <v>57</v>
      </c>
    </row>
    <row r="5" spans="1:7" ht="20.25" customHeight="1">
      <c r="A5" s="77" t="s">
        <v>47</v>
      </c>
      <c r="B5" s="78" t="s">
        <v>48</v>
      </c>
      <c r="C5" s="205"/>
      <c r="D5" s="61" t="s">
        <v>33</v>
      </c>
      <c r="E5" s="61" t="s">
        <v>73</v>
      </c>
      <c r="F5" s="61" t="s">
        <v>74</v>
      </c>
      <c r="G5" s="205"/>
    </row>
    <row r="6" spans="1:7" ht="13.5" customHeight="1">
      <c r="A6" s="79" t="s">
        <v>75</v>
      </c>
      <c r="B6" s="79" t="s">
        <v>76</v>
      </c>
      <c r="C6" s="79" t="s">
        <v>77</v>
      </c>
      <c r="D6" s="70"/>
      <c r="E6" s="79" t="s">
        <v>78</v>
      </c>
      <c r="F6" s="79" t="s">
        <v>79</v>
      </c>
      <c r="G6" s="79" t="s">
        <v>80</v>
      </c>
    </row>
    <row r="7" spans="1:7" ht="35.1" customHeight="1">
      <c r="A7" s="129" t="s">
        <v>186</v>
      </c>
      <c r="B7" s="129" t="s">
        <v>187</v>
      </c>
      <c r="C7" s="130">
        <v>18144845.98</v>
      </c>
      <c r="D7" s="130">
        <v>17726713.98</v>
      </c>
      <c r="E7" s="130">
        <v>15484050.560000001</v>
      </c>
      <c r="F7" s="130">
        <v>2242663.42</v>
      </c>
      <c r="G7" s="130">
        <v>418132</v>
      </c>
    </row>
    <row r="8" spans="1:7" ht="35.1" customHeight="1">
      <c r="A8" s="131" t="s">
        <v>188</v>
      </c>
      <c r="B8" s="131" t="s">
        <v>189</v>
      </c>
      <c r="C8" s="130">
        <v>131325.76000000001</v>
      </c>
      <c r="D8" s="130">
        <v>131325.76000000001</v>
      </c>
      <c r="E8" s="130">
        <v>112926</v>
      </c>
      <c r="F8" s="130">
        <v>18399.759999999998</v>
      </c>
      <c r="G8" s="130"/>
    </row>
    <row r="9" spans="1:7" ht="35.1" customHeight="1">
      <c r="A9" s="132" t="s">
        <v>190</v>
      </c>
      <c r="B9" s="132" t="s">
        <v>191</v>
      </c>
      <c r="C9" s="130">
        <v>131325.76000000001</v>
      </c>
      <c r="D9" s="130">
        <v>131325.76000000001</v>
      </c>
      <c r="E9" s="130">
        <v>112926</v>
      </c>
      <c r="F9" s="130">
        <v>18399.759999999998</v>
      </c>
      <c r="G9" s="130"/>
    </row>
    <row r="10" spans="1:7" ht="35.1" customHeight="1">
      <c r="A10" s="131" t="s">
        <v>192</v>
      </c>
      <c r="B10" s="131" t="s">
        <v>193</v>
      </c>
      <c r="C10" s="130">
        <v>17360444.379999999</v>
      </c>
      <c r="D10" s="130">
        <v>16942312.379999999</v>
      </c>
      <c r="E10" s="130">
        <v>15145740.560000001</v>
      </c>
      <c r="F10" s="130">
        <v>1796571.82</v>
      </c>
      <c r="G10" s="130">
        <v>418132</v>
      </c>
    </row>
    <row r="11" spans="1:7" ht="35.1" customHeight="1">
      <c r="A11" s="132" t="s">
        <v>194</v>
      </c>
      <c r="B11" s="132" t="s">
        <v>191</v>
      </c>
      <c r="C11" s="130">
        <v>15526166</v>
      </c>
      <c r="D11" s="130">
        <v>15526166</v>
      </c>
      <c r="E11" s="130">
        <v>14660882.48</v>
      </c>
      <c r="F11" s="130">
        <v>865283.52</v>
      </c>
      <c r="G11" s="130"/>
    </row>
    <row r="12" spans="1:7" ht="35.1" customHeight="1">
      <c r="A12" s="132" t="s">
        <v>195</v>
      </c>
      <c r="B12" s="132" t="s">
        <v>196</v>
      </c>
      <c r="C12" s="130">
        <v>1834278.38</v>
      </c>
      <c r="D12" s="130">
        <v>1416146.38</v>
      </c>
      <c r="E12" s="130">
        <v>484858.08</v>
      </c>
      <c r="F12" s="130">
        <v>931288.3</v>
      </c>
      <c r="G12" s="130">
        <v>418132</v>
      </c>
    </row>
    <row r="13" spans="1:7" ht="35.1" customHeight="1">
      <c r="A13" s="131" t="s">
        <v>197</v>
      </c>
      <c r="B13" s="131" t="s">
        <v>198</v>
      </c>
      <c r="C13" s="130">
        <v>653075.84</v>
      </c>
      <c r="D13" s="130">
        <v>653075.84</v>
      </c>
      <c r="E13" s="130">
        <v>225384</v>
      </c>
      <c r="F13" s="130">
        <v>427691.84</v>
      </c>
      <c r="G13" s="130"/>
    </row>
    <row r="14" spans="1:7" ht="35.1" customHeight="1">
      <c r="A14" s="132" t="s">
        <v>199</v>
      </c>
      <c r="B14" s="132" t="s">
        <v>191</v>
      </c>
      <c r="C14" s="130">
        <v>262175.84000000003</v>
      </c>
      <c r="D14" s="130">
        <v>262175.84000000003</v>
      </c>
      <c r="E14" s="130">
        <v>225384</v>
      </c>
      <c r="F14" s="130">
        <v>36791.839999999997</v>
      </c>
      <c r="G14" s="130"/>
    </row>
    <row r="15" spans="1:7" ht="35.1" customHeight="1">
      <c r="A15" s="132" t="s">
        <v>200</v>
      </c>
      <c r="B15" s="132" t="s">
        <v>196</v>
      </c>
      <c r="C15" s="130">
        <v>390900</v>
      </c>
      <c r="D15" s="130">
        <v>390900</v>
      </c>
      <c r="E15" s="130"/>
      <c r="F15" s="130">
        <v>390900</v>
      </c>
      <c r="G15" s="130"/>
    </row>
    <row r="16" spans="1:7" s="1" customFormat="1" ht="35.1" customHeight="1">
      <c r="A16" s="129" t="s">
        <v>201</v>
      </c>
      <c r="B16" s="129" t="s">
        <v>202</v>
      </c>
      <c r="C16" s="130">
        <v>3371575.37</v>
      </c>
      <c r="D16" s="130">
        <v>3371575.37</v>
      </c>
      <c r="E16" s="130">
        <v>3324175.37</v>
      </c>
      <c r="F16" s="130">
        <v>47400</v>
      </c>
      <c r="G16" s="130"/>
    </row>
    <row r="17" spans="1:7" ht="35.1" customHeight="1">
      <c r="A17" s="131" t="s">
        <v>203</v>
      </c>
      <c r="B17" s="131" t="s">
        <v>204</v>
      </c>
      <c r="C17" s="130">
        <v>2503868.4700000002</v>
      </c>
      <c r="D17" s="130">
        <v>2503868.4700000002</v>
      </c>
      <c r="E17" s="130">
        <v>2456468.4700000002</v>
      </c>
      <c r="F17" s="130">
        <v>47400</v>
      </c>
      <c r="G17" s="130"/>
    </row>
    <row r="18" spans="1:7" ht="35.1" customHeight="1">
      <c r="A18" s="132" t="s">
        <v>205</v>
      </c>
      <c r="B18" s="132" t="s">
        <v>206</v>
      </c>
      <c r="C18" s="130">
        <v>23400</v>
      </c>
      <c r="D18" s="130">
        <v>23400</v>
      </c>
      <c r="E18" s="130"/>
      <c r="F18" s="130">
        <v>23400</v>
      </c>
      <c r="G18" s="130"/>
    </row>
    <row r="19" spans="1:7" ht="35.1" customHeight="1">
      <c r="A19" s="132" t="s">
        <v>207</v>
      </c>
      <c r="B19" s="132" t="s">
        <v>208</v>
      </c>
      <c r="C19" s="130">
        <v>24000</v>
      </c>
      <c r="D19" s="130">
        <v>24000</v>
      </c>
      <c r="E19" s="130"/>
      <c r="F19" s="130">
        <v>24000</v>
      </c>
      <c r="G19" s="130"/>
    </row>
    <row r="20" spans="1:7" ht="35.1" customHeight="1">
      <c r="A20" s="132" t="s">
        <v>209</v>
      </c>
      <c r="B20" s="132" t="s">
        <v>210</v>
      </c>
      <c r="C20" s="130">
        <v>1826468.47</v>
      </c>
      <c r="D20" s="130">
        <v>1826468.47</v>
      </c>
      <c r="E20" s="130">
        <v>1826468.47</v>
      </c>
      <c r="F20" s="130"/>
      <c r="G20" s="130"/>
    </row>
    <row r="21" spans="1:7" ht="35.1" customHeight="1">
      <c r="A21" s="132" t="s">
        <v>211</v>
      </c>
      <c r="B21" s="132" t="s">
        <v>212</v>
      </c>
      <c r="C21" s="130">
        <v>630000</v>
      </c>
      <c r="D21" s="130">
        <v>630000</v>
      </c>
      <c r="E21" s="130">
        <v>630000</v>
      </c>
      <c r="F21" s="130"/>
      <c r="G21" s="130"/>
    </row>
    <row r="22" spans="1:7" ht="35.1" customHeight="1">
      <c r="A22" s="131" t="s">
        <v>213</v>
      </c>
      <c r="B22" s="131" t="s">
        <v>214</v>
      </c>
      <c r="C22" s="130">
        <v>139776</v>
      </c>
      <c r="D22" s="130">
        <v>139776</v>
      </c>
      <c r="E22" s="130">
        <v>139776</v>
      </c>
      <c r="F22" s="130"/>
      <c r="G22" s="130"/>
    </row>
    <row r="23" spans="1:7" ht="35.1" customHeight="1">
      <c r="A23" s="132" t="s">
        <v>215</v>
      </c>
      <c r="B23" s="132" t="s">
        <v>216</v>
      </c>
      <c r="C23" s="130">
        <v>139776</v>
      </c>
      <c r="D23" s="130">
        <v>139776</v>
      </c>
      <c r="E23" s="130">
        <v>139776</v>
      </c>
      <c r="F23" s="130"/>
      <c r="G23" s="130"/>
    </row>
    <row r="24" spans="1:7" ht="35.1" customHeight="1">
      <c r="A24" s="131" t="s">
        <v>217</v>
      </c>
      <c r="B24" s="131" t="s">
        <v>218</v>
      </c>
      <c r="C24" s="130">
        <v>727930.9</v>
      </c>
      <c r="D24" s="130">
        <v>727930.9</v>
      </c>
      <c r="E24" s="130">
        <v>727930.9</v>
      </c>
      <c r="F24" s="130"/>
      <c r="G24" s="130"/>
    </row>
    <row r="25" spans="1:7" ht="35.1" customHeight="1">
      <c r="A25" s="132" t="s">
        <v>219</v>
      </c>
      <c r="B25" s="132" t="s">
        <v>218</v>
      </c>
      <c r="C25" s="130">
        <v>727930.9</v>
      </c>
      <c r="D25" s="130">
        <v>727930.9</v>
      </c>
      <c r="E25" s="130">
        <v>727930.9</v>
      </c>
      <c r="F25" s="130"/>
      <c r="G25" s="130"/>
    </row>
    <row r="26" spans="1:7" ht="35.1" customHeight="1">
      <c r="A26" s="129" t="s">
        <v>220</v>
      </c>
      <c r="B26" s="129" t="s">
        <v>221</v>
      </c>
      <c r="C26" s="130">
        <v>932100.19</v>
      </c>
      <c r="D26" s="130">
        <v>932100.19</v>
      </c>
      <c r="E26" s="130">
        <v>732100.19</v>
      </c>
      <c r="F26" s="130">
        <v>200000</v>
      </c>
      <c r="G26" s="130"/>
    </row>
    <row r="27" spans="1:7" ht="35.1" customHeight="1">
      <c r="A27" s="131" t="s">
        <v>222</v>
      </c>
      <c r="B27" s="131" t="s">
        <v>223</v>
      </c>
      <c r="C27" s="130">
        <v>200000</v>
      </c>
      <c r="D27" s="130">
        <v>200000</v>
      </c>
      <c r="E27" s="130"/>
      <c r="F27" s="130">
        <v>200000</v>
      </c>
      <c r="G27" s="130"/>
    </row>
    <row r="28" spans="1:7" ht="35.1" customHeight="1">
      <c r="A28" s="132" t="s">
        <v>224</v>
      </c>
      <c r="B28" s="132" t="s">
        <v>225</v>
      </c>
      <c r="C28" s="130">
        <v>200000</v>
      </c>
      <c r="D28" s="130">
        <v>200000</v>
      </c>
      <c r="E28" s="130"/>
      <c r="F28" s="130">
        <v>200000</v>
      </c>
      <c r="G28" s="130"/>
    </row>
    <row r="29" spans="1:7" ht="35.1" customHeight="1">
      <c r="A29" s="131" t="s">
        <v>226</v>
      </c>
      <c r="B29" s="131" t="s">
        <v>227</v>
      </c>
      <c r="C29" s="130">
        <v>732100.19</v>
      </c>
      <c r="D29" s="130">
        <v>732100.19</v>
      </c>
      <c r="E29" s="130">
        <v>732100.19</v>
      </c>
      <c r="F29" s="130"/>
      <c r="G29" s="130"/>
    </row>
    <row r="30" spans="1:7" ht="35.1" customHeight="1">
      <c r="A30" s="132" t="s">
        <v>228</v>
      </c>
      <c r="B30" s="132" t="s">
        <v>229</v>
      </c>
      <c r="C30" s="130">
        <v>710018.93</v>
      </c>
      <c r="D30" s="130">
        <v>710018.93</v>
      </c>
      <c r="E30" s="130">
        <v>710018.93</v>
      </c>
      <c r="F30" s="130"/>
      <c r="G30" s="130"/>
    </row>
    <row r="31" spans="1:7" ht="35.1" customHeight="1">
      <c r="A31" s="132" t="s">
        <v>232</v>
      </c>
      <c r="B31" s="132" t="s">
        <v>233</v>
      </c>
      <c r="C31" s="130">
        <v>22081.26</v>
      </c>
      <c r="D31" s="130">
        <v>22081.26</v>
      </c>
      <c r="E31" s="130">
        <v>22081.26</v>
      </c>
      <c r="F31" s="130"/>
      <c r="G31" s="130"/>
    </row>
    <row r="32" spans="1:7" ht="35.1" customHeight="1">
      <c r="A32" s="129" t="s">
        <v>234</v>
      </c>
      <c r="B32" s="129" t="s">
        <v>235</v>
      </c>
      <c r="C32" s="130">
        <v>6744578.6399999997</v>
      </c>
      <c r="D32" s="130">
        <v>6744578.6399999997</v>
      </c>
      <c r="E32" s="130">
        <v>5677130</v>
      </c>
      <c r="F32" s="130">
        <v>1067448.6399999999</v>
      </c>
      <c r="G32" s="130"/>
    </row>
    <row r="33" spans="1:7" ht="35.1" customHeight="1">
      <c r="A33" s="131" t="s">
        <v>236</v>
      </c>
      <c r="B33" s="131" t="s">
        <v>237</v>
      </c>
      <c r="C33" s="130">
        <v>6167578.6399999997</v>
      </c>
      <c r="D33" s="130">
        <v>6167578.6399999997</v>
      </c>
      <c r="E33" s="130">
        <v>5677130</v>
      </c>
      <c r="F33" s="130">
        <v>490448.64000000001</v>
      </c>
      <c r="G33" s="130"/>
    </row>
    <row r="34" spans="1:7" ht="35.1" customHeight="1">
      <c r="A34" s="132" t="s">
        <v>238</v>
      </c>
      <c r="B34" s="132" t="s">
        <v>239</v>
      </c>
      <c r="C34" s="130">
        <v>6167578.6399999997</v>
      </c>
      <c r="D34" s="130">
        <v>6167578.6399999997</v>
      </c>
      <c r="E34" s="130">
        <v>5677130</v>
      </c>
      <c r="F34" s="130">
        <v>490448.64000000001</v>
      </c>
      <c r="G34" s="130"/>
    </row>
    <row r="35" spans="1:7" ht="35.1" customHeight="1">
      <c r="A35" s="131" t="s">
        <v>240</v>
      </c>
      <c r="B35" s="131" t="s">
        <v>241</v>
      </c>
      <c r="C35" s="130">
        <v>577000</v>
      </c>
      <c r="D35" s="130">
        <v>577000</v>
      </c>
      <c r="E35" s="130"/>
      <c r="F35" s="130">
        <v>577000</v>
      </c>
      <c r="G35" s="130"/>
    </row>
    <row r="36" spans="1:7" ht="35.1" customHeight="1">
      <c r="A36" s="132" t="s">
        <v>242</v>
      </c>
      <c r="B36" s="132" t="s">
        <v>243</v>
      </c>
      <c r="C36" s="130">
        <v>577000</v>
      </c>
      <c r="D36" s="130">
        <v>577000</v>
      </c>
      <c r="E36" s="130"/>
      <c r="F36" s="130">
        <v>577000</v>
      </c>
      <c r="G36" s="130"/>
    </row>
    <row r="37" spans="1:7" ht="35.1" customHeight="1">
      <c r="A37" s="129" t="s">
        <v>244</v>
      </c>
      <c r="B37" s="129" t="s">
        <v>245</v>
      </c>
      <c r="C37" s="130">
        <v>1324875.3600000001</v>
      </c>
      <c r="D37" s="130">
        <v>1324875.3600000001</v>
      </c>
      <c r="E37" s="130">
        <v>1324875.3600000001</v>
      </c>
      <c r="F37" s="130"/>
      <c r="G37" s="130"/>
    </row>
    <row r="38" spans="1:7" ht="35.1" customHeight="1">
      <c r="A38" s="131" t="s">
        <v>246</v>
      </c>
      <c r="B38" s="131" t="s">
        <v>247</v>
      </c>
      <c r="C38" s="130">
        <v>1324875.3600000001</v>
      </c>
      <c r="D38" s="130">
        <v>1324875.3600000001</v>
      </c>
      <c r="E38" s="130">
        <v>1324875.3600000001</v>
      </c>
      <c r="F38" s="130"/>
      <c r="G38" s="130"/>
    </row>
    <row r="39" spans="1:7" ht="35.1" customHeight="1">
      <c r="A39" s="132" t="s">
        <v>248</v>
      </c>
      <c r="B39" s="132" t="s">
        <v>249</v>
      </c>
      <c r="C39" s="130">
        <v>1324875.3600000001</v>
      </c>
      <c r="D39" s="130">
        <v>1324875.3600000001</v>
      </c>
      <c r="E39" s="130">
        <v>1324875.3600000001</v>
      </c>
      <c r="F39" s="130"/>
      <c r="G39" s="130"/>
    </row>
    <row r="40" spans="1:7" ht="35.1" customHeight="1">
      <c r="A40" s="198" t="s">
        <v>58</v>
      </c>
      <c r="B40" s="199" t="s">
        <v>58</v>
      </c>
      <c r="C40" s="130">
        <v>30517975.539999999</v>
      </c>
      <c r="D40" s="130">
        <v>30099843.539999999</v>
      </c>
      <c r="E40" s="130">
        <v>26542331.48</v>
      </c>
      <c r="F40" s="130">
        <v>3557512.06</v>
      </c>
      <c r="G40" s="130">
        <v>418132</v>
      </c>
    </row>
  </sheetData>
  <mergeCells count="7">
    <mergeCell ref="A40:B40"/>
    <mergeCell ref="A2:G2"/>
    <mergeCell ref="A3:E3"/>
    <mergeCell ref="A4:B4"/>
    <mergeCell ref="D4:F4"/>
    <mergeCell ref="C4:C5"/>
    <mergeCell ref="G4:G5"/>
  </mergeCells>
  <phoneticPr fontId="32" type="noConversion"/>
  <pageMargins left="0.75138888888888899" right="0.75138888888888899" top="1" bottom="1" header="0.5" footer="0.5"/>
  <pageSetup paperSize="9" scale="8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F7"/>
  <sheetViews>
    <sheetView showZeros="0" workbookViewId="0">
      <selection activeCell="A3" sqref="A3:XFD3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2" customHeight="1">
      <c r="A1" s="74"/>
      <c r="B1" s="74"/>
      <c r="C1" s="38"/>
      <c r="F1" s="37" t="s">
        <v>81</v>
      </c>
    </row>
    <row r="2" spans="1:6" ht="25.5" customHeight="1">
      <c r="A2" s="206" t="s">
        <v>82</v>
      </c>
      <c r="B2" s="206"/>
      <c r="C2" s="206"/>
      <c r="D2" s="206"/>
      <c r="E2" s="206"/>
      <c r="F2" s="206"/>
    </row>
    <row r="3" spans="1:6" ht="20.100000000000001" customHeight="1">
      <c r="A3" s="207" t="s">
        <v>472</v>
      </c>
      <c r="B3" s="208"/>
      <c r="C3" s="209"/>
      <c r="D3" s="174"/>
      <c r="F3" s="37" t="s">
        <v>83</v>
      </c>
    </row>
    <row r="4" spans="1:6" ht="19.5" customHeight="1">
      <c r="A4" s="192" t="s">
        <v>84</v>
      </c>
      <c r="B4" s="160" t="s">
        <v>85</v>
      </c>
      <c r="C4" s="158" t="s">
        <v>86</v>
      </c>
      <c r="D4" s="203"/>
      <c r="E4" s="159"/>
      <c r="F4" s="160" t="s">
        <v>87</v>
      </c>
    </row>
    <row r="5" spans="1:6" ht="19.5" customHeight="1">
      <c r="A5" s="197"/>
      <c r="B5" s="161"/>
      <c r="C5" s="70" t="s">
        <v>33</v>
      </c>
      <c r="D5" s="70" t="s">
        <v>88</v>
      </c>
      <c r="E5" s="70" t="s">
        <v>89</v>
      </c>
      <c r="F5" s="161"/>
    </row>
    <row r="6" spans="1:6" ht="18.75" customHeight="1">
      <c r="A6" s="75">
        <v>1</v>
      </c>
      <c r="B6" s="75">
        <v>2</v>
      </c>
      <c r="C6" s="76">
        <v>3</v>
      </c>
      <c r="D6" s="75">
        <v>4</v>
      </c>
      <c r="E6" s="75">
        <v>5</v>
      </c>
      <c r="F6" s="75">
        <v>6</v>
      </c>
    </row>
    <row r="7" spans="1:6" ht="18.75" customHeight="1">
      <c r="A7" s="133">
        <v>170000</v>
      </c>
      <c r="B7" s="133"/>
      <c r="C7" s="134">
        <v>160000</v>
      </c>
      <c r="D7" s="133"/>
      <c r="E7" s="133">
        <v>160000</v>
      </c>
      <c r="F7" s="133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honeticPr fontId="32" type="noConversion"/>
  <pageMargins left="0.75138888888888899" right="0.75138888888888899" top="1" bottom="1" header="0.5" footer="0.5"/>
  <pageSetup paperSize="9" scale="72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110"/>
  <sheetViews>
    <sheetView showZeros="0" topLeftCell="L1" workbookViewId="0">
      <selection activeCell="N6" sqref="N6:N7"/>
    </sheetView>
  </sheetViews>
  <sheetFormatPr defaultColWidth="8.75" defaultRowHeight="14.25" customHeight="1"/>
  <cols>
    <col min="1" max="1" width="10.5" customWidth="1"/>
    <col min="2" max="2" width="13.75" customWidth="1"/>
    <col min="3" max="3" width="20.25" customWidth="1"/>
    <col min="5" max="5" width="14.75" customWidth="1"/>
    <col min="7" max="7" width="16.25" customWidth="1"/>
    <col min="8" max="9" width="12.625" customWidth="1"/>
    <col min="12" max="12" width="12.75" customWidth="1"/>
  </cols>
  <sheetData>
    <row r="1" spans="1:23" ht="13.5" customHeight="1">
      <c r="D1" s="2"/>
      <c r="E1" s="2"/>
      <c r="F1" s="2"/>
      <c r="G1" s="2"/>
      <c r="U1" s="71"/>
      <c r="W1" s="67" t="s">
        <v>90</v>
      </c>
    </row>
    <row r="2" spans="1:23" ht="27.75" customHeight="1">
      <c r="A2" s="176" t="s">
        <v>91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3" ht="20.100000000000001" customHeight="1">
      <c r="A3" s="207" t="s">
        <v>474</v>
      </c>
      <c r="B3" s="216"/>
      <c r="C3" s="216"/>
      <c r="D3" s="216"/>
      <c r="E3" s="216"/>
      <c r="F3" s="216"/>
      <c r="G3" s="216"/>
      <c r="H3" s="4"/>
      <c r="I3" s="4"/>
      <c r="J3" s="4"/>
      <c r="K3" s="4"/>
      <c r="L3" s="4"/>
      <c r="M3" s="4"/>
      <c r="N3" s="4"/>
      <c r="O3" s="4"/>
      <c r="P3" s="4"/>
      <c r="Q3" s="4"/>
      <c r="U3" s="71"/>
      <c r="W3" s="67" t="s">
        <v>83</v>
      </c>
    </row>
    <row r="4" spans="1:23" ht="21.75" customHeight="1">
      <c r="A4" s="212" t="s">
        <v>92</v>
      </c>
      <c r="B4" s="212" t="s">
        <v>93</v>
      </c>
      <c r="C4" s="212" t="s">
        <v>94</v>
      </c>
      <c r="D4" s="192" t="s">
        <v>95</v>
      </c>
      <c r="E4" s="192" t="s">
        <v>96</v>
      </c>
      <c r="F4" s="192" t="s">
        <v>97</v>
      </c>
      <c r="G4" s="192" t="s">
        <v>98</v>
      </c>
      <c r="H4" s="189" t="s">
        <v>99</v>
      </c>
      <c r="I4" s="189"/>
      <c r="J4" s="189"/>
      <c r="K4" s="189"/>
      <c r="L4" s="217"/>
      <c r="M4" s="217"/>
      <c r="N4" s="217"/>
      <c r="O4" s="217"/>
      <c r="P4" s="217"/>
      <c r="Q4" s="210"/>
      <c r="R4" s="189"/>
      <c r="S4" s="189"/>
      <c r="T4" s="189"/>
      <c r="U4" s="189"/>
      <c r="V4" s="189"/>
      <c r="W4" s="189"/>
    </row>
    <row r="5" spans="1:23" ht="21.75" customHeight="1">
      <c r="A5" s="213"/>
      <c r="B5" s="213"/>
      <c r="C5" s="213"/>
      <c r="D5" s="215"/>
      <c r="E5" s="215"/>
      <c r="F5" s="215"/>
      <c r="G5" s="215"/>
      <c r="H5" s="189" t="s">
        <v>31</v>
      </c>
      <c r="I5" s="210" t="s">
        <v>34</v>
      </c>
      <c r="J5" s="210"/>
      <c r="K5" s="210"/>
      <c r="L5" s="217"/>
      <c r="M5" s="217"/>
      <c r="N5" s="217" t="s">
        <v>100</v>
      </c>
      <c r="O5" s="217"/>
      <c r="P5" s="217"/>
      <c r="Q5" s="210" t="s">
        <v>37</v>
      </c>
      <c r="R5" s="189" t="s">
        <v>50</v>
      </c>
      <c r="S5" s="210"/>
      <c r="T5" s="210"/>
      <c r="U5" s="210"/>
      <c r="V5" s="210"/>
      <c r="W5" s="210"/>
    </row>
    <row r="6" spans="1:23" ht="15" customHeight="1">
      <c r="A6" s="214"/>
      <c r="B6" s="214"/>
      <c r="C6" s="214"/>
      <c r="D6" s="197"/>
      <c r="E6" s="197"/>
      <c r="F6" s="197"/>
      <c r="G6" s="197"/>
      <c r="H6" s="189"/>
      <c r="I6" s="210" t="s">
        <v>101</v>
      </c>
      <c r="J6" s="210" t="s">
        <v>102</v>
      </c>
      <c r="K6" s="210" t="s">
        <v>103</v>
      </c>
      <c r="L6" s="218" t="s">
        <v>104</v>
      </c>
      <c r="M6" s="218" t="s">
        <v>105</v>
      </c>
      <c r="N6" s="218" t="s">
        <v>34</v>
      </c>
      <c r="O6" s="218" t="s">
        <v>35</v>
      </c>
      <c r="P6" s="218" t="s">
        <v>36</v>
      </c>
      <c r="Q6" s="210"/>
      <c r="R6" s="210" t="s">
        <v>33</v>
      </c>
      <c r="S6" s="210" t="s">
        <v>44</v>
      </c>
      <c r="T6" s="210" t="s">
        <v>106</v>
      </c>
      <c r="U6" s="210" t="s">
        <v>40</v>
      </c>
      <c r="V6" s="210" t="s">
        <v>41</v>
      </c>
      <c r="W6" s="210" t="s">
        <v>42</v>
      </c>
    </row>
    <row r="7" spans="1:23" ht="27.75" customHeight="1">
      <c r="A7" s="214"/>
      <c r="B7" s="214"/>
      <c r="C7" s="214"/>
      <c r="D7" s="197"/>
      <c r="E7" s="197"/>
      <c r="F7" s="197"/>
      <c r="G7" s="197"/>
      <c r="H7" s="189"/>
      <c r="I7" s="210"/>
      <c r="J7" s="210"/>
      <c r="K7" s="210"/>
      <c r="L7" s="218"/>
      <c r="M7" s="218"/>
      <c r="N7" s="218"/>
      <c r="O7" s="218"/>
      <c r="P7" s="218"/>
      <c r="Q7" s="210"/>
      <c r="R7" s="210"/>
      <c r="S7" s="210"/>
      <c r="T7" s="210"/>
      <c r="U7" s="210"/>
      <c r="V7" s="210"/>
      <c r="W7" s="210"/>
    </row>
    <row r="8" spans="1:23" s="72" customFormat="1" ht="15" customHeight="1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</row>
    <row r="9" spans="1:23" ht="35.1" customHeight="1">
      <c r="A9" s="135" t="s">
        <v>185</v>
      </c>
      <c r="B9" s="135"/>
      <c r="C9" s="135"/>
      <c r="D9" s="135"/>
      <c r="E9" s="135"/>
      <c r="F9" s="135"/>
      <c r="G9" s="135"/>
      <c r="H9" s="102">
        <v>30099843.539999999</v>
      </c>
      <c r="I9" s="102">
        <v>30099843.539999999</v>
      </c>
      <c r="J9" s="102"/>
      <c r="K9" s="102"/>
      <c r="L9" s="102">
        <v>30099843.539999999</v>
      </c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</row>
    <row r="10" spans="1:23" ht="35.1" customHeight="1">
      <c r="A10" s="135" t="s">
        <v>185</v>
      </c>
      <c r="B10" s="135" t="s">
        <v>250</v>
      </c>
      <c r="C10" s="135" t="s">
        <v>251</v>
      </c>
      <c r="D10" s="135" t="s">
        <v>219</v>
      </c>
      <c r="E10" s="135" t="s">
        <v>218</v>
      </c>
      <c r="F10" s="135" t="s">
        <v>252</v>
      </c>
      <c r="G10" s="135" t="s">
        <v>253</v>
      </c>
      <c r="H10" s="102">
        <v>683424</v>
      </c>
      <c r="I10" s="102">
        <v>683424</v>
      </c>
      <c r="J10" s="102"/>
      <c r="K10" s="102"/>
      <c r="L10" s="102">
        <v>683424</v>
      </c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</row>
    <row r="11" spans="1:23" ht="35.1" customHeight="1">
      <c r="A11" s="135" t="s">
        <v>185</v>
      </c>
      <c r="B11" s="135" t="s">
        <v>254</v>
      </c>
      <c r="C11" s="135" t="s">
        <v>255</v>
      </c>
      <c r="D11" s="135" t="s">
        <v>238</v>
      </c>
      <c r="E11" s="135" t="s">
        <v>239</v>
      </c>
      <c r="F11" s="135" t="s">
        <v>256</v>
      </c>
      <c r="G11" s="135" t="s">
        <v>257</v>
      </c>
      <c r="H11" s="102">
        <v>2438376</v>
      </c>
      <c r="I11" s="102">
        <v>2438376</v>
      </c>
      <c r="J11" s="102"/>
      <c r="K11" s="102"/>
      <c r="L11" s="102">
        <v>2438376</v>
      </c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spans="1:23" ht="35.1" customHeight="1">
      <c r="A12" s="135" t="s">
        <v>185</v>
      </c>
      <c r="B12" s="135" t="s">
        <v>258</v>
      </c>
      <c r="C12" s="135" t="s">
        <v>259</v>
      </c>
      <c r="D12" s="135" t="s">
        <v>190</v>
      </c>
      <c r="E12" s="135" t="s">
        <v>191</v>
      </c>
      <c r="F12" s="135" t="s">
        <v>256</v>
      </c>
      <c r="G12" s="135" t="s">
        <v>257</v>
      </c>
      <c r="H12" s="102">
        <v>48456</v>
      </c>
      <c r="I12" s="102">
        <v>48456</v>
      </c>
      <c r="J12" s="102"/>
      <c r="K12" s="102"/>
      <c r="L12" s="102">
        <v>48456</v>
      </c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</row>
    <row r="13" spans="1:23" ht="35.1" customHeight="1">
      <c r="A13" s="135" t="s">
        <v>185</v>
      </c>
      <c r="B13" s="135" t="s">
        <v>258</v>
      </c>
      <c r="C13" s="135" t="s">
        <v>259</v>
      </c>
      <c r="D13" s="135" t="s">
        <v>194</v>
      </c>
      <c r="E13" s="135" t="s">
        <v>191</v>
      </c>
      <c r="F13" s="135" t="s">
        <v>256</v>
      </c>
      <c r="G13" s="135" t="s">
        <v>257</v>
      </c>
      <c r="H13" s="102">
        <v>1914864</v>
      </c>
      <c r="I13" s="102">
        <v>1914864</v>
      </c>
      <c r="J13" s="102"/>
      <c r="K13" s="102"/>
      <c r="L13" s="102">
        <v>1914864</v>
      </c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</row>
    <row r="14" spans="1:23" ht="35.1" customHeight="1">
      <c r="A14" s="135" t="s">
        <v>185</v>
      </c>
      <c r="B14" s="135" t="s">
        <v>258</v>
      </c>
      <c r="C14" s="135" t="s">
        <v>259</v>
      </c>
      <c r="D14" s="135" t="s">
        <v>199</v>
      </c>
      <c r="E14" s="135" t="s">
        <v>191</v>
      </c>
      <c r="F14" s="135" t="s">
        <v>256</v>
      </c>
      <c r="G14" s="135" t="s">
        <v>257</v>
      </c>
      <c r="H14" s="102">
        <v>95904</v>
      </c>
      <c r="I14" s="102">
        <v>95904</v>
      </c>
      <c r="J14" s="102"/>
      <c r="K14" s="102"/>
      <c r="L14" s="102">
        <v>95904</v>
      </c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</row>
    <row r="15" spans="1:23" ht="35.1" customHeight="1">
      <c r="A15" s="135" t="s">
        <v>185</v>
      </c>
      <c r="B15" s="135" t="s">
        <v>254</v>
      </c>
      <c r="C15" s="135" t="s">
        <v>255</v>
      </c>
      <c r="D15" s="135" t="s">
        <v>238</v>
      </c>
      <c r="E15" s="135" t="s">
        <v>239</v>
      </c>
      <c r="F15" s="135" t="s">
        <v>260</v>
      </c>
      <c r="G15" s="135" t="s">
        <v>261</v>
      </c>
      <c r="H15" s="102">
        <v>591600</v>
      </c>
      <c r="I15" s="102">
        <v>591600</v>
      </c>
      <c r="J15" s="102"/>
      <c r="K15" s="102"/>
      <c r="L15" s="102">
        <v>591600</v>
      </c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</row>
    <row r="16" spans="1:23" ht="35.1" customHeight="1">
      <c r="A16" s="135" t="s">
        <v>185</v>
      </c>
      <c r="B16" s="135" t="s">
        <v>258</v>
      </c>
      <c r="C16" s="135" t="s">
        <v>259</v>
      </c>
      <c r="D16" s="135" t="s">
        <v>190</v>
      </c>
      <c r="E16" s="135" t="s">
        <v>191</v>
      </c>
      <c r="F16" s="135" t="s">
        <v>260</v>
      </c>
      <c r="G16" s="135" t="s">
        <v>261</v>
      </c>
      <c r="H16" s="102">
        <v>60432</v>
      </c>
      <c r="I16" s="102">
        <v>60432</v>
      </c>
      <c r="J16" s="102"/>
      <c r="K16" s="102"/>
      <c r="L16" s="102">
        <v>60432</v>
      </c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</row>
    <row r="17" spans="1:23" ht="35.1" customHeight="1">
      <c r="A17" s="135" t="s">
        <v>185</v>
      </c>
      <c r="B17" s="135" t="s">
        <v>258</v>
      </c>
      <c r="C17" s="135" t="s">
        <v>259</v>
      </c>
      <c r="D17" s="135" t="s">
        <v>194</v>
      </c>
      <c r="E17" s="135" t="s">
        <v>191</v>
      </c>
      <c r="F17" s="135" t="s">
        <v>260</v>
      </c>
      <c r="G17" s="135" t="s">
        <v>261</v>
      </c>
      <c r="H17" s="102">
        <v>2652312</v>
      </c>
      <c r="I17" s="102">
        <v>2652312</v>
      </c>
      <c r="J17" s="102"/>
      <c r="K17" s="102"/>
      <c r="L17" s="102">
        <v>2652312</v>
      </c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</row>
    <row r="18" spans="1:23" s="1" customFormat="1" ht="35.1" customHeight="1">
      <c r="A18" s="135" t="s">
        <v>185</v>
      </c>
      <c r="B18" s="135" t="s">
        <v>258</v>
      </c>
      <c r="C18" s="135" t="s">
        <v>259</v>
      </c>
      <c r="D18" s="135" t="s">
        <v>199</v>
      </c>
      <c r="E18" s="135" t="s">
        <v>191</v>
      </c>
      <c r="F18" s="135" t="s">
        <v>260</v>
      </c>
      <c r="G18" s="135" t="s">
        <v>261</v>
      </c>
      <c r="H18" s="102">
        <v>121488</v>
      </c>
      <c r="I18" s="102">
        <v>121488</v>
      </c>
      <c r="J18" s="102"/>
      <c r="K18" s="102"/>
      <c r="L18" s="102">
        <v>121488</v>
      </c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</row>
    <row r="19" spans="1:23" ht="35.1" customHeight="1">
      <c r="A19" s="135" t="s">
        <v>185</v>
      </c>
      <c r="B19" s="135" t="s">
        <v>258</v>
      </c>
      <c r="C19" s="135" t="s">
        <v>259</v>
      </c>
      <c r="D19" s="135" t="s">
        <v>190</v>
      </c>
      <c r="E19" s="135" t="s">
        <v>191</v>
      </c>
      <c r="F19" s="135" t="s">
        <v>262</v>
      </c>
      <c r="G19" s="135" t="s">
        <v>263</v>
      </c>
      <c r="H19" s="102">
        <v>4038</v>
      </c>
      <c r="I19" s="102">
        <v>4038</v>
      </c>
      <c r="J19" s="102"/>
      <c r="K19" s="102"/>
      <c r="L19" s="102">
        <v>4038</v>
      </c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</row>
    <row r="20" spans="1:23" ht="35.1" customHeight="1">
      <c r="A20" s="135" t="s">
        <v>185</v>
      </c>
      <c r="B20" s="135" t="s">
        <v>258</v>
      </c>
      <c r="C20" s="135" t="s">
        <v>259</v>
      </c>
      <c r="D20" s="135" t="s">
        <v>194</v>
      </c>
      <c r="E20" s="135" t="s">
        <v>191</v>
      </c>
      <c r="F20" s="135" t="s">
        <v>262</v>
      </c>
      <c r="G20" s="135" t="s">
        <v>263</v>
      </c>
      <c r="H20" s="102">
        <v>159572</v>
      </c>
      <c r="I20" s="102">
        <v>159572</v>
      </c>
      <c r="J20" s="102"/>
      <c r="K20" s="102"/>
      <c r="L20" s="102">
        <v>159572</v>
      </c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</row>
    <row r="21" spans="1:23" ht="35.1" customHeight="1">
      <c r="A21" s="135" t="s">
        <v>185</v>
      </c>
      <c r="B21" s="135" t="s">
        <v>258</v>
      </c>
      <c r="C21" s="135" t="s">
        <v>259</v>
      </c>
      <c r="D21" s="135" t="s">
        <v>199</v>
      </c>
      <c r="E21" s="135" t="s">
        <v>191</v>
      </c>
      <c r="F21" s="135" t="s">
        <v>262</v>
      </c>
      <c r="G21" s="135" t="s">
        <v>263</v>
      </c>
      <c r="H21" s="102">
        <v>7992</v>
      </c>
      <c r="I21" s="102">
        <v>7992</v>
      </c>
      <c r="J21" s="102"/>
      <c r="K21" s="102"/>
      <c r="L21" s="102">
        <v>7992</v>
      </c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</row>
    <row r="22" spans="1:23" ht="35.1" customHeight="1">
      <c r="A22" s="135" t="s">
        <v>185</v>
      </c>
      <c r="B22" s="135" t="s">
        <v>254</v>
      </c>
      <c r="C22" s="135" t="s">
        <v>255</v>
      </c>
      <c r="D22" s="135" t="s">
        <v>238</v>
      </c>
      <c r="E22" s="135" t="s">
        <v>239</v>
      </c>
      <c r="F22" s="135" t="s">
        <v>264</v>
      </c>
      <c r="G22" s="135" t="s">
        <v>265</v>
      </c>
      <c r="H22" s="102">
        <v>203198</v>
      </c>
      <c r="I22" s="102">
        <v>203198</v>
      </c>
      <c r="J22" s="102"/>
      <c r="K22" s="102"/>
      <c r="L22" s="102">
        <v>203198</v>
      </c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pans="1:23" ht="35.1" customHeight="1">
      <c r="A23" s="135" t="s">
        <v>185</v>
      </c>
      <c r="B23" s="135" t="s">
        <v>254</v>
      </c>
      <c r="C23" s="135" t="s">
        <v>255</v>
      </c>
      <c r="D23" s="135" t="s">
        <v>238</v>
      </c>
      <c r="E23" s="135" t="s">
        <v>239</v>
      </c>
      <c r="F23" s="135" t="s">
        <v>264</v>
      </c>
      <c r="G23" s="135" t="s">
        <v>265</v>
      </c>
      <c r="H23" s="102">
        <v>675180</v>
      </c>
      <c r="I23" s="102">
        <v>675180</v>
      </c>
      <c r="J23" s="102"/>
      <c r="K23" s="102"/>
      <c r="L23" s="102">
        <v>675180</v>
      </c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</row>
    <row r="24" spans="1:23" ht="35.1" customHeight="1">
      <c r="A24" s="135" t="s">
        <v>185</v>
      </c>
      <c r="B24" s="135" t="s">
        <v>254</v>
      </c>
      <c r="C24" s="135" t="s">
        <v>255</v>
      </c>
      <c r="D24" s="135" t="s">
        <v>238</v>
      </c>
      <c r="E24" s="135" t="s">
        <v>239</v>
      </c>
      <c r="F24" s="135" t="s">
        <v>264</v>
      </c>
      <c r="G24" s="135" t="s">
        <v>265</v>
      </c>
      <c r="H24" s="102">
        <v>1009140</v>
      </c>
      <c r="I24" s="102">
        <v>1009140</v>
      </c>
      <c r="J24" s="102"/>
      <c r="K24" s="102"/>
      <c r="L24" s="102">
        <v>1009140</v>
      </c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</row>
    <row r="25" spans="1:23" ht="35.1" customHeight="1">
      <c r="A25" s="135" t="s">
        <v>185</v>
      </c>
      <c r="B25" s="135" t="s">
        <v>254</v>
      </c>
      <c r="C25" s="135" t="s">
        <v>255</v>
      </c>
      <c r="D25" s="135" t="s">
        <v>238</v>
      </c>
      <c r="E25" s="135" t="s">
        <v>239</v>
      </c>
      <c r="F25" s="135" t="s">
        <v>264</v>
      </c>
      <c r="G25" s="135" t="s">
        <v>265</v>
      </c>
      <c r="H25" s="102">
        <v>734136</v>
      </c>
      <c r="I25" s="102">
        <v>734136</v>
      </c>
      <c r="J25" s="102"/>
      <c r="K25" s="102"/>
      <c r="L25" s="102">
        <v>734136</v>
      </c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</row>
    <row r="26" spans="1:23" ht="35.1" customHeight="1">
      <c r="A26" s="135" t="s">
        <v>185</v>
      </c>
      <c r="B26" s="135" t="s">
        <v>266</v>
      </c>
      <c r="C26" s="135" t="s">
        <v>267</v>
      </c>
      <c r="D26" s="135" t="s">
        <v>209</v>
      </c>
      <c r="E26" s="135" t="s">
        <v>210</v>
      </c>
      <c r="F26" s="135" t="s">
        <v>268</v>
      </c>
      <c r="G26" s="135" t="s">
        <v>269</v>
      </c>
      <c r="H26" s="102">
        <v>1826468.47</v>
      </c>
      <c r="I26" s="102">
        <v>1826468.47</v>
      </c>
      <c r="J26" s="102"/>
      <c r="K26" s="102"/>
      <c r="L26" s="102">
        <v>1826468.47</v>
      </c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</row>
    <row r="27" spans="1:23" ht="35.1" customHeight="1">
      <c r="A27" s="135" t="s">
        <v>185</v>
      </c>
      <c r="B27" s="135" t="s">
        <v>266</v>
      </c>
      <c r="C27" s="135" t="s">
        <v>267</v>
      </c>
      <c r="D27" s="135" t="s">
        <v>211</v>
      </c>
      <c r="E27" s="135" t="s">
        <v>212</v>
      </c>
      <c r="F27" s="135" t="s">
        <v>270</v>
      </c>
      <c r="G27" s="135" t="s">
        <v>271</v>
      </c>
      <c r="H27" s="102">
        <v>630000</v>
      </c>
      <c r="I27" s="102">
        <v>630000</v>
      </c>
      <c r="J27" s="102"/>
      <c r="K27" s="102"/>
      <c r="L27" s="102">
        <v>630000</v>
      </c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</row>
    <row r="28" spans="1:23" ht="35.1" customHeight="1">
      <c r="A28" s="135" t="s">
        <v>185</v>
      </c>
      <c r="B28" s="135" t="s">
        <v>266</v>
      </c>
      <c r="C28" s="135" t="s">
        <v>267</v>
      </c>
      <c r="D28" s="135" t="s">
        <v>211</v>
      </c>
      <c r="E28" s="135" t="s">
        <v>212</v>
      </c>
      <c r="F28" s="135" t="s">
        <v>270</v>
      </c>
      <c r="G28" s="135" t="s">
        <v>271</v>
      </c>
      <c r="H28" s="102"/>
      <c r="I28" s="102"/>
      <c r="J28" s="102"/>
      <c r="K28" s="102"/>
      <c r="L28" s="102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</row>
    <row r="29" spans="1:23" ht="35.1" customHeight="1">
      <c r="A29" s="135" t="s">
        <v>185</v>
      </c>
      <c r="B29" s="135" t="s">
        <v>266</v>
      </c>
      <c r="C29" s="135" t="s">
        <v>267</v>
      </c>
      <c r="D29" s="135" t="s">
        <v>228</v>
      </c>
      <c r="E29" s="135" t="s">
        <v>229</v>
      </c>
      <c r="F29" s="135" t="s">
        <v>272</v>
      </c>
      <c r="G29" s="135" t="s">
        <v>273</v>
      </c>
      <c r="H29" s="102">
        <v>710018.93</v>
      </c>
      <c r="I29" s="102">
        <v>710018.93</v>
      </c>
      <c r="J29" s="102"/>
      <c r="K29" s="102"/>
      <c r="L29" s="102">
        <v>710018.93</v>
      </c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  <row r="30" spans="1:23" ht="35.1" customHeight="1">
      <c r="A30" s="135" t="s">
        <v>185</v>
      </c>
      <c r="B30" s="135" t="s">
        <v>266</v>
      </c>
      <c r="C30" s="135" t="s">
        <v>267</v>
      </c>
      <c r="D30" s="135" t="s">
        <v>230</v>
      </c>
      <c r="E30" s="135" t="s">
        <v>231</v>
      </c>
      <c r="F30" s="135" t="s">
        <v>272</v>
      </c>
      <c r="G30" s="135" t="s">
        <v>273</v>
      </c>
      <c r="H30" s="102"/>
      <c r="I30" s="102"/>
      <c r="J30" s="102"/>
      <c r="K30" s="102"/>
      <c r="L30" s="102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</row>
    <row r="31" spans="1:23" ht="35.1" customHeight="1">
      <c r="A31" s="135" t="s">
        <v>185</v>
      </c>
      <c r="B31" s="135" t="s">
        <v>266</v>
      </c>
      <c r="C31" s="135" t="s">
        <v>267</v>
      </c>
      <c r="D31" s="135" t="s">
        <v>232</v>
      </c>
      <c r="E31" s="135" t="s">
        <v>233</v>
      </c>
      <c r="F31" s="135" t="s">
        <v>274</v>
      </c>
      <c r="G31" s="135" t="s">
        <v>275</v>
      </c>
      <c r="H31" s="102">
        <v>22081.26</v>
      </c>
      <c r="I31" s="102">
        <v>22081.26</v>
      </c>
      <c r="J31" s="102"/>
      <c r="K31" s="102"/>
      <c r="L31" s="102">
        <v>22081.26</v>
      </c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</row>
    <row r="32" spans="1:23" ht="35.1" customHeight="1">
      <c r="A32" s="135" t="s">
        <v>185</v>
      </c>
      <c r="B32" s="135" t="s">
        <v>266</v>
      </c>
      <c r="C32" s="135" t="s">
        <v>267</v>
      </c>
      <c r="D32" s="135" t="s">
        <v>219</v>
      </c>
      <c r="E32" s="135" t="s">
        <v>218</v>
      </c>
      <c r="F32" s="135" t="s">
        <v>274</v>
      </c>
      <c r="G32" s="135" t="s">
        <v>275</v>
      </c>
      <c r="H32" s="102">
        <v>44506.9</v>
      </c>
      <c r="I32" s="102">
        <v>44506.9</v>
      </c>
      <c r="J32" s="102"/>
      <c r="K32" s="102"/>
      <c r="L32" s="102">
        <v>44506.9</v>
      </c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</row>
    <row r="33" spans="1:23" ht="35.1" customHeight="1">
      <c r="A33" s="135" t="s">
        <v>185</v>
      </c>
      <c r="B33" s="135" t="s">
        <v>266</v>
      </c>
      <c r="C33" s="135" t="s">
        <v>267</v>
      </c>
      <c r="D33" s="135" t="s">
        <v>232</v>
      </c>
      <c r="E33" s="135" t="s">
        <v>233</v>
      </c>
      <c r="F33" s="135" t="s">
        <v>274</v>
      </c>
      <c r="G33" s="135" t="s">
        <v>275</v>
      </c>
      <c r="H33" s="102"/>
      <c r="I33" s="102"/>
      <c r="J33" s="102"/>
      <c r="K33" s="102"/>
      <c r="L33" s="102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</row>
    <row r="34" spans="1:23" ht="35.1" customHeight="1">
      <c r="A34" s="135" t="s">
        <v>185</v>
      </c>
      <c r="B34" s="135" t="s">
        <v>276</v>
      </c>
      <c r="C34" s="135" t="s">
        <v>249</v>
      </c>
      <c r="D34" s="135" t="s">
        <v>248</v>
      </c>
      <c r="E34" s="135" t="s">
        <v>249</v>
      </c>
      <c r="F34" s="135" t="s">
        <v>277</v>
      </c>
      <c r="G34" s="135" t="s">
        <v>249</v>
      </c>
      <c r="H34" s="102">
        <v>1324875.3600000001</v>
      </c>
      <c r="I34" s="102">
        <v>1324875.3600000001</v>
      </c>
      <c r="J34" s="102"/>
      <c r="K34" s="102"/>
      <c r="L34" s="102">
        <v>1324875.3600000001</v>
      </c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</row>
    <row r="35" spans="1:23" ht="35.1" customHeight="1">
      <c r="A35" s="135" t="s">
        <v>185</v>
      </c>
      <c r="B35" s="135" t="s">
        <v>278</v>
      </c>
      <c r="C35" s="135" t="s">
        <v>279</v>
      </c>
      <c r="D35" s="135" t="s">
        <v>194</v>
      </c>
      <c r="E35" s="135" t="s">
        <v>191</v>
      </c>
      <c r="F35" s="135" t="s">
        <v>280</v>
      </c>
      <c r="G35" s="135" t="s">
        <v>281</v>
      </c>
      <c r="H35" s="102">
        <v>585600</v>
      </c>
      <c r="I35" s="102">
        <v>585600</v>
      </c>
      <c r="J35" s="102"/>
      <c r="K35" s="102"/>
      <c r="L35" s="102">
        <v>585600</v>
      </c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</row>
    <row r="36" spans="1:23" ht="35.1" customHeight="1">
      <c r="A36" s="135" t="s">
        <v>185</v>
      </c>
      <c r="B36" s="135" t="s">
        <v>282</v>
      </c>
      <c r="C36" s="135" t="s">
        <v>283</v>
      </c>
      <c r="D36" s="135" t="s">
        <v>190</v>
      </c>
      <c r="E36" s="135" t="s">
        <v>191</v>
      </c>
      <c r="F36" s="135" t="s">
        <v>284</v>
      </c>
      <c r="G36" s="135" t="s">
        <v>285</v>
      </c>
      <c r="H36" s="102">
        <v>2600</v>
      </c>
      <c r="I36" s="102">
        <v>2600</v>
      </c>
      <c r="J36" s="102"/>
      <c r="K36" s="102"/>
      <c r="L36" s="102">
        <v>2600</v>
      </c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</row>
    <row r="37" spans="1:23" ht="35.1" customHeight="1">
      <c r="A37" s="135" t="s">
        <v>185</v>
      </c>
      <c r="B37" s="135" t="s">
        <v>282</v>
      </c>
      <c r="C37" s="135" t="s">
        <v>283</v>
      </c>
      <c r="D37" s="135" t="s">
        <v>190</v>
      </c>
      <c r="E37" s="135" t="s">
        <v>191</v>
      </c>
      <c r="F37" s="135" t="s">
        <v>286</v>
      </c>
      <c r="G37" s="135" t="s">
        <v>287</v>
      </c>
      <c r="H37" s="102">
        <v>5000</v>
      </c>
      <c r="I37" s="102">
        <v>5000</v>
      </c>
      <c r="J37" s="102"/>
      <c r="K37" s="102"/>
      <c r="L37" s="102">
        <v>5000</v>
      </c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</row>
    <row r="38" spans="1:23" ht="35.1" customHeight="1">
      <c r="A38" s="135" t="s">
        <v>185</v>
      </c>
      <c r="B38" s="135" t="s">
        <v>288</v>
      </c>
      <c r="C38" s="135" t="s">
        <v>289</v>
      </c>
      <c r="D38" s="135" t="s">
        <v>194</v>
      </c>
      <c r="E38" s="135" t="s">
        <v>191</v>
      </c>
      <c r="F38" s="135" t="s">
        <v>290</v>
      </c>
      <c r="G38" s="135" t="s">
        <v>291</v>
      </c>
      <c r="H38" s="102">
        <v>100000</v>
      </c>
      <c r="I38" s="102">
        <v>100000</v>
      </c>
      <c r="J38" s="102"/>
      <c r="K38" s="102"/>
      <c r="L38" s="102">
        <v>100000</v>
      </c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</row>
    <row r="39" spans="1:23" ht="35.1" customHeight="1">
      <c r="A39" s="135" t="s">
        <v>185</v>
      </c>
      <c r="B39" s="135" t="s">
        <v>282</v>
      </c>
      <c r="C39" s="135" t="s">
        <v>283</v>
      </c>
      <c r="D39" s="135" t="s">
        <v>194</v>
      </c>
      <c r="E39" s="135" t="s">
        <v>191</v>
      </c>
      <c r="F39" s="135" t="s">
        <v>292</v>
      </c>
      <c r="G39" s="135" t="s">
        <v>293</v>
      </c>
      <c r="H39" s="102">
        <v>200000</v>
      </c>
      <c r="I39" s="102">
        <v>200000</v>
      </c>
      <c r="J39" s="102"/>
      <c r="K39" s="102"/>
      <c r="L39" s="102">
        <v>200000</v>
      </c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</row>
    <row r="40" spans="1:23" ht="35.1" customHeight="1">
      <c r="A40" s="135" t="s">
        <v>185</v>
      </c>
      <c r="B40" s="135" t="s">
        <v>282</v>
      </c>
      <c r="C40" s="135" t="s">
        <v>283</v>
      </c>
      <c r="D40" s="135" t="s">
        <v>194</v>
      </c>
      <c r="E40" s="135" t="s">
        <v>191</v>
      </c>
      <c r="F40" s="135" t="s">
        <v>294</v>
      </c>
      <c r="G40" s="135" t="s">
        <v>295</v>
      </c>
      <c r="H40" s="102">
        <v>40000</v>
      </c>
      <c r="I40" s="102">
        <v>40000</v>
      </c>
      <c r="J40" s="102"/>
      <c r="K40" s="102"/>
      <c r="L40" s="102">
        <v>40000</v>
      </c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</row>
    <row r="41" spans="1:23" ht="35.1" customHeight="1">
      <c r="A41" s="135" t="s">
        <v>185</v>
      </c>
      <c r="B41" s="135" t="s">
        <v>282</v>
      </c>
      <c r="C41" s="135" t="s">
        <v>283</v>
      </c>
      <c r="D41" s="135" t="s">
        <v>194</v>
      </c>
      <c r="E41" s="135" t="s">
        <v>191</v>
      </c>
      <c r="F41" s="135" t="s">
        <v>284</v>
      </c>
      <c r="G41" s="135" t="s">
        <v>285</v>
      </c>
      <c r="H41" s="102">
        <v>24800</v>
      </c>
      <c r="I41" s="102">
        <v>24800</v>
      </c>
      <c r="J41" s="102"/>
      <c r="K41" s="102"/>
      <c r="L41" s="102">
        <v>24800</v>
      </c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</row>
    <row r="42" spans="1:23" ht="35.1" customHeight="1">
      <c r="A42" s="135" t="s">
        <v>185</v>
      </c>
      <c r="B42" s="135" t="s">
        <v>296</v>
      </c>
      <c r="C42" s="135" t="s">
        <v>297</v>
      </c>
      <c r="D42" s="135" t="s">
        <v>199</v>
      </c>
      <c r="E42" s="135" t="s">
        <v>191</v>
      </c>
      <c r="F42" s="135" t="s">
        <v>298</v>
      </c>
      <c r="G42" s="135" t="s">
        <v>87</v>
      </c>
      <c r="H42" s="102">
        <v>10000</v>
      </c>
      <c r="I42" s="102">
        <v>10000</v>
      </c>
      <c r="J42" s="102"/>
      <c r="K42" s="102"/>
      <c r="L42" s="102">
        <v>10000</v>
      </c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</row>
    <row r="43" spans="1:23" ht="35.1" customHeight="1">
      <c r="A43" s="135" t="s">
        <v>185</v>
      </c>
      <c r="B43" s="135" t="s">
        <v>282</v>
      </c>
      <c r="C43" s="135" t="s">
        <v>283</v>
      </c>
      <c r="D43" s="135" t="s">
        <v>199</v>
      </c>
      <c r="E43" s="135" t="s">
        <v>191</v>
      </c>
      <c r="F43" s="135" t="s">
        <v>284</v>
      </c>
      <c r="G43" s="135" t="s">
        <v>285</v>
      </c>
      <c r="H43" s="102">
        <v>5200</v>
      </c>
      <c r="I43" s="102">
        <v>5200</v>
      </c>
      <c r="J43" s="102"/>
      <c r="K43" s="102"/>
      <c r="L43" s="102">
        <v>5200</v>
      </c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</row>
    <row r="44" spans="1:23" ht="35.1" customHeight="1">
      <c r="A44" s="135" t="s">
        <v>185</v>
      </c>
      <c r="B44" s="135" t="s">
        <v>282</v>
      </c>
      <c r="C44" s="135" t="s">
        <v>283</v>
      </c>
      <c r="D44" s="135" t="s">
        <v>238</v>
      </c>
      <c r="E44" s="135" t="s">
        <v>239</v>
      </c>
      <c r="F44" s="135" t="s">
        <v>299</v>
      </c>
      <c r="G44" s="135" t="s">
        <v>300</v>
      </c>
      <c r="H44" s="102">
        <v>40000</v>
      </c>
      <c r="I44" s="102">
        <v>40000</v>
      </c>
      <c r="J44" s="102"/>
      <c r="K44" s="102"/>
      <c r="L44" s="102">
        <v>40000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</row>
    <row r="45" spans="1:23" ht="35.1" customHeight="1">
      <c r="A45" s="135" t="s">
        <v>185</v>
      </c>
      <c r="B45" s="135" t="s">
        <v>282</v>
      </c>
      <c r="C45" s="135" t="s">
        <v>283</v>
      </c>
      <c r="D45" s="135" t="s">
        <v>238</v>
      </c>
      <c r="E45" s="135" t="s">
        <v>239</v>
      </c>
      <c r="F45" s="135" t="s">
        <v>301</v>
      </c>
      <c r="G45" s="135" t="s">
        <v>302</v>
      </c>
      <c r="H45" s="102">
        <v>20000</v>
      </c>
      <c r="I45" s="102">
        <v>20000</v>
      </c>
      <c r="J45" s="102"/>
      <c r="K45" s="102"/>
      <c r="L45" s="102">
        <v>20000</v>
      </c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</row>
    <row r="46" spans="1:23" ht="35.1" customHeight="1">
      <c r="A46" s="135" t="s">
        <v>185</v>
      </c>
      <c r="B46" s="135" t="s">
        <v>288</v>
      </c>
      <c r="C46" s="135" t="s">
        <v>289</v>
      </c>
      <c r="D46" s="135" t="s">
        <v>238</v>
      </c>
      <c r="E46" s="135" t="s">
        <v>239</v>
      </c>
      <c r="F46" s="135" t="s">
        <v>290</v>
      </c>
      <c r="G46" s="135" t="s">
        <v>291</v>
      </c>
      <c r="H46" s="102">
        <v>60000</v>
      </c>
      <c r="I46" s="102">
        <v>60000</v>
      </c>
      <c r="J46" s="102"/>
      <c r="K46" s="102"/>
      <c r="L46" s="102">
        <v>60000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</row>
    <row r="47" spans="1:23" ht="35.1" customHeight="1">
      <c r="A47" s="135" t="s">
        <v>185</v>
      </c>
      <c r="B47" s="135" t="s">
        <v>282</v>
      </c>
      <c r="C47" s="135" t="s">
        <v>283</v>
      </c>
      <c r="D47" s="135" t="s">
        <v>238</v>
      </c>
      <c r="E47" s="135" t="s">
        <v>239</v>
      </c>
      <c r="F47" s="135" t="s">
        <v>286</v>
      </c>
      <c r="G47" s="135" t="s">
        <v>287</v>
      </c>
      <c r="H47" s="102">
        <v>75000</v>
      </c>
      <c r="I47" s="102">
        <v>75000</v>
      </c>
      <c r="J47" s="102"/>
      <c r="K47" s="102"/>
      <c r="L47" s="102">
        <v>75000</v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</row>
    <row r="48" spans="1:23" ht="35.1" customHeight="1">
      <c r="A48" s="135" t="s">
        <v>185</v>
      </c>
      <c r="B48" s="135" t="s">
        <v>282</v>
      </c>
      <c r="C48" s="135" t="s">
        <v>283</v>
      </c>
      <c r="D48" s="135" t="s">
        <v>238</v>
      </c>
      <c r="E48" s="135" t="s">
        <v>239</v>
      </c>
      <c r="F48" s="135" t="s">
        <v>303</v>
      </c>
      <c r="G48" s="135" t="s">
        <v>304</v>
      </c>
      <c r="H48" s="102">
        <v>20000</v>
      </c>
      <c r="I48" s="102">
        <v>20000</v>
      </c>
      <c r="J48" s="102"/>
      <c r="K48" s="102"/>
      <c r="L48" s="102">
        <v>20000</v>
      </c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23" ht="35.1" customHeight="1">
      <c r="A49" s="135" t="s">
        <v>185</v>
      </c>
      <c r="B49" s="135" t="s">
        <v>282</v>
      </c>
      <c r="C49" s="135" t="s">
        <v>283</v>
      </c>
      <c r="D49" s="135" t="s">
        <v>238</v>
      </c>
      <c r="E49" s="135" t="s">
        <v>239</v>
      </c>
      <c r="F49" s="135" t="s">
        <v>305</v>
      </c>
      <c r="G49" s="135" t="s">
        <v>306</v>
      </c>
      <c r="H49" s="102">
        <v>50000</v>
      </c>
      <c r="I49" s="102">
        <v>50000</v>
      </c>
      <c r="J49" s="102"/>
      <c r="K49" s="102"/>
      <c r="L49" s="102">
        <v>50000</v>
      </c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</row>
    <row r="50" spans="1:23" ht="35.1" customHeight="1">
      <c r="A50" s="135" t="s">
        <v>185</v>
      </c>
      <c r="B50" s="135" t="s">
        <v>282</v>
      </c>
      <c r="C50" s="135" t="s">
        <v>283</v>
      </c>
      <c r="D50" s="135" t="s">
        <v>238</v>
      </c>
      <c r="E50" s="135" t="s">
        <v>239</v>
      </c>
      <c r="F50" s="135" t="s">
        <v>292</v>
      </c>
      <c r="G50" s="135" t="s">
        <v>293</v>
      </c>
      <c r="H50" s="102">
        <v>60000</v>
      </c>
      <c r="I50" s="102">
        <v>60000</v>
      </c>
      <c r="J50" s="102"/>
      <c r="K50" s="102"/>
      <c r="L50" s="102">
        <v>60000</v>
      </c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</row>
    <row r="51" spans="1:23" ht="35.1" customHeight="1">
      <c r="A51" s="135" t="s">
        <v>185</v>
      </c>
      <c r="B51" s="135" t="s">
        <v>282</v>
      </c>
      <c r="C51" s="135" t="s">
        <v>283</v>
      </c>
      <c r="D51" s="135" t="s">
        <v>238</v>
      </c>
      <c r="E51" s="135" t="s">
        <v>239</v>
      </c>
      <c r="F51" s="135" t="s">
        <v>284</v>
      </c>
      <c r="G51" s="135" t="s">
        <v>285</v>
      </c>
      <c r="H51" s="102">
        <v>62600</v>
      </c>
      <c r="I51" s="102">
        <v>62600</v>
      </c>
      <c r="J51" s="102"/>
      <c r="K51" s="102"/>
      <c r="L51" s="102">
        <v>62600</v>
      </c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</row>
    <row r="52" spans="1:23" ht="35.1" customHeight="1">
      <c r="A52" s="135" t="s">
        <v>185</v>
      </c>
      <c r="B52" s="135" t="s">
        <v>307</v>
      </c>
      <c r="C52" s="135" t="s">
        <v>308</v>
      </c>
      <c r="D52" s="135" t="s">
        <v>205</v>
      </c>
      <c r="E52" s="135" t="s">
        <v>206</v>
      </c>
      <c r="F52" s="135" t="s">
        <v>284</v>
      </c>
      <c r="G52" s="135" t="s">
        <v>285</v>
      </c>
      <c r="H52" s="102">
        <v>23400</v>
      </c>
      <c r="I52" s="102">
        <v>23400</v>
      </c>
      <c r="J52" s="102"/>
      <c r="K52" s="102"/>
      <c r="L52" s="102">
        <v>23400</v>
      </c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</row>
    <row r="53" spans="1:23" ht="35.1" customHeight="1">
      <c r="A53" s="135" t="s">
        <v>185</v>
      </c>
      <c r="B53" s="135" t="s">
        <v>307</v>
      </c>
      <c r="C53" s="135" t="s">
        <v>308</v>
      </c>
      <c r="D53" s="135" t="s">
        <v>207</v>
      </c>
      <c r="E53" s="135" t="s">
        <v>208</v>
      </c>
      <c r="F53" s="135" t="s">
        <v>284</v>
      </c>
      <c r="G53" s="135" t="s">
        <v>285</v>
      </c>
      <c r="H53" s="102">
        <v>24000</v>
      </c>
      <c r="I53" s="102">
        <v>24000</v>
      </c>
      <c r="J53" s="102"/>
      <c r="K53" s="102"/>
      <c r="L53" s="102">
        <v>24000</v>
      </c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</row>
    <row r="54" spans="1:23" ht="35.1" customHeight="1">
      <c r="A54" s="135" t="s">
        <v>185</v>
      </c>
      <c r="B54" s="135" t="s">
        <v>309</v>
      </c>
      <c r="C54" s="135" t="s">
        <v>310</v>
      </c>
      <c r="D54" s="135" t="s">
        <v>190</v>
      </c>
      <c r="E54" s="135" t="s">
        <v>191</v>
      </c>
      <c r="F54" s="135" t="s">
        <v>311</v>
      </c>
      <c r="G54" s="135" t="s">
        <v>310</v>
      </c>
      <c r="H54" s="102">
        <v>1799.76</v>
      </c>
      <c r="I54" s="102">
        <v>1799.76</v>
      </c>
      <c r="J54" s="102"/>
      <c r="K54" s="102"/>
      <c r="L54" s="102">
        <v>1799.76</v>
      </c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</row>
    <row r="55" spans="1:23" ht="35.1" customHeight="1">
      <c r="A55" s="135" t="s">
        <v>185</v>
      </c>
      <c r="B55" s="135" t="s">
        <v>309</v>
      </c>
      <c r="C55" s="135" t="s">
        <v>310</v>
      </c>
      <c r="D55" s="135" t="s">
        <v>194</v>
      </c>
      <c r="E55" s="135" t="s">
        <v>191</v>
      </c>
      <c r="F55" s="135" t="s">
        <v>311</v>
      </c>
      <c r="G55" s="135" t="s">
        <v>310</v>
      </c>
      <c r="H55" s="102">
        <v>75683.520000000004</v>
      </c>
      <c r="I55" s="102">
        <v>75683.520000000004</v>
      </c>
      <c r="J55" s="102"/>
      <c r="K55" s="102"/>
      <c r="L55" s="102">
        <v>75683.520000000004</v>
      </c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</row>
    <row r="56" spans="1:23" ht="35.1" customHeight="1">
      <c r="A56" s="135" t="s">
        <v>185</v>
      </c>
      <c r="B56" s="135" t="s">
        <v>309</v>
      </c>
      <c r="C56" s="135" t="s">
        <v>310</v>
      </c>
      <c r="D56" s="135" t="s">
        <v>199</v>
      </c>
      <c r="E56" s="135" t="s">
        <v>191</v>
      </c>
      <c r="F56" s="135" t="s">
        <v>311</v>
      </c>
      <c r="G56" s="135" t="s">
        <v>310</v>
      </c>
      <c r="H56" s="102">
        <v>3591.84</v>
      </c>
      <c r="I56" s="102">
        <v>3591.84</v>
      </c>
      <c r="J56" s="102"/>
      <c r="K56" s="102"/>
      <c r="L56" s="102">
        <v>3591.84</v>
      </c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</row>
    <row r="57" spans="1:23" ht="35.1" customHeight="1">
      <c r="A57" s="135" t="s">
        <v>185</v>
      </c>
      <c r="B57" s="135" t="s">
        <v>309</v>
      </c>
      <c r="C57" s="135" t="s">
        <v>310</v>
      </c>
      <c r="D57" s="135" t="s">
        <v>238</v>
      </c>
      <c r="E57" s="135" t="s">
        <v>239</v>
      </c>
      <c r="F57" s="135" t="s">
        <v>311</v>
      </c>
      <c r="G57" s="135" t="s">
        <v>310</v>
      </c>
      <c r="H57" s="102">
        <v>102848.64</v>
      </c>
      <c r="I57" s="102">
        <v>102848.64</v>
      </c>
      <c r="J57" s="102"/>
      <c r="K57" s="102"/>
      <c r="L57" s="102">
        <v>102848.64</v>
      </c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</row>
    <row r="58" spans="1:23" ht="35.1" customHeight="1">
      <c r="A58" s="135" t="s">
        <v>185</v>
      </c>
      <c r="B58" s="135" t="s">
        <v>309</v>
      </c>
      <c r="C58" s="135" t="s">
        <v>310</v>
      </c>
      <c r="D58" s="135" t="s">
        <v>190</v>
      </c>
      <c r="E58" s="135" t="s">
        <v>191</v>
      </c>
      <c r="F58" s="135" t="s">
        <v>311</v>
      </c>
      <c r="G58" s="135" t="s">
        <v>310</v>
      </c>
      <c r="H58" s="102"/>
      <c r="I58" s="102"/>
      <c r="J58" s="102"/>
      <c r="K58" s="102"/>
      <c r="L58" s="102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  <row r="59" spans="1:23" ht="35.1" customHeight="1">
      <c r="A59" s="135" t="s">
        <v>185</v>
      </c>
      <c r="B59" s="135" t="s">
        <v>309</v>
      </c>
      <c r="C59" s="135" t="s">
        <v>310</v>
      </c>
      <c r="D59" s="135" t="s">
        <v>194</v>
      </c>
      <c r="E59" s="135" t="s">
        <v>191</v>
      </c>
      <c r="F59" s="135" t="s">
        <v>311</v>
      </c>
      <c r="G59" s="135" t="s">
        <v>310</v>
      </c>
      <c r="H59" s="102"/>
      <c r="I59" s="102"/>
      <c r="J59" s="102"/>
      <c r="K59" s="102"/>
      <c r="L59" s="102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</row>
    <row r="60" spans="1:23" ht="35.1" customHeight="1">
      <c r="A60" s="135" t="s">
        <v>185</v>
      </c>
      <c r="B60" s="135" t="s">
        <v>309</v>
      </c>
      <c r="C60" s="135" t="s">
        <v>310</v>
      </c>
      <c r="D60" s="135" t="s">
        <v>199</v>
      </c>
      <c r="E60" s="135" t="s">
        <v>191</v>
      </c>
      <c r="F60" s="135" t="s">
        <v>311</v>
      </c>
      <c r="G60" s="135" t="s">
        <v>310</v>
      </c>
      <c r="H60" s="102"/>
      <c r="I60" s="102"/>
      <c r="J60" s="102"/>
      <c r="K60" s="102"/>
      <c r="L60" s="102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</row>
    <row r="61" spans="1:23" ht="35.1" customHeight="1">
      <c r="A61" s="135" t="s">
        <v>185</v>
      </c>
      <c r="B61" s="135" t="s">
        <v>309</v>
      </c>
      <c r="C61" s="135" t="s">
        <v>310</v>
      </c>
      <c r="D61" s="135" t="s">
        <v>238</v>
      </c>
      <c r="E61" s="135" t="s">
        <v>239</v>
      </c>
      <c r="F61" s="135" t="s">
        <v>311</v>
      </c>
      <c r="G61" s="135" t="s">
        <v>310</v>
      </c>
      <c r="H61" s="102"/>
      <c r="I61" s="102"/>
      <c r="J61" s="102"/>
      <c r="K61" s="102"/>
      <c r="L61" s="102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</row>
    <row r="62" spans="1:23" ht="35.1" customHeight="1">
      <c r="A62" s="135" t="s">
        <v>185</v>
      </c>
      <c r="B62" s="135" t="s">
        <v>312</v>
      </c>
      <c r="C62" s="135" t="s">
        <v>313</v>
      </c>
      <c r="D62" s="135" t="s">
        <v>190</v>
      </c>
      <c r="E62" s="135" t="s">
        <v>191</v>
      </c>
      <c r="F62" s="135" t="s">
        <v>314</v>
      </c>
      <c r="G62" s="135" t="s">
        <v>315</v>
      </c>
      <c r="H62" s="102">
        <v>9000</v>
      </c>
      <c r="I62" s="102">
        <v>9000</v>
      </c>
      <c r="J62" s="102"/>
      <c r="K62" s="102"/>
      <c r="L62" s="102">
        <v>9000</v>
      </c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</row>
    <row r="63" spans="1:23" ht="35.1" customHeight="1">
      <c r="A63" s="135" t="s">
        <v>185</v>
      </c>
      <c r="B63" s="135" t="s">
        <v>312</v>
      </c>
      <c r="C63" s="135" t="s">
        <v>313</v>
      </c>
      <c r="D63" s="135" t="s">
        <v>194</v>
      </c>
      <c r="E63" s="135" t="s">
        <v>191</v>
      </c>
      <c r="F63" s="135" t="s">
        <v>314</v>
      </c>
      <c r="G63" s="135" t="s">
        <v>315</v>
      </c>
      <c r="H63" s="102">
        <v>424800</v>
      </c>
      <c r="I63" s="102">
        <v>424800</v>
      </c>
      <c r="J63" s="102"/>
      <c r="K63" s="102"/>
      <c r="L63" s="102">
        <v>424800</v>
      </c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</row>
    <row r="64" spans="1:23" ht="35.1" customHeight="1">
      <c r="A64" s="135" t="s">
        <v>185</v>
      </c>
      <c r="B64" s="135" t="s">
        <v>312</v>
      </c>
      <c r="C64" s="135" t="s">
        <v>313</v>
      </c>
      <c r="D64" s="135" t="s">
        <v>199</v>
      </c>
      <c r="E64" s="135" t="s">
        <v>191</v>
      </c>
      <c r="F64" s="135" t="s">
        <v>314</v>
      </c>
      <c r="G64" s="135" t="s">
        <v>315</v>
      </c>
      <c r="H64" s="102">
        <v>18000</v>
      </c>
      <c r="I64" s="102">
        <v>18000</v>
      </c>
      <c r="J64" s="102"/>
      <c r="K64" s="102"/>
      <c r="L64" s="102">
        <v>18000</v>
      </c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</row>
    <row r="65" spans="1:23" ht="35.1" customHeight="1">
      <c r="A65" s="135" t="s">
        <v>185</v>
      </c>
      <c r="B65" s="135" t="s">
        <v>316</v>
      </c>
      <c r="C65" s="135" t="s">
        <v>317</v>
      </c>
      <c r="D65" s="135" t="s">
        <v>195</v>
      </c>
      <c r="E65" s="135" t="s">
        <v>196</v>
      </c>
      <c r="F65" s="135" t="s">
        <v>284</v>
      </c>
      <c r="G65" s="135" t="s">
        <v>285</v>
      </c>
      <c r="H65" s="102">
        <v>17165.099999999999</v>
      </c>
      <c r="I65" s="102">
        <v>17165.099999999999</v>
      </c>
      <c r="J65" s="102"/>
      <c r="K65" s="102"/>
      <c r="L65" s="102">
        <v>17165.099999999999</v>
      </c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</row>
    <row r="66" spans="1:23" ht="35.1" customHeight="1">
      <c r="A66" s="135" t="s">
        <v>185</v>
      </c>
      <c r="B66" s="135" t="s">
        <v>318</v>
      </c>
      <c r="C66" s="135" t="s">
        <v>319</v>
      </c>
      <c r="D66" s="135" t="s">
        <v>195</v>
      </c>
      <c r="E66" s="135" t="s">
        <v>196</v>
      </c>
      <c r="F66" s="135" t="s">
        <v>284</v>
      </c>
      <c r="G66" s="135" t="s">
        <v>285</v>
      </c>
      <c r="H66" s="102">
        <v>90000</v>
      </c>
      <c r="I66" s="102">
        <v>90000</v>
      </c>
      <c r="J66" s="102"/>
      <c r="K66" s="102"/>
      <c r="L66" s="102">
        <v>90000</v>
      </c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</row>
    <row r="67" spans="1:23" ht="35.1" customHeight="1">
      <c r="A67" s="135" t="s">
        <v>185</v>
      </c>
      <c r="B67" s="135" t="s">
        <v>320</v>
      </c>
      <c r="C67" s="135" t="s">
        <v>321</v>
      </c>
      <c r="D67" s="135" t="s">
        <v>195</v>
      </c>
      <c r="E67" s="135" t="s">
        <v>196</v>
      </c>
      <c r="F67" s="135" t="s">
        <v>284</v>
      </c>
      <c r="G67" s="135" t="s">
        <v>285</v>
      </c>
      <c r="H67" s="102">
        <v>47400</v>
      </c>
      <c r="I67" s="102">
        <v>47400</v>
      </c>
      <c r="J67" s="102"/>
      <c r="K67" s="102"/>
      <c r="L67" s="102">
        <v>47400</v>
      </c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</row>
    <row r="68" spans="1:23" ht="35.1" customHeight="1">
      <c r="A68" s="135" t="s">
        <v>185</v>
      </c>
      <c r="B68" s="135" t="s">
        <v>320</v>
      </c>
      <c r="C68" s="135" t="s">
        <v>321</v>
      </c>
      <c r="D68" s="135" t="s">
        <v>200</v>
      </c>
      <c r="E68" s="135" t="s">
        <v>196</v>
      </c>
      <c r="F68" s="135" t="s">
        <v>284</v>
      </c>
      <c r="G68" s="135" t="s">
        <v>285</v>
      </c>
      <c r="H68" s="102">
        <v>60000</v>
      </c>
      <c r="I68" s="102">
        <v>60000</v>
      </c>
      <c r="J68" s="102"/>
      <c r="K68" s="102"/>
      <c r="L68" s="102">
        <v>60000</v>
      </c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</row>
    <row r="69" spans="1:23" ht="35.1" customHeight="1">
      <c r="A69" s="135" t="s">
        <v>185</v>
      </c>
      <c r="B69" s="135" t="s">
        <v>322</v>
      </c>
      <c r="C69" s="135" t="s">
        <v>323</v>
      </c>
      <c r="D69" s="135" t="s">
        <v>195</v>
      </c>
      <c r="E69" s="135" t="s">
        <v>196</v>
      </c>
      <c r="F69" s="135" t="s">
        <v>284</v>
      </c>
      <c r="G69" s="135" t="s">
        <v>285</v>
      </c>
      <c r="H69" s="102">
        <v>150000</v>
      </c>
      <c r="I69" s="102">
        <v>150000</v>
      </c>
      <c r="J69" s="102"/>
      <c r="K69" s="102"/>
      <c r="L69" s="102">
        <v>150000</v>
      </c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</row>
    <row r="70" spans="1:23" ht="35.1" customHeight="1">
      <c r="A70" s="135" t="s">
        <v>185</v>
      </c>
      <c r="B70" s="135" t="s">
        <v>322</v>
      </c>
      <c r="C70" s="135" t="s">
        <v>323</v>
      </c>
      <c r="D70" s="135" t="s">
        <v>200</v>
      </c>
      <c r="E70" s="135" t="s">
        <v>196</v>
      </c>
      <c r="F70" s="135" t="s">
        <v>284</v>
      </c>
      <c r="G70" s="135" t="s">
        <v>285</v>
      </c>
      <c r="H70" s="102">
        <v>195000</v>
      </c>
      <c r="I70" s="102">
        <v>195000</v>
      </c>
      <c r="J70" s="102"/>
      <c r="K70" s="102"/>
      <c r="L70" s="102">
        <v>195000</v>
      </c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</row>
    <row r="71" spans="1:23" ht="35.1" customHeight="1">
      <c r="A71" s="135" t="s">
        <v>185</v>
      </c>
      <c r="B71" s="135" t="s">
        <v>324</v>
      </c>
      <c r="C71" s="135" t="s">
        <v>325</v>
      </c>
      <c r="D71" s="135" t="s">
        <v>195</v>
      </c>
      <c r="E71" s="135" t="s">
        <v>196</v>
      </c>
      <c r="F71" s="135" t="s">
        <v>284</v>
      </c>
      <c r="G71" s="135" t="s">
        <v>285</v>
      </c>
      <c r="H71" s="102">
        <v>150000</v>
      </c>
      <c r="I71" s="102">
        <v>150000</v>
      </c>
      <c r="J71" s="102"/>
      <c r="K71" s="102"/>
      <c r="L71" s="102">
        <v>150000</v>
      </c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</row>
    <row r="72" spans="1:23" ht="35.1" customHeight="1">
      <c r="A72" s="135" t="s">
        <v>185</v>
      </c>
      <c r="B72" s="135" t="s">
        <v>326</v>
      </c>
      <c r="C72" s="135" t="s">
        <v>327</v>
      </c>
      <c r="D72" s="135" t="s">
        <v>200</v>
      </c>
      <c r="E72" s="135" t="s">
        <v>196</v>
      </c>
      <c r="F72" s="135" t="s">
        <v>284</v>
      </c>
      <c r="G72" s="135" t="s">
        <v>285</v>
      </c>
      <c r="H72" s="102">
        <v>135900</v>
      </c>
      <c r="I72" s="102">
        <v>135900</v>
      </c>
      <c r="J72" s="102"/>
      <c r="K72" s="102"/>
      <c r="L72" s="102">
        <v>135900</v>
      </c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</row>
    <row r="73" spans="1:23" ht="35.1" customHeight="1">
      <c r="A73" s="135" t="s">
        <v>185</v>
      </c>
      <c r="B73" s="135" t="s">
        <v>328</v>
      </c>
      <c r="C73" s="135" t="s">
        <v>329</v>
      </c>
      <c r="D73" s="135" t="s">
        <v>195</v>
      </c>
      <c r="E73" s="135" t="s">
        <v>196</v>
      </c>
      <c r="F73" s="135" t="s">
        <v>284</v>
      </c>
      <c r="G73" s="135" t="s">
        <v>285</v>
      </c>
      <c r="H73" s="102">
        <v>79300</v>
      </c>
      <c r="I73" s="102">
        <v>79300</v>
      </c>
      <c r="J73" s="102"/>
      <c r="K73" s="102"/>
      <c r="L73" s="102">
        <v>79300</v>
      </c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</row>
    <row r="74" spans="1:23" ht="35.1" customHeight="1">
      <c r="A74" s="135" t="s">
        <v>185</v>
      </c>
      <c r="B74" s="135" t="s">
        <v>330</v>
      </c>
      <c r="C74" s="135" t="s">
        <v>331</v>
      </c>
      <c r="D74" s="135" t="s">
        <v>224</v>
      </c>
      <c r="E74" s="135" t="s">
        <v>225</v>
      </c>
      <c r="F74" s="135" t="s">
        <v>286</v>
      </c>
      <c r="G74" s="135" t="s">
        <v>287</v>
      </c>
      <c r="H74" s="102">
        <v>200000</v>
      </c>
      <c r="I74" s="102">
        <v>200000</v>
      </c>
      <c r="J74" s="102"/>
      <c r="K74" s="102"/>
      <c r="L74" s="102">
        <v>200000</v>
      </c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</row>
    <row r="75" spans="1:23" ht="35.1" customHeight="1">
      <c r="A75" s="135" t="s">
        <v>185</v>
      </c>
      <c r="B75" s="135" t="s">
        <v>332</v>
      </c>
      <c r="C75" s="135" t="s">
        <v>333</v>
      </c>
      <c r="D75" s="135" t="s">
        <v>195</v>
      </c>
      <c r="E75" s="135" t="s">
        <v>196</v>
      </c>
      <c r="F75" s="135" t="s">
        <v>334</v>
      </c>
      <c r="G75" s="135" t="s">
        <v>335</v>
      </c>
      <c r="H75" s="102">
        <v>20000</v>
      </c>
      <c r="I75" s="102">
        <v>20000</v>
      </c>
      <c r="J75" s="102"/>
      <c r="K75" s="102"/>
      <c r="L75" s="102">
        <v>20000</v>
      </c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</row>
    <row r="76" spans="1:23" ht="35.1" customHeight="1">
      <c r="A76" s="135" t="s">
        <v>185</v>
      </c>
      <c r="B76" s="135" t="s">
        <v>336</v>
      </c>
      <c r="C76" s="135" t="s">
        <v>337</v>
      </c>
      <c r="D76" s="135" t="s">
        <v>195</v>
      </c>
      <c r="E76" s="135" t="s">
        <v>196</v>
      </c>
      <c r="F76" s="135" t="s">
        <v>284</v>
      </c>
      <c r="G76" s="135" t="s">
        <v>285</v>
      </c>
      <c r="H76" s="102">
        <v>43543.199999999997</v>
      </c>
      <c r="I76" s="102">
        <v>43543.199999999997</v>
      </c>
      <c r="J76" s="102"/>
      <c r="K76" s="102"/>
      <c r="L76" s="102">
        <v>43543.199999999997</v>
      </c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</row>
    <row r="77" spans="1:23" ht="35.1" customHeight="1">
      <c r="A77" s="135" t="s">
        <v>185</v>
      </c>
      <c r="B77" s="135" t="s">
        <v>336</v>
      </c>
      <c r="C77" s="135" t="s">
        <v>337</v>
      </c>
      <c r="D77" s="135" t="s">
        <v>195</v>
      </c>
      <c r="E77" s="135" t="s">
        <v>196</v>
      </c>
      <c r="F77" s="135" t="s">
        <v>338</v>
      </c>
      <c r="G77" s="135" t="s">
        <v>339</v>
      </c>
      <c r="H77" s="102">
        <v>50000</v>
      </c>
      <c r="I77" s="102">
        <v>50000</v>
      </c>
      <c r="J77" s="102"/>
      <c r="K77" s="102"/>
      <c r="L77" s="102">
        <v>50000</v>
      </c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</row>
    <row r="78" spans="1:23" ht="35.1" customHeight="1">
      <c r="A78" s="135" t="s">
        <v>185</v>
      </c>
      <c r="B78" s="135" t="s">
        <v>336</v>
      </c>
      <c r="C78" s="135" t="s">
        <v>337</v>
      </c>
      <c r="D78" s="135" t="s">
        <v>195</v>
      </c>
      <c r="E78" s="135" t="s">
        <v>196</v>
      </c>
      <c r="F78" s="135" t="s">
        <v>334</v>
      </c>
      <c r="G78" s="135" t="s">
        <v>335</v>
      </c>
      <c r="H78" s="102">
        <v>33880</v>
      </c>
      <c r="I78" s="102">
        <v>33880</v>
      </c>
      <c r="J78" s="102"/>
      <c r="K78" s="102"/>
      <c r="L78" s="102">
        <v>33880</v>
      </c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</row>
    <row r="79" spans="1:23" ht="35.1" customHeight="1">
      <c r="A79" s="135" t="s">
        <v>185</v>
      </c>
      <c r="B79" s="135" t="s">
        <v>340</v>
      </c>
      <c r="C79" s="135" t="s">
        <v>341</v>
      </c>
      <c r="D79" s="135" t="s">
        <v>195</v>
      </c>
      <c r="E79" s="135" t="s">
        <v>196</v>
      </c>
      <c r="F79" s="135" t="s">
        <v>280</v>
      </c>
      <c r="G79" s="135" t="s">
        <v>281</v>
      </c>
      <c r="H79" s="102">
        <v>166800</v>
      </c>
      <c r="I79" s="102">
        <v>166800</v>
      </c>
      <c r="J79" s="102"/>
      <c r="K79" s="102"/>
      <c r="L79" s="102">
        <v>166800</v>
      </c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</row>
    <row r="80" spans="1:23" ht="35.1" customHeight="1">
      <c r="A80" s="135" t="s">
        <v>185</v>
      </c>
      <c r="B80" s="135" t="s">
        <v>342</v>
      </c>
      <c r="C80" s="135" t="s">
        <v>343</v>
      </c>
      <c r="D80" s="135" t="s">
        <v>194</v>
      </c>
      <c r="E80" s="135" t="s">
        <v>191</v>
      </c>
      <c r="F80" s="135" t="s">
        <v>280</v>
      </c>
      <c r="G80" s="135" t="s">
        <v>281</v>
      </c>
      <c r="H80" s="102">
        <v>61488</v>
      </c>
      <c r="I80" s="102">
        <v>61488</v>
      </c>
      <c r="J80" s="102"/>
      <c r="K80" s="102"/>
      <c r="L80" s="102">
        <v>61488</v>
      </c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</row>
    <row r="81" spans="1:23" ht="35.1" customHeight="1">
      <c r="A81" s="135" t="s">
        <v>185</v>
      </c>
      <c r="B81" s="135" t="s">
        <v>342</v>
      </c>
      <c r="C81" s="135" t="s">
        <v>343</v>
      </c>
      <c r="D81" s="135" t="s">
        <v>194</v>
      </c>
      <c r="E81" s="135" t="s">
        <v>191</v>
      </c>
      <c r="F81" s="135" t="s">
        <v>280</v>
      </c>
      <c r="G81" s="135" t="s">
        <v>281</v>
      </c>
      <c r="H81" s="102">
        <v>17640</v>
      </c>
      <c r="I81" s="102">
        <v>17640</v>
      </c>
      <c r="J81" s="102"/>
      <c r="K81" s="102"/>
      <c r="L81" s="102">
        <v>17640</v>
      </c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</row>
    <row r="82" spans="1:23" ht="35.1" customHeight="1">
      <c r="A82" s="135" t="s">
        <v>185</v>
      </c>
      <c r="B82" s="135" t="s">
        <v>344</v>
      </c>
      <c r="C82" s="135" t="s">
        <v>345</v>
      </c>
      <c r="D82" s="135" t="s">
        <v>194</v>
      </c>
      <c r="E82" s="135" t="s">
        <v>191</v>
      </c>
      <c r="F82" s="135" t="s">
        <v>280</v>
      </c>
      <c r="G82" s="135" t="s">
        <v>281</v>
      </c>
      <c r="H82" s="102">
        <v>61488</v>
      </c>
      <c r="I82" s="102">
        <v>61488</v>
      </c>
      <c r="J82" s="102"/>
      <c r="K82" s="102"/>
      <c r="L82" s="102">
        <v>61488</v>
      </c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</row>
    <row r="83" spans="1:23" ht="35.1" customHeight="1">
      <c r="A83" s="135" t="s">
        <v>185</v>
      </c>
      <c r="B83" s="135" t="s">
        <v>346</v>
      </c>
      <c r="C83" s="135" t="s">
        <v>347</v>
      </c>
      <c r="D83" s="135" t="s">
        <v>194</v>
      </c>
      <c r="E83" s="135" t="s">
        <v>191</v>
      </c>
      <c r="F83" s="135" t="s">
        <v>280</v>
      </c>
      <c r="G83" s="135" t="s">
        <v>281</v>
      </c>
      <c r="H83" s="102">
        <v>36600</v>
      </c>
      <c r="I83" s="102">
        <v>36600</v>
      </c>
      <c r="J83" s="102"/>
      <c r="K83" s="102"/>
      <c r="L83" s="102">
        <v>36600</v>
      </c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</row>
    <row r="84" spans="1:23" ht="35.1" customHeight="1">
      <c r="A84" s="135" t="s">
        <v>185</v>
      </c>
      <c r="B84" s="135" t="s">
        <v>348</v>
      </c>
      <c r="C84" s="135" t="s">
        <v>349</v>
      </c>
      <c r="D84" s="135" t="s">
        <v>194</v>
      </c>
      <c r="E84" s="135" t="s">
        <v>191</v>
      </c>
      <c r="F84" s="135" t="s">
        <v>280</v>
      </c>
      <c r="G84" s="135" t="s">
        <v>281</v>
      </c>
      <c r="H84" s="102">
        <v>73200</v>
      </c>
      <c r="I84" s="102">
        <v>73200</v>
      </c>
      <c r="J84" s="102"/>
      <c r="K84" s="102"/>
      <c r="L84" s="102">
        <v>73200</v>
      </c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</row>
    <row r="85" spans="1:23" ht="35.1" customHeight="1">
      <c r="A85" s="135" t="s">
        <v>185</v>
      </c>
      <c r="B85" s="135" t="s">
        <v>350</v>
      </c>
      <c r="C85" s="135" t="s">
        <v>351</v>
      </c>
      <c r="D85" s="135" t="s">
        <v>194</v>
      </c>
      <c r="E85" s="135" t="s">
        <v>191</v>
      </c>
      <c r="F85" s="135" t="s">
        <v>252</v>
      </c>
      <c r="G85" s="135" t="s">
        <v>253</v>
      </c>
      <c r="H85" s="102">
        <v>764400</v>
      </c>
      <c r="I85" s="102">
        <v>764400</v>
      </c>
      <c r="J85" s="102"/>
      <c r="K85" s="102"/>
      <c r="L85" s="102">
        <v>764400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</row>
    <row r="86" spans="1:23" ht="35.1" customHeight="1">
      <c r="A86" s="135" t="s">
        <v>185</v>
      </c>
      <c r="B86" s="135" t="s">
        <v>352</v>
      </c>
      <c r="C86" s="135" t="s">
        <v>353</v>
      </c>
      <c r="D86" s="135" t="s">
        <v>194</v>
      </c>
      <c r="E86" s="135" t="s">
        <v>191</v>
      </c>
      <c r="F86" s="135" t="s">
        <v>252</v>
      </c>
      <c r="G86" s="135" t="s">
        <v>253</v>
      </c>
      <c r="H86" s="102">
        <v>120000</v>
      </c>
      <c r="I86" s="102">
        <v>120000</v>
      </c>
      <c r="J86" s="102"/>
      <c r="K86" s="102"/>
      <c r="L86" s="102">
        <v>120000</v>
      </c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</row>
    <row r="87" spans="1:23" ht="35.1" customHeight="1">
      <c r="A87" s="135" t="s">
        <v>185</v>
      </c>
      <c r="B87" s="135" t="s">
        <v>354</v>
      </c>
      <c r="C87" s="135" t="s">
        <v>355</v>
      </c>
      <c r="D87" s="135" t="s">
        <v>194</v>
      </c>
      <c r="E87" s="135" t="s">
        <v>191</v>
      </c>
      <c r="F87" s="135" t="s">
        <v>252</v>
      </c>
      <c r="G87" s="135" t="s">
        <v>253</v>
      </c>
      <c r="H87" s="102">
        <v>72000</v>
      </c>
      <c r="I87" s="102">
        <v>72000</v>
      </c>
      <c r="J87" s="102"/>
      <c r="K87" s="102"/>
      <c r="L87" s="102">
        <v>72000</v>
      </c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</row>
    <row r="88" spans="1:23" ht="35.1" customHeight="1">
      <c r="A88" s="135" t="s">
        <v>185</v>
      </c>
      <c r="B88" s="135" t="s">
        <v>356</v>
      </c>
      <c r="C88" s="135" t="s">
        <v>357</v>
      </c>
      <c r="D88" s="135" t="s">
        <v>194</v>
      </c>
      <c r="E88" s="135" t="s">
        <v>191</v>
      </c>
      <c r="F88" s="135" t="s">
        <v>280</v>
      </c>
      <c r="G88" s="135" t="s">
        <v>281</v>
      </c>
      <c r="H88" s="102">
        <v>168000</v>
      </c>
      <c r="I88" s="102">
        <v>168000</v>
      </c>
      <c r="J88" s="102"/>
      <c r="K88" s="102"/>
      <c r="L88" s="102">
        <v>168000</v>
      </c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</row>
    <row r="89" spans="1:23" ht="35.1" customHeight="1">
      <c r="A89" s="135" t="s">
        <v>185</v>
      </c>
      <c r="B89" s="135" t="s">
        <v>358</v>
      </c>
      <c r="C89" s="135" t="s">
        <v>359</v>
      </c>
      <c r="D89" s="135" t="s">
        <v>194</v>
      </c>
      <c r="E89" s="135" t="s">
        <v>191</v>
      </c>
      <c r="F89" s="135" t="s">
        <v>280</v>
      </c>
      <c r="G89" s="135" t="s">
        <v>281</v>
      </c>
      <c r="H89" s="102">
        <v>168000</v>
      </c>
      <c r="I89" s="102">
        <v>168000</v>
      </c>
      <c r="J89" s="102"/>
      <c r="K89" s="102"/>
      <c r="L89" s="102">
        <v>168000</v>
      </c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</row>
    <row r="90" spans="1:23" ht="35.1" customHeight="1">
      <c r="A90" s="135" t="s">
        <v>185</v>
      </c>
      <c r="B90" s="135" t="s">
        <v>360</v>
      </c>
      <c r="C90" s="135" t="s">
        <v>361</v>
      </c>
      <c r="D90" s="135" t="s">
        <v>194</v>
      </c>
      <c r="E90" s="135" t="s">
        <v>191</v>
      </c>
      <c r="F90" s="135" t="s">
        <v>280</v>
      </c>
      <c r="G90" s="135" t="s">
        <v>281</v>
      </c>
      <c r="H90" s="102">
        <v>292800</v>
      </c>
      <c r="I90" s="102">
        <v>292800</v>
      </c>
      <c r="J90" s="102"/>
      <c r="K90" s="102"/>
      <c r="L90" s="102">
        <v>292800</v>
      </c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</row>
    <row r="91" spans="1:23" ht="35.1" customHeight="1">
      <c r="A91" s="135" t="s">
        <v>185</v>
      </c>
      <c r="B91" s="135" t="s">
        <v>360</v>
      </c>
      <c r="C91" s="135" t="s">
        <v>361</v>
      </c>
      <c r="D91" s="135" t="s">
        <v>194</v>
      </c>
      <c r="E91" s="135" t="s">
        <v>191</v>
      </c>
      <c r="F91" s="135" t="s">
        <v>280</v>
      </c>
      <c r="G91" s="135" t="s">
        <v>281</v>
      </c>
      <c r="H91" s="102">
        <v>84000</v>
      </c>
      <c r="I91" s="102">
        <v>84000</v>
      </c>
      <c r="J91" s="102"/>
      <c r="K91" s="102"/>
      <c r="L91" s="102">
        <v>84000</v>
      </c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</row>
    <row r="92" spans="1:23" ht="35.1" customHeight="1">
      <c r="A92" s="135" t="s">
        <v>185</v>
      </c>
      <c r="B92" s="135" t="s">
        <v>360</v>
      </c>
      <c r="C92" s="135" t="s">
        <v>361</v>
      </c>
      <c r="D92" s="135" t="s">
        <v>194</v>
      </c>
      <c r="E92" s="135" t="s">
        <v>191</v>
      </c>
      <c r="F92" s="135" t="s">
        <v>280</v>
      </c>
      <c r="G92" s="135" t="s">
        <v>281</v>
      </c>
      <c r="H92" s="102">
        <v>376800</v>
      </c>
      <c r="I92" s="102">
        <v>376800</v>
      </c>
      <c r="J92" s="102"/>
      <c r="K92" s="102"/>
      <c r="L92" s="102">
        <v>376800</v>
      </c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</row>
    <row r="93" spans="1:23" ht="35.1" customHeight="1">
      <c r="A93" s="135" t="s">
        <v>185</v>
      </c>
      <c r="B93" s="135" t="s">
        <v>362</v>
      </c>
      <c r="C93" s="135" t="s">
        <v>363</v>
      </c>
      <c r="D93" s="135" t="s">
        <v>195</v>
      </c>
      <c r="E93" s="135" t="s">
        <v>196</v>
      </c>
      <c r="F93" s="135" t="s">
        <v>280</v>
      </c>
      <c r="G93" s="135" t="s">
        <v>281</v>
      </c>
      <c r="H93" s="102">
        <v>31135.200000000001</v>
      </c>
      <c r="I93" s="102">
        <v>31135.200000000001</v>
      </c>
      <c r="J93" s="102"/>
      <c r="K93" s="102"/>
      <c r="L93" s="102">
        <v>31135.200000000001</v>
      </c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</row>
    <row r="94" spans="1:23" ht="35.1" customHeight="1">
      <c r="A94" s="135" t="s">
        <v>185</v>
      </c>
      <c r="B94" s="135" t="s">
        <v>364</v>
      </c>
      <c r="C94" s="135" t="s">
        <v>365</v>
      </c>
      <c r="D94" s="135" t="s">
        <v>195</v>
      </c>
      <c r="E94" s="135" t="s">
        <v>196</v>
      </c>
      <c r="F94" s="135" t="s">
        <v>280</v>
      </c>
      <c r="G94" s="135" t="s">
        <v>281</v>
      </c>
      <c r="H94" s="102">
        <v>286922.88</v>
      </c>
      <c r="I94" s="102">
        <v>286922.88</v>
      </c>
      <c r="J94" s="102"/>
      <c r="K94" s="102"/>
      <c r="L94" s="102">
        <v>286922.88</v>
      </c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</row>
    <row r="95" spans="1:23" ht="35.1" customHeight="1">
      <c r="A95" s="135" t="s">
        <v>185</v>
      </c>
      <c r="B95" s="135" t="s">
        <v>366</v>
      </c>
      <c r="C95" s="135" t="s">
        <v>367</v>
      </c>
      <c r="D95" s="135" t="s">
        <v>194</v>
      </c>
      <c r="E95" s="135" t="s">
        <v>191</v>
      </c>
      <c r="F95" s="135" t="s">
        <v>368</v>
      </c>
      <c r="G95" s="135" t="s">
        <v>369</v>
      </c>
      <c r="H95" s="102">
        <v>1500</v>
      </c>
      <c r="I95" s="102">
        <v>1500</v>
      </c>
      <c r="J95" s="102"/>
      <c r="K95" s="102"/>
      <c r="L95" s="102">
        <v>1500</v>
      </c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</row>
    <row r="96" spans="1:23" ht="35.1" customHeight="1">
      <c r="A96" s="135" t="s">
        <v>185</v>
      </c>
      <c r="B96" s="135" t="s">
        <v>366</v>
      </c>
      <c r="C96" s="135" t="s">
        <v>367</v>
      </c>
      <c r="D96" s="135" t="s">
        <v>238</v>
      </c>
      <c r="E96" s="135" t="s">
        <v>239</v>
      </c>
      <c r="F96" s="135" t="s">
        <v>368</v>
      </c>
      <c r="G96" s="135" t="s">
        <v>369</v>
      </c>
      <c r="H96" s="102">
        <v>25500</v>
      </c>
      <c r="I96" s="102">
        <v>25500</v>
      </c>
      <c r="J96" s="102"/>
      <c r="K96" s="102"/>
      <c r="L96" s="102">
        <v>25500</v>
      </c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</row>
    <row r="97" spans="1:23" ht="35.1" customHeight="1">
      <c r="A97" s="135" t="s">
        <v>185</v>
      </c>
      <c r="B97" s="135" t="s">
        <v>370</v>
      </c>
      <c r="C97" s="135" t="s">
        <v>371</v>
      </c>
      <c r="D97" s="135" t="s">
        <v>215</v>
      </c>
      <c r="E97" s="135" t="s">
        <v>216</v>
      </c>
      <c r="F97" s="135" t="s">
        <v>280</v>
      </c>
      <c r="G97" s="135" t="s">
        <v>281</v>
      </c>
      <c r="H97" s="102">
        <v>139776</v>
      </c>
      <c r="I97" s="102">
        <v>139776</v>
      </c>
      <c r="J97" s="102"/>
      <c r="K97" s="102"/>
      <c r="L97" s="102">
        <v>139776</v>
      </c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</row>
    <row r="98" spans="1:23" ht="35.1" customHeight="1">
      <c r="A98" s="135" t="s">
        <v>185</v>
      </c>
      <c r="B98" s="135" t="s">
        <v>372</v>
      </c>
      <c r="C98" s="135" t="s">
        <v>373</v>
      </c>
      <c r="D98" s="135" t="s">
        <v>194</v>
      </c>
      <c r="E98" s="135" t="s">
        <v>191</v>
      </c>
      <c r="F98" s="135" t="s">
        <v>280</v>
      </c>
      <c r="G98" s="135" t="s">
        <v>281</v>
      </c>
      <c r="H98" s="102">
        <v>717600</v>
      </c>
      <c r="I98" s="102">
        <v>717600</v>
      </c>
      <c r="J98" s="102"/>
      <c r="K98" s="102"/>
      <c r="L98" s="102">
        <v>717600</v>
      </c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</row>
    <row r="99" spans="1:23" ht="35.1" customHeight="1">
      <c r="A99" s="135" t="s">
        <v>185</v>
      </c>
      <c r="B99" s="135" t="s">
        <v>374</v>
      </c>
      <c r="C99" s="135" t="s">
        <v>375</v>
      </c>
      <c r="D99" s="135" t="s">
        <v>194</v>
      </c>
      <c r="E99" s="135" t="s">
        <v>191</v>
      </c>
      <c r="F99" s="135" t="s">
        <v>280</v>
      </c>
      <c r="G99" s="135" t="s">
        <v>281</v>
      </c>
      <c r="H99" s="102">
        <v>1684800</v>
      </c>
      <c r="I99" s="102">
        <v>1684800</v>
      </c>
      <c r="J99" s="102"/>
      <c r="K99" s="102"/>
      <c r="L99" s="102">
        <v>1684800</v>
      </c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</row>
    <row r="100" spans="1:23" ht="35.1" customHeight="1">
      <c r="A100" s="135" t="s">
        <v>185</v>
      </c>
      <c r="B100" s="135" t="s">
        <v>376</v>
      </c>
      <c r="C100" s="135" t="s">
        <v>377</v>
      </c>
      <c r="D100" s="135" t="s">
        <v>194</v>
      </c>
      <c r="E100" s="135" t="s">
        <v>191</v>
      </c>
      <c r="F100" s="135" t="s">
        <v>280</v>
      </c>
      <c r="G100" s="135" t="s">
        <v>281</v>
      </c>
      <c r="H100" s="102">
        <v>1825200</v>
      </c>
      <c r="I100" s="102">
        <v>1825200</v>
      </c>
      <c r="J100" s="102"/>
      <c r="K100" s="102"/>
      <c r="L100" s="102">
        <v>1825200</v>
      </c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</row>
    <row r="101" spans="1:23" ht="35.1" customHeight="1">
      <c r="A101" s="135" t="s">
        <v>185</v>
      </c>
      <c r="B101" s="135" t="s">
        <v>378</v>
      </c>
      <c r="C101" s="135" t="s">
        <v>379</v>
      </c>
      <c r="D101" s="135" t="s">
        <v>194</v>
      </c>
      <c r="E101" s="135" t="s">
        <v>191</v>
      </c>
      <c r="F101" s="135" t="s">
        <v>280</v>
      </c>
      <c r="G101" s="135" t="s">
        <v>281</v>
      </c>
      <c r="H101" s="102">
        <v>1464000</v>
      </c>
      <c r="I101" s="102">
        <v>1464000</v>
      </c>
      <c r="J101" s="102"/>
      <c r="K101" s="102"/>
      <c r="L101" s="102">
        <v>1464000</v>
      </c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</row>
    <row r="102" spans="1:23" ht="35.1" customHeight="1">
      <c r="A102" s="135" t="s">
        <v>185</v>
      </c>
      <c r="B102" s="135" t="s">
        <v>380</v>
      </c>
      <c r="C102" s="135" t="s">
        <v>381</v>
      </c>
      <c r="D102" s="135" t="s">
        <v>194</v>
      </c>
      <c r="E102" s="135" t="s">
        <v>191</v>
      </c>
      <c r="F102" s="135" t="s">
        <v>280</v>
      </c>
      <c r="G102" s="135" t="s">
        <v>281</v>
      </c>
      <c r="H102" s="102">
        <v>299220.71999999997</v>
      </c>
      <c r="I102" s="102">
        <v>299220.71999999997</v>
      </c>
      <c r="J102" s="102"/>
      <c r="K102" s="102"/>
      <c r="L102" s="102">
        <v>299220.71999999997</v>
      </c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</row>
    <row r="103" spans="1:23" ht="35.1" customHeight="1">
      <c r="A103" s="135" t="s">
        <v>185</v>
      </c>
      <c r="B103" s="135" t="s">
        <v>382</v>
      </c>
      <c r="C103" s="135" t="s">
        <v>383</v>
      </c>
      <c r="D103" s="135" t="s">
        <v>194</v>
      </c>
      <c r="E103" s="135" t="s">
        <v>191</v>
      </c>
      <c r="F103" s="135" t="s">
        <v>280</v>
      </c>
      <c r="G103" s="135" t="s">
        <v>281</v>
      </c>
      <c r="H103" s="102">
        <v>273376.32</v>
      </c>
      <c r="I103" s="102">
        <v>273376.32</v>
      </c>
      <c r="J103" s="102"/>
      <c r="K103" s="102"/>
      <c r="L103" s="102">
        <v>273376.32</v>
      </c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</row>
    <row r="104" spans="1:23" ht="35.1" customHeight="1">
      <c r="A104" s="135" t="s">
        <v>185</v>
      </c>
      <c r="B104" s="135" t="s">
        <v>384</v>
      </c>
      <c r="C104" s="135" t="s">
        <v>385</v>
      </c>
      <c r="D104" s="135" t="s">
        <v>194</v>
      </c>
      <c r="E104" s="135" t="s">
        <v>191</v>
      </c>
      <c r="F104" s="135" t="s">
        <v>280</v>
      </c>
      <c r="G104" s="135" t="s">
        <v>281</v>
      </c>
      <c r="H104" s="102">
        <v>263038.56</v>
      </c>
      <c r="I104" s="102">
        <v>263038.56</v>
      </c>
      <c r="J104" s="102"/>
      <c r="K104" s="102"/>
      <c r="L104" s="102">
        <v>263038.56</v>
      </c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</row>
    <row r="105" spans="1:23" ht="35.1" customHeight="1">
      <c r="A105" s="135" t="s">
        <v>185</v>
      </c>
      <c r="B105" s="135" t="s">
        <v>386</v>
      </c>
      <c r="C105" s="135" t="s">
        <v>387</v>
      </c>
      <c r="D105" s="135" t="s">
        <v>194</v>
      </c>
      <c r="E105" s="135" t="s">
        <v>191</v>
      </c>
      <c r="F105" s="135" t="s">
        <v>280</v>
      </c>
      <c r="G105" s="135" t="s">
        <v>281</v>
      </c>
      <c r="H105" s="102">
        <v>273376.32</v>
      </c>
      <c r="I105" s="102">
        <v>273376.32</v>
      </c>
      <c r="J105" s="102"/>
      <c r="K105" s="102"/>
      <c r="L105" s="102">
        <v>273376.32</v>
      </c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</row>
    <row r="106" spans="1:23" ht="35.1" customHeight="1">
      <c r="A106" s="135" t="s">
        <v>185</v>
      </c>
      <c r="B106" s="135" t="s">
        <v>388</v>
      </c>
      <c r="C106" s="135" t="s">
        <v>389</v>
      </c>
      <c r="D106" s="135" t="s">
        <v>194</v>
      </c>
      <c r="E106" s="135" t="s">
        <v>191</v>
      </c>
      <c r="F106" s="135" t="s">
        <v>280</v>
      </c>
      <c r="G106" s="135" t="s">
        <v>281</v>
      </c>
      <c r="H106" s="102">
        <v>250006.56</v>
      </c>
      <c r="I106" s="102">
        <v>250006.56</v>
      </c>
      <c r="J106" s="102"/>
      <c r="K106" s="102"/>
      <c r="L106" s="102">
        <v>250006.56</v>
      </c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</row>
    <row r="107" spans="1:23" ht="35.1" customHeight="1">
      <c r="A107" s="135" t="s">
        <v>185</v>
      </c>
      <c r="B107" s="135" t="s">
        <v>390</v>
      </c>
      <c r="C107" s="135" t="s">
        <v>391</v>
      </c>
      <c r="D107" s="135" t="s">
        <v>242</v>
      </c>
      <c r="E107" s="135" t="s">
        <v>243</v>
      </c>
      <c r="F107" s="135" t="s">
        <v>284</v>
      </c>
      <c r="G107" s="135" t="s">
        <v>285</v>
      </c>
      <c r="H107" s="102">
        <v>455000</v>
      </c>
      <c r="I107" s="102">
        <v>455000</v>
      </c>
      <c r="J107" s="102"/>
      <c r="K107" s="102"/>
      <c r="L107" s="102">
        <v>455000</v>
      </c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</row>
    <row r="108" spans="1:23" ht="35.1" customHeight="1">
      <c r="A108" s="135" t="s">
        <v>185</v>
      </c>
      <c r="B108" s="135" t="s">
        <v>392</v>
      </c>
      <c r="C108" s="135" t="s">
        <v>393</v>
      </c>
      <c r="D108" s="135" t="s">
        <v>195</v>
      </c>
      <c r="E108" s="135" t="s">
        <v>196</v>
      </c>
      <c r="F108" s="135" t="s">
        <v>284</v>
      </c>
      <c r="G108" s="135" t="s">
        <v>285</v>
      </c>
      <c r="H108" s="102">
        <v>250000</v>
      </c>
      <c r="I108" s="102">
        <v>250000</v>
      </c>
      <c r="J108" s="102"/>
      <c r="K108" s="102"/>
      <c r="L108" s="102">
        <v>250000</v>
      </c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</row>
    <row r="109" spans="1:23" ht="35.1" customHeight="1">
      <c r="A109" s="135" t="s">
        <v>185</v>
      </c>
      <c r="B109" s="135" t="s">
        <v>394</v>
      </c>
      <c r="C109" s="135" t="s">
        <v>395</v>
      </c>
      <c r="D109" s="135" t="s">
        <v>242</v>
      </c>
      <c r="E109" s="135" t="s">
        <v>243</v>
      </c>
      <c r="F109" s="135" t="s">
        <v>284</v>
      </c>
      <c r="G109" s="135" t="s">
        <v>285</v>
      </c>
      <c r="H109" s="102">
        <v>122000</v>
      </c>
      <c r="I109" s="102">
        <v>122000</v>
      </c>
      <c r="J109" s="102"/>
      <c r="K109" s="102"/>
      <c r="L109" s="102">
        <v>122000</v>
      </c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</row>
    <row r="110" spans="1:23" ht="35.1" customHeight="1">
      <c r="A110" s="184" t="s">
        <v>58</v>
      </c>
      <c r="B110" s="211"/>
      <c r="C110" s="211"/>
      <c r="D110" s="211"/>
      <c r="E110" s="211"/>
      <c r="F110" s="211"/>
      <c r="G110" s="185"/>
      <c r="H110" s="102">
        <v>30099843.539999999</v>
      </c>
      <c r="I110" s="102">
        <v>30099843.539999999</v>
      </c>
      <c r="J110" s="102"/>
      <c r="K110" s="102"/>
      <c r="L110" s="102">
        <v>30099843.539999999</v>
      </c>
      <c r="M110" s="136"/>
      <c r="N110" s="136"/>
      <c r="O110" s="136"/>
      <c r="P110" s="136"/>
      <c r="Q110" s="136"/>
      <c r="R110" s="136"/>
      <c r="S110" s="136"/>
      <c r="T110" s="136"/>
      <c r="U110" s="136"/>
      <c r="V110" s="136"/>
      <c r="W110" s="136"/>
    </row>
  </sheetData>
  <mergeCells count="30"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W6:W7"/>
    <mergeCell ref="A110:G110"/>
    <mergeCell ref="R6:R7"/>
    <mergeCell ref="S6:S7"/>
    <mergeCell ref="T6:T7"/>
    <mergeCell ref="U6:U7"/>
    <mergeCell ref="V6:V7"/>
    <mergeCell ref="A4:A7"/>
    <mergeCell ref="B4:B7"/>
    <mergeCell ref="C4:C7"/>
    <mergeCell ref="D4:D7"/>
    <mergeCell ref="E4:E7"/>
    <mergeCell ref="F4:F7"/>
    <mergeCell ref="G4:G7"/>
  </mergeCells>
  <phoneticPr fontId="32" type="noConversion"/>
  <pageMargins left="0.75138888888888899" right="0.75138888888888899" top="1" bottom="1" header="0.5" footer="0.5"/>
  <pageSetup paperSize="9" scale="65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W28"/>
  <sheetViews>
    <sheetView showZeros="0" tabSelected="1" workbookViewId="0">
      <selection activeCell="H13" sqref="H1:H1048576"/>
    </sheetView>
  </sheetViews>
  <sheetFormatPr defaultColWidth="8.875" defaultRowHeight="14.25" customHeight="1"/>
  <cols>
    <col min="1" max="1" width="10.25" customWidth="1"/>
    <col min="2" max="2" width="13.5" customWidth="1"/>
    <col min="3" max="3" width="15" customWidth="1"/>
    <col min="4" max="4" width="12.125" customWidth="1"/>
    <col min="8" max="8" width="13.25" customWidth="1"/>
    <col min="9" max="9" width="11.625" customWidth="1"/>
    <col min="18" max="18" width="10.875" customWidth="1"/>
    <col min="23" max="23" width="11" customWidth="1"/>
  </cols>
  <sheetData>
    <row r="1" spans="1:23" ht="13.5" customHeight="1">
      <c r="E1" s="2"/>
      <c r="F1" s="2"/>
      <c r="G1" s="2"/>
      <c r="H1" s="2"/>
      <c r="U1" s="71"/>
      <c r="W1" s="67" t="s">
        <v>107</v>
      </c>
    </row>
    <row r="2" spans="1:23" ht="27.75" customHeight="1">
      <c r="A2" s="176" t="s">
        <v>108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</row>
    <row r="3" spans="1:23" ht="20.100000000000001" customHeight="1">
      <c r="A3" s="207" t="s">
        <v>472</v>
      </c>
      <c r="B3" s="220" t="s">
        <v>109</v>
      </c>
      <c r="C3" s="221"/>
      <c r="D3" s="221"/>
      <c r="E3" s="221"/>
      <c r="F3" s="221"/>
      <c r="G3" s="221"/>
      <c r="H3" s="221"/>
      <c r="I3" s="221"/>
      <c r="J3" s="4"/>
      <c r="K3" s="4"/>
      <c r="L3" s="4"/>
      <c r="M3" s="4"/>
      <c r="N3" s="4"/>
      <c r="O3" s="4"/>
      <c r="P3" s="4"/>
      <c r="Q3" s="4"/>
      <c r="U3" s="71"/>
      <c r="W3" s="67" t="s">
        <v>83</v>
      </c>
    </row>
    <row r="4" spans="1:23" ht="21.75" customHeight="1">
      <c r="A4" s="212" t="s">
        <v>110</v>
      </c>
      <c r="B4" s="212" t="s">
        <v>93</v>
      </c>
      <c r="C4" s="212" t="s">
        <v>94</v>
      </c>
      <c r="D4" s="212" t="s">
        <v>111</v>
      </c>
      <c r="E4" s="192" t="s">
        <v>95</v>
      </c>
      <c r="F4" s="192" t="s">
        <v>96</v>
      </c>
      <c r="G4" s="192" t="s">
        <v>97</v>
      </c>
      <c r="H4" s="192" t="s">
        <v>98</v>
      </c>
      <c r="I4" s="189" t="s">
        <v>31</v>
      </c>
      <c r="J4" s="189" t="s">
        <v>112</v>
      </c>
      <c r="K4" s="189"/>
      <c r="L4" s="189"/>
      <c r="M4" s="189"/>
      <c r="N4" s="217" t="s">
        <v>100</v>
      </c>
      <c r="O4" s="217"/>
      <c r="P4" s="217"/>
      <c r="Q4" s="192" t="s">
        <v>37</v>
      </c>
      <c r="R4" s="158" t="s">
        <v>50</v>
      </c>
      <c r="S4" s="203"/>
      <c r="T4" s="203"/>
      <c r="U4" s="203"/>
      <c r="V4" s="203"/>
      <c r="W4" s="159"/>
    </row>
    <row r="5" spans="1:23" ht="21.75" customHeight="1">
      <c r="A5" s="213"/>
      <c r="B5" s="213"/>
      <c r="C5" s="213"/>
      <c r="D5" s="213"/>
      <c r="E5" s="215"/>
      <c r="F5" s="215"/>
      <c r="G5" s="215"/>
      <c r="H5" s="215"/>
      <c r="I5" s="189"/>
      <c r="J5" s="210" t="s">
        <v>34</v>
      </c>
      <c r="K5" s="210"/>
      <c r="L5" s="210" t="s">
        <v>35</v>
      </c>
      <c r="M5" s="210" t="s">
        <v>36</v>
      </c>
      <c r="N5" s="219" t="s">
        <v>34</v>
      </c>
      <c r="O5" s="219" t="s">
        <v>35</v>
      </c>
      <c r="P5" s="219" t="s">
        <v>36</v>
      </c>
      <c r="Q5" s="215"/>
      <c r="R5" s="192" t="s">
        <v>33</v>
      </c>
      <c r="S5" s="192" t="s">
        <v>44</v>
      </c>
      <c r="T5" s="192" t="s">
        <v>106</v>
      </c>
      <c r="U5" s="192" t="s">
        <v>40</v>
      </c>
      <c r="V5" s="192" t="s">
        <v>41</v>
      </c>
      <c r="W5" s="192" t="s">
        <v>42</v>
      </c>
    </row>
    <row r="6" spans="1:23" ht="40.5" customHeight="1">
      <c r="A6" s="214"/>
      <c r="B6" s="214"/>
      <c r="C6" s="214"/>
      <c r="D6" s="214"/>
      <c r="E6" s="197"/>
      <c r="F6" s="197"/>
      <c r="G6" s="197"/>
      <c r="H6" s="197"/>
      <c r="I6" s="189"/>
      <c r="J6" s="29" t="s">
        <v>33</v>
      </c>
      <c r="K6" s="29" t="s">
        <v>113</v>
      </c>
      <c r="L6" s="210"/>
      <c r="M6" s="210"/>
      <c r="N6" s="197"/>
      <c r="O6" s="197"/>
      <c r="P6" s="197"/>
      <c r="Q6" s="197"/>
      <c r="R6" s="197"/>
      <c r="S6" s="197"/>
      <c r="T6" s="197"/>
      <c r="U6" s="161"/>
      <c r="V6" s="197"/>
      <c r="W6" s="197"/>
    </row>
    <row r="7" spans="1:23" ht="15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  <c r="Q7" s="11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1">
        <v>23</v>
      </c>
    </row>
    <row r="8" spans="1:23" ht="35.1" customHeight="1">
      <c r="A8" s="135"/>
      <c r="B8" s="135"/>
      <c r="C8" s="135" t="s">
        <v>396</v>
      </c>
      <c r="D8" s="135"/>
      <c r="E8" s="135"/>
      <c r="F8" s="135"/>
      <c r="G8" s="135"/>
      <c r="H8" s="135"/>
      <c r="I8" s="102">
        <v>92932</v>
      </c>
      <c r="J8" s="102">
        <v>92932</v>
      </c>
      <c r="K8" s="102">
        <v>92932</v>
      </c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35.1" customHeight="1">
      <c r="A9" s="135" t="s">
        <v>397</v>
      </c>
      <c r="B9" s="135" t="s">
        <v>398</v>
      </c>
      <c r="C9" s="135" t="s">
        <v>396</v>
      </c>
      <c r="D9" s="135" t="s">
        <v>185</v>
      </c>
      <c r="E9" s="135" t="s">
        <v>195</v>
      </c>
      <c r="F9" s="135" t="s">
        <v>196</v>
      </c>
      <c r="G9" s="135" t="s">
        <v>284</v>
      </c>
      <c r="H9" s="135" t="s">
        <v>285</v>
      </c>
      <c r="I9" s="102">
        <v>7000</v>
      </c>
      <c r="J9" s="102">
        <v>7000</v>
      </c>
      <c r="K9" s="102">
        <v>7000</v>
      </c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</row>
    <row r="10" spans="1:23" ht="35.1" customHeight="1">
      <c r="A10" s="135" t="s">
        <v>397</v>
      </c>
      <c r="B10" s="135" t="s">
        <v>398</v>
      </c>
      <c r="C10" s="135" t="s">
        <v>396</v>
      </c>
      <c r="D10" s="135" t="s">
        <v>185</v>
      </c>
      <c r="E10" s="135" t="s">
        <v>195</v>
      </c>
      <c r="F10" s="135" t="s">
        <v>196</v>
      </c>
      <c r="G10" s="135" t="s">
        <v>294</v>
      </c>
      <c r="H10" s="135" t="s">
        <v>295</v>
      </c>
      <c r="I10" s="102">
        <v>85932</v>
      </c>
      <c r="J10" s="102">
        <v>85932</v>
      </c>
      <c r="K10" s="102">
        <v>85932</v>
      </c>
      <c r="L10" s="102"/>
      <c r="M10" s="102"/>
      <c r="N10" s="135"/>
      <c r="O10" s="135"/>
      <c r="P10" s="135"/>
      <c r="Q10" s="102"/>
      <c r="R10" s="102"/>
      <c r="S10" s="102"/>
      <c r="T10" s="102"/>
      <c r="U10" s="102"/>
      <c r="V10" s="102"/>
      <c r="W10" s="102"/>
    </row>
    <row r="11" spans="1:23" ht="35.1" customHeight="1">
      <c r="A11" s="135"/>
      <c r="B11" s="135"/>
      <c r="C11" s="135" t="s">
        <v>399</v>
      </c>
      <c r="D11" s="135"/>
      <c r="E11" s="135"/>
      <c r="F11" s="135"/>
      <c r="G11" s="135"/>
      <c r="H11" s="135"/>
      <c r="I11" s="102">
        <v>3000000</v>
      </c>
      <c r="J11" s="102"/>
      <c r="K11" s="102"/>
      <c r="L11" s="102"/>
      <c r="M11" s="102"/>
      <c r="N11" s="135"/>
      <c r="O11" s="135"/>
      <c r="P11" s="135"/>
      <c r="Q11" s="102"/>
      <c r="R11" s="102">
        <v>3000000</v>
      </c>
      <c r="S11" s="102"/>
      <c r="T11" s="102"/>
      <c r="U11" s="102"/>
      <c r="V11" s="102"/>
      <c r="W11" s="102">
        <v>3000000</v>
      </c>
    </row>
    <row r="12" spans="1:23" ht="35.1" customHeight="1">
      <c r="A12" s="135" t="s">
        <v>400</v>
      </c>
      <c r="B12" s="135" t="s">
        <v>401</v>
      </c>
      <c r="C12" s="135" t="s">
        <v>399</v>
      </c>
      <c r="D12" s="135" t="s">
        <v>185</v>
      </c>
      <c r="E12" s="135" t="s">
        <v>195</v>
      </c>
      <c r="F12" s="135" t="s">
        <v>196</v>
      </c>
      <c r="G12" s="135" t="s">
        <v>284</v>
      </c>
      <c r="H12" s="135" t="s">
        <v>285</v>
      </c>
      <c r="I12" s="102">
        <v>970000</v>
      </c>
      <c r="J12" s="102"/>
      <c r="K12" s="102"/>
      <c r="L12" s="102"/>
      <c r="M12" s="102"/>
      <c r="N12" s="135"/>
      <c r="O12" s="135"/>
      <c r="P12" s="135"/>
      <c r="Q12" s="102"/>
      <c r="R12" s="102">
        <v>970000</v>
      </c>
      <c r="S12" s="102"/>
      <c r="T12" s="102"/>
      <c r="U12" s="102"/>
      <c r="V12" s="102"/>
      <c r="W12" s="102">
        <v>970000</v>
      </c>
    </row>
    <row r="13" spans="1:23" ht="35.1" customHeight="1">
      <c r="A13" s="135" t="s">
        <v>400</v>
      </c>
      <c r="B13" s="135" t="s">
        <v>401</v>
      </c>
      <c r="C13" s="135" t="s">
        <v>399</v>
      </c>
      <c r="D13" s="135" t="s">
        <v>185</v>
      </c>
      <c r="E13" s="135" t="s">
        <v>195</v>
      </c>
      <c r="F13" s="135" t="s">
        <v>196</v>
      </c>
      <c r="G13" s="135" t="s">
        <v>286</v>
      </c>
      <c r="H13" s="135" t="s">
        <v>287</v>
      </c>
      <c r="I13" s="102">
        <v>10000</v>
      </c>
      <c r="J13" s="102"/>
      <c r="K13" s="102"/>
      <c r="L13" s="102"/>
      <c r="M13" s="102"/>
      <c r="N13" s="135"/>
      <c r="O13" s="135"/>
      <c r="P13" s="135"/>
      <c r="Q13" s="102"/>
      <c r="R13" s="102">
        <v>10000</v>
      </c>
      <c r="S13" s="102"/>
      <c r="T13" s="102"/>
      <c r="U13" s="102"/>
      <c r="V13" s="102"/>
      <c r="W13" s="102">
        <v>10000</v>
      </c>
    </row>
    <row r="14" spans="1:23" ht="35.1" customHeight="1">
      <c r="A14" s="135" t="s">
        <v>400</v>
      </c>
      <c r="B14" s="135" t="s">
        <v>401</v>
      </c>
      <c r="C14" s="135" t="s">
        <v>399</v>
      </c>
      <c r="D14" s="135" t="s">
        <v>185</v>
      </c>
      <c r="E14" s="135" t="s">
        <v>195</v>
      </c>
      <c r="F14" s="135" t="s">
        <v>196</v>
      </c>
      <c r="G14" s="135" t="s">
        <v>301</v>
      </c>
      <c r="H14" s="135" t="s">
        <v>302</v>
      </c>
      <c r="I14" s="102">
        <v>20000</v>
      </c>
      <c r="J14" s="102"/>
      <c r="K14" s="102"/>
      <c r="L14" s="102"/>
      <c r="M14" s="102"/>
      <c r="N14" s="135"/>
      <c r="O14" s="135"/>
      <c r="P14" s="135"/>
      <c r="Q14" s="102"/>
      <c r="R14" s="102">
        <v>20000</v>
      </c>
      <c r="S14" s="102"/>
      <c r="T14" s="102"/>
      <c r="U14" s="102"/>
      <c r="V14" s="102"/>
      <c r="W14" s="102">
        <v>20000</v>
      </c>
    </row>
    <row r="15" spans="1:23" ht="35.1" customHeight="1">
      <c r="A15" s="135" t="s">
        <v>400</v>
      </c>
      <c r="B15" s="135" t="s">
        <v>401</v>
      </c>
      <c r="C15" s="135" t="s">
        <v>399</v>
      </c>
      <c r="D15" s="135" t="s">
        <v>185</v>
      </c>
      <c r="E15" s="135" t="s">
        <v>195</v>
      </c>
      <c r="F15" s="135" t="s">
        <v>196</v>
      </c>
      <c r="G15" s="135" t="s">
        <v>402</v>
      </c>
      <c r="H15" s="135" t="s">
        <v>403</v>
      </c>
      <c r="I15" s="102">
        <v>50000</v>
      </c>
      <c r="J15" s="102"/>
      <c r="K15" s="102"/>
      <c r="L15" s="102"/>
      <c r="M15" s="102"/>
      <c r="N15" s="135"/>
      <c r="O15" s="135"/>
      <c r="P15" s="135"/>
      <c r="Q15" s="102"/>
      <c r="R15" s="102">
        <v>50000</v>
      </c>
      <c r="S15" s="102"/>
      <c r="T15" s="102"/>
      <c r="U15" s="102"/>
      <c r="V15" s="102"/>
      <c r="W15" s="102">
        <v>50000</v>
      </c>
    </row>
    <row r="16" spans="1:23" ht="35.1" customHeight="1">
      <c r="A16" s="135" t="s">
        <v>400</v>
      </c>
      <c r="B16" s="135" t="s">
        <v>401</v>
      </c>
      <c r="C16" s="135" t="s">
        <v>399</v>
      </c>
      <c r="D16" s="135" t="s">
        <v>185</v>
      </c>
      <c r="E16" s="135" t="s">
        <v>195</v>
      </c>
      <c r="F16" s="135" t="s">
        <v>196</v>
      </c>
      <c r="G16" s="135" t="s">
        <v>294</v>
      </c>
      <c r="H16" s="135" t="s">
        <v>295</v>
      </c>
      <c r="I16" s="102">
        <v>100000</v>
      </c>
      <c r="J16" s="102"/>
      <c r="K16" s="102"/>
      <c r="L16" s="102"/>
      <c r="M16" s="102"/>
      <c r="N16" s="135"/>
      <c r="O16" s="135"/>
      <c r="P16" s="135"/>
      <c r="Q16" s="102"/>
      <c r="R16" s="102">
        <v>100000</v>
      </c>
      <c r="S16" s="102"/>
      <c r="T16" s="102"/>
      <c r="U16" s="102"/>
      <c r="V16" s="102"/>
      <c r="W16" s="102">
        <v>100000</v>
      </c>
    </row>
    <row r="17" spans="1:23" s="1" customFormat="1" ht="35.1" customHeight="1">
      <c r="A17" s="135" t="s">
        <v>400</v>
      </c>
      <c r="B17" s="135" t="s">
        <v>401</v>
      </c>
      <c r="C17" s="135" t="s">
        <v>399</v>
      </c>
      <c r="D17" s="135" t="s">
        <v>185</v>
      </c>
      <c r="E17" s="135" t="s">
        <v>195</v>
      </c>
      <c r="F17" s="135" t="s">
        <v>196</v>
      </c>
      <c r="G17" s="135" t="s">
        <v>299</v>
      </c>
      <c r="H17" s="135" t="s">
        <v>300</v>
      </c>
      <c r="I17" s="102">
        <v>100000</v>
      </c>
      <c r="J17" s="102"/>
      <c r="K17" s="102"/>
      <c r="L17" s="102"/>
      <c r="M17" s="102"/>
      <c r="N17" s="135"/>
      <c r="O17" s="135"/>
      <c r="P17" s="135"/>
      <c r="Q17" s="102"/>
      <c r="R17" s="102">
        <v>100000</v>
      </c>
      <c r="S17" s="102"/>
      <c r="T17" s="102"/>
      <c r="U17" s="102"/>
      <c r="V17" s="102"/>
      <c r="W17" s="102">
        <v>100000</v>
      </c>
    </row>
    <row r="18" spans="1:23" ht="35.1" customHeight="1">
      <c r="A18" s="135" t="s">
        <v>400</v>
      </c>
      <c r="B18" s="135" t="s">
        <v>401</v>
      </c>
      <c r="C18" s="135" t="s">
        <v>399</v>
      </c>
      <c r="D18" s="135" t="s">
        <v>185</v>
      </c>
      <c r="E18" s="135" t="s">
        <v>195</v>
      </c>
      <c r="F18" s="135" t="s">
        <v>196</v>
      </c>
      <c r="G18" s="135" t="s">
        <v>292</v>
      </c>
      <c r="H18" s="135" t="s">
        <v>293</v>
      </c>
      <c r="I18" s="102">
        <v>50000</v>
      </c>
      <c r="J18" s="102"/>
      <c r="K18" s="102"/>
      <c r="L18" s="102"/>
      <c r="M18" s="102"/>
      <c r="N18" s="135"/>
      <c r="O18" s="135"/>
      <c r="P18" s="135"/>
      <c r="Q18" s="102"/>
      <c r="R18" s="102">
        <v>50000</v>
      </c>
      <c r="S18" s="102"/>
      <c r="T18" s="102"/>
      <c r="U18" s="102"/>
      <c r="V18" s="102"/>
      <c r="W18" s="102">
        <v>50000</v>
      </c>
    </row>
    <row r="19" spans="1:23" ht="35.1" customHeight="1">
      <c r="A19" s="135" t="s">
        <v>400</v>
      </c>
      <c r="B19" s="135" t="s">
        <v>401</v>
      </c>
      <c r="C19" s="135" t="s">
        <v>399</v>
      </c>
      <c r="D19" s="135" t="s">
        <v>185</v>
      </c>
      <c r="E19" s="135" t="s">
        <v>195</v>
      </c>
      <c r="F19" s="135" t="s">
        <v>196</v>
      </c>
      <c r="G19" s="135" t="s">
        <v>305</v>
      </c>
      <c r="H19" s="135" t="s">
        <v>306</v>
      </c>
      <c r="I19" s="102">
        <v>50000</v>
      </c>
      <c r="J19" s="102"/>
      <c r="K19" s="102"/>
      <c r="L19" s="102"/>
      <c r="M19" s="102"/>
      <c r="N19" s="135"/>
      <c r="O19" s="135"/>
      <c r="P19" s="135"/>
      <c r="Q19" s="102"/>
      <c r="R19" s="102">
        <v>50000</v>
      </c>
      <c r="S19" s="102"/>
      <c r="T19" s="102"/>
      <c r="U19" s="102"/>
      <c r="V19" s="102"/>
      <c r="W19" s="102">
        <v>50000</v>
      </c>
    </row>
    <row r="20" spans="1:23" ht="35.1" customHeight="1">
      <c r="A20" s="135" t="s">
        <v>400</v>
      </c>
      <c r="B20" s="135" t="s">
        <v>401</v>
      </c>
      <c r="C20" s="135" t="s">
        <v>399</v>
      </c>
      <c r="D20" s="135" t="s">
        <v>185</v>
      </c>
      <c r="E20" s="135" t="s">
        <v>195</v>
      </c>
      <c r="F20" s="135" t="s">
        <v>196</v>
      </c>
      <c r="G20" s="135" t="s">
        <v>280</v>
      </c>
      <c r="H20" s="135" t="s">
        <v>281</v>
      </c>
      <c r="I20" s="102">
        <v>50000</v>
      </c>
      <c r="J20" s="102"/>
      <c r="K20" s="102"/>
      <c r="L20" s="102"/>
      <c r="M20" s="102"/>
      <c r="N20" s="135"/>
      <c r="O20" s="135"/>
      <c r="P20" s="135"/>
      <c r="Q20" s="102"/>
      <c r="R20" s="102">
        <v>50000</v>
      </c>
      <c r="S20" s="102"/>
      <c r="T20" s="102"/>
      <c r="U20" s="102"/>
      <c r="V20" s="102"/>
      <c r="W20" s="102">
        <v>50000</v>
      </c>
    </row>
    <row r="21" spans="1:23" ht="35.1" customHeight="1">
      <c r="A21" s="135" t="s">
        <v>400</v>
      </c>
      <c r="B21" s="135" t="s">
        <v>401</v>
      </c>
      <c r="C21" s="135" t="s">
        <v>399</v>
      </c>
      <c r="D21" s="135" t="s">
        <v>185</v>
      </c>
      <c r="E21" s="135" t="s">
        <v>195</v>
      </c>
      <c r="F21" s="135" t="s">
        <v>196</v>
      </c>
      <c r="G21" s="135" t="s">
        <v>404</v>
      </c>
      <c r="H21" s="135" t="s">
        <v>405</v>
      </c>
      <c r="I21" s="102">
        <v>50000</v>
      </c>
      <c r="J21" s="102"/>
      <c r="K21" s="102"/>
      <c r="L21" s="102"/>
      <c r="M21" s="102"/>
      <c r="N21" s="135"/>
      <c r="O21" s="135"/>
      <c r="P21" s="135"/>
      <c r="Q21" s="102"/>
      <c r="R21" s="102">
        <v>50000</v>
      </c>
      <c r="S21" s="102"/>
      <c r="T21" s="102"/>
      <c r="U21" s="102"/>
      <c r="V21" s="102"/>
      <c r="W21" s="102">
        <v>50000</v>
      </c>
    </row>
    <row r="22" spans="1:23" ht="35.1" customHeight="1">
      <c r="A22" s="135" t="s">
        <v>400</v>
      </c>
      <c r="B22" s="135" t="s">
        <v>401</v>
      </c>
      <c r="C22" s="135" t="s">
        <v>399</v>
      </c>
      <c r="D22" s="135" t="s">
        <v>185</v>
      </c>
      <c r="E22" s="135" t="s">
        <v>195</v>
      </c>
      <c r="F22" s="135" t="s">
        <v>196</v>
      </c>
      <c r="G22" s="135" t="s">
        <v>334</v>
      </c>
      <c r="H22" s="135" t="s">
        <v>335</v>
      </c>
      <c r="I22" s="102">
        <v>50000</v>
      </c>
      <c r="J22" s="102"/>
      <c r="K22" s="102"/>
      <c r="L22" s="102"/>
      <c r="M22" s="102"/>
      <c r="N22" s="135"/>
      <c r="O22" s="135"/>
      <c r="P22" s="135"/>
      <c r="Q22" s="102"/>
      <c r="R22" s="102">
        <v>50000</v>
      </c>
      <c r="S22" s="102"/>
      <c r="T22" s="102"/>
      <c r="U22" s="102"/>
      <c r="V22" s="102"/>
      <c r="W22" s="102">
        <v>50000</v>
      </c>
    </row>
    <row r="23" spans="1:23" ht="35.1" customHeight="1">
      <c r="A23" s="135" t="s">
        <v>400</v>
      </c>
      <c r="B23" s="135" t="s">
        <v>401</v>
      </c>
      <c r="C23" s="135" t="s">
        <v>399</v>
      </c>
      <c r="D23" s="135" t="s">
        <v>185</v>
      </c>
      <c r="E23" s="135" t="s">
        <v>195</v>
      </c>
      <c r="F23" s="135" t="s">
        <v>196</v>
      </c>
      <c r="G23" s="135" t="s">
        <v>406</v>
      </c>
      <c r="H23" s="135" t="s">
        <v>407</v>
      </c>
      <c r="I23" s="102">
        <v>1500000</v>
      </c>
      <c r="J23" s="102"/>
      <c r="K23" s="102"/>
      <c r="L23" s="102"/>
      <c r="M23" s="102"/>
      <c r="N23" s="135"/>
      <c r="O23" s="135"/>
      <c r="P23" s="135"/>
      <c r="Q23" s="102"/>
      <c r="R23" s="102">
        <v>1500000</v>
      </c>
      <c r="S23" s="102"/>
      <c r="T23" s="102"/>
      <c r="U23" s="102"/>
      <c r="V23" s="102"/>
      <c r="W23" s="102">
        <v>1500000</v>
      </c>
    </row>
    <row r="24" spans="1:23" ht="35.1" customHeight="1">
      <c r="A24" s="135"/>
      <c r="B24" s="135"/>
      <c r="C24" s="135" t="s">
        <v>408</v>
      </c>
      <c r="D24" s="135"/>
      <c r="E24" s="135"/>
      <c r="F24" s="135"/>
      <c r="G24" s="135"/>
      <c r="H24" s="135"/>
      <c r="I24" s="102">
        <v>150000</v>
      </c>
      <c r="J24" s="102">
        <v>150000</v>
      </c>
      <c r="K24" s="102">
        <v>150000</v>
      </c>
      <c r="L24" s="102"/>
      <c r="M24" s="102"/>
      <c r="N24" s="135"/>
      <c r="O24" s="135"/>
      <c r="P24" s="135"/>
      <c r="Q24" s="102"/>
      <c r="R24" s="102"/>
      <c r="S24" s="102"/>
      <c r="T24" s="102"/>
      <c r="U24" s="102"/>
      <c r="V24" s="102"/>
      <c r="W24" s="102"/>
    </row>
    <row r="25" spans="1:23" ht="35.1" customHeight="1">
      <c r="A25" s="135" t="s">
        <v>400</v>
      </c>
      <c r="B25" s="135" t="s">
        <v>409</v>
      </c>
      <c r="C25" s="135" t="s">
        <v>408</v>
      </c>
      <c r="D25" s="135" t="s">
        <v>185</v>
      </c>
      <c r="E25" s="135" t="s">
        <v>195</v>
      </c>
      <c r="F25" s="135" t="s">
        <v>196</v>
      </c>
      <c r="G25" s="135" t="s">
        <v>284</v>
      </c>
      <c r="H25" s="135" t="s">
        <v>285</v>
      </c>
      <c r="I25" s="102">
        <v>150000</v>
      </c>
      <c r="J25" s="102">
        <v>150000</v>
      </c>
      <c r="K25" s="102">
        <v>150000</v>
      </c>
      <c r="L25" s="102"/>
      <c r="M25" s="102"/>
      <c r="N25" s="135"/>
      <c r="O25" s="135"/>
      <c r="P25" s="135"/>
      <c r="Q25" s="102"/>
      <c r="R25" s="102"/>
      <c r="S25" s="102"/>
      <c r="T25" s="102"/>
      <c r="U25" s="102"/>
      <c r="V25" s="102"/>
      <c r="W25" s="102"/>
    </row>
    <row r="26" spans="1:23" ht="35.1" customHeight="1">
      <c r="A26" s="135"/>
      <c r="B26" s="135"/>
      <c r="C26" s="135" t="s">
        <v>410</v>
      </c>
      <c r="D26" s="135"/>
      <c r="E26" s="135"/>
      <c r="F26" s="135"/>
      <c r="G26" s="135"/>
      <c r="H26" s="135"/>
      <c r="I26" s="102">
        <v>175200</v>
      </c>
      <c r="J26" s="102">
        <v>175200</v>
      </c>
      <c r="K26" s="102">
        <v>175200</v>
      </c>
      <c r="L26" s="102"/>
      <c r="M26" s="102"/>
      <c r="N26" s="135"/>
      <c r="O26" s="135"/>
      <c r="P26" s="135"/>
      <c r="Q26" s="102"/>
      <c r="R26" s="102"/>
      <c r="S26" s="102"/>
      <c r="T26" s="102"/>
      <c r="U26" s="102"/>
      <c r="V26" s="102"/>
      <c r="W26" s="102"/>
    </row>
    <row r="27" spans="1:23" ht="35.1" customHeight="1">
      <c r="A27" s="135" t="s">
        <v>397</v>
      </c>
      <c r="B27" s="135" t="s">
        <v>411</v>
      </c>
      <c r="C27" s="135" t="s">
        <v>410</v>
      </c>
      <c r="D27" s="135" t="s">
        <v>185</v>
      </c>
      <c r="E27" s="135" t="s">
        <v>195</v>
      </c>
      <c r="F27" s="135" t="s">
        <v>196</v>
      </c>
      <c r="G27" s="135" t="s">
        <v>280</v>
      </c>
      <c r="H27" s="135" t="s">
        <v>281</v>
      </c>
      <c r="I27" s="102">
        <v>175200</v>
      </c>
      <c r="J27" s="102">
        <v>175200</v>
      </c>
      <c r="K27" s="102">
        <v>175200</v>
      </c>
      <c r="L27" s="102"/>
      <c r="M27" s="102"/>
      <c r="N27" s="135"/>
      <c r="O27" s="135"/>
      <c r="P27" s="135"/>
      <c r="Q27" s="102"/>
      <c r="R27" s="102"/>
      <c r="S27" s="102"/>
      <c r="T27" s="102"/>
      <c r="U27" s="102"/>
      <c r="V27" s="102"/>
      <c r="W27" s="102"/>
    </row>
    <row r="28" spans="1:23" ht="35.1" customHeight="1">
      <c r="A28" s="184" t="s">
        <v>58</v>
      </c>
      <c r="B28" s="211"/>
      <c r="C28" s="211"/>
      <c r="D28" s="211"/>
      <c r="E28" s="211"/>
      <c r="F28" s="211"/>
      <c r="G28" s="211"/>
      <c r="H28" s="185"/>
      <c r="I28" s="102">
        <v>3418132</v>
      </c>
      <c r="J28" s="102">
        <v>418132</v>
      </c>
      <c r="K28" s="102">
        <v>418132</v>
      </c>
      <c r="L28" s="102"/>
      <c r="M28" s="102"/>
      <c r="N28" s="102"/>
      <c r="O28" s="102"/>
      <c r="P28" s="102"/>
      <c r="Q28" s="102"/>
      <c r="R28" s="102">
        <v>3000000</v>
      </c>
      <c r="S28" s="102"/>
      <c r="T28" s="102"/>
      <c r="U28" s="102"/>
      <c r="V28" s="102"/>
      <c r="W28" s="102">
        <v>3000000</v>
      </c>
    </row>
  </sheetData>
  <mergeCells count="28">
    <mergeCell ref="A2:W2"/>
    <mergeCell ref="A3:I3"/>
    <mergeCell ref="J4:M4"/>
    <mergeCell ref="N4:P4"/>
    <mergeCell ref="R4:W4"/>
    <mergeCell ref="Q4:Q6"/>
    <mergeCell ref="R5:R6"/>
    <mergeCell ref="S5:S6"/>
    <mergeCell ref="T5:T6"/>
    <mergeCell ref="U5:U6"/>
    <mergeCell ref="V5:V6"/>
    <mergeCell ref="W5:W6"/>
    <mergeCell ref="P5:P6"/>
    <mergeCell ref="J5:K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A28:H28"/>
    <mergeCell ref="L5:L6"/>
    <mergeCell ref="M5:M6"/>
    <mergeCell ref="N5:N6"/>
    <mergeCell ref="O5:O6"/>
  </mergeCells>
  <phoneticPr fontId="32" type="noConversion"/>
  <pageMargins left="0.75138888888888899" right="0.75138888888888899" top="1" bottom="1" header="0.5" footer="0.5"/>
  <pageSetup paperSize="9" scale="64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J22"/>
  <sheetViews>
    <sheetView showZeros="0" topLeftCell="A16" workbookViewId="0">
      <selection activeCell="A3" sqref="A3:XFD3"/>
    </sheetView>
  </sheetViews>
  <sheetFormatPr defaultColWidth="9.125" defaultRowHeight="12" customHeight="1"/>
  <cols>
    <col min="1" max="2" width="24.875" customWidth="1"/>
    <col min="3" max="3" width="17.125" customWidth="1"/>
    <col min="4" max="4" width="21" customWidth="1"/>
    <col min="5" max="5" width="23.625" customWidth="1"/>
    <col min="6" max="6" width="11.25" customWidth="1"/>
    <col min="7" max="7" width="10.375" customWidth="1"/>
    <col min="8" max="8" width="9.375" customWidth="1"/>
    <col min="9" max="9" width="13.375" customWidth="1"/>
    <col min="10" max="10" width="27.5" customWidth="1"/>
  </cols>
  <sheetData>
    <row r="1" spans="1:10" ht="12" customHeight="1">
      <c r="J1" s="33" t="s">
        <v>114</v>
      </c>
    </row>
    <row r="2" spans="1:10" ht="28.5" customHeight="1">
      <c r="A2" s="154" t="s">
        <v>115</v>
      </c>
      <c r="B2" s="176"/>
      <c r="C2" s="176"/>
      <c r="D2" s="176"/>
      <c r="E2" s="176"/>
      <c r="F2" s="177"/>
      <c r="G2" s="176"/>
      <c r="H2" s="177"/>
      <c r="I2" s="177"/>
      <c r="J2" s="176"/>
    </row>
    <row r="3" spans="1:10" ht="20.100000000000001" customHeight="1">
      <c r="A3" s="207" t="s">
        <v>472</v>
      </c>
      <c r="B3" s="174"/>
      <c r="C3" s="174"/>
      <c r="D3" s="174"/>
      <c r="E3" s="174"/>
      <c r="F3" s="174"/>
      <c r="G3" s="174"/>
      <c r="H3" s="174"/>
    </row>
    <row r="4" spans="1:10" ht="14.25" customHeight="1">
      <c r="A4" s="29" t="s">
        <v>116</v>
      </c>
      <c r="B4" s="29" t="s">
        <v>117</v>
      </c>
      <c r="C4" s="29" t="s">
        <v>118</v>
      </c>
      <c r="D4" s="29" t="s">
        <v>119</v>
      </c>
      <c r="E4" s="29" t="s">
        <v>120</v>
      </c>
      <c r="F4" s="30" t="s">
        <v>121</v>
      </c>
      <c r="G4" s="29" t="s">
        <v>122</v>
      </c>
      <c r="H4" s="30" t="s">
        <v>123</v>
      </c>
      <c r="I4" s="30" t="s">
        <v>124</v>
      </c>
      <c r="J4" s="29" t="s">
        <v>125</v>
      </c>
    </row>
    <row r="5" spans="1:10" ht="14.25" customHeight="1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30">
        <v>6</v>
      </c>
      <c r="G5" s="29">
        <v>7</v>
      </c>
      <c r="H5" s="30">
        <v>8</v>
      </c>
      <c r="I5" s="30">
        <v>9</v>
      </c>
      <c r="J5" s="29">
        <v>10</v>
      </c>
    </row>
    <row r="6" spans="1:10" ht="35.1" customHeight="1">
      <c r="A6" s="137" t="s">
        <v>185</v>
      </c>
      <c r="B6" s="137"/>
      <c r="C6" s="137"/>
      <c r="D6" s="137"/>
      <c r="E6" s="137"/>
      <c r="F6" s="137"/>
      <c r="G6" s="137"/>
      <c r="H6" s="137"/>
      <c r="I6" s="137"/>
      <c r="J6" s="137"/>
    </row>
    <row r="7" spans="1:10" ht="35.1" customHeight="1">
      <c r="A7" s="138" t="s">
        <v>408</v>
      </c>
      <c r="B7" s="138" t="s">
        <v>412</v>
      </c>
      <c r="C7" s="138" t="s">
        <v>413</v>
      </c>
      <c r="D7" s="138" t="s">
        <v>414</v>
      </c>
      <c r="E7" s="138" t="s">
        <v>414</v>
      </c>
      <c r="F7" s="138" t="s">
        <v>415</v>
      </c>
      <c r="G7" s="137" t="s">
        <v>416</v>
      </c>
      <c r="H7" s="137" t="s">
        <v>417</v>
      </c>
      <c r="I7" s="138" t="s">
        <v>418</v>
      </c>
      <c r="J7" s="138" t="s">
        <v>408</v>
      </c>
    </row>
    <row r="8" spans="1:10" ht="35.1" customHeight="1">
      <c r="A8" s="138" t="s">
        <v>408</v>
      </c>
      <c r="B8" s="138" t="s">
        <v>412</v>
      </c>
      <c r="C8" s="138" t="s">
        <v>419</v>
      </c>
      <c r="D8" s="138" t="s">
        <v>420</v>
      </c>
      <c r="E8" s="138" t="s">
        <v>420</v>
      </c>
      <c r="F8" s="138" t="s">
        <v>415</v>
      </c>
      <c r="G8" s="137" t="s">
        <v>421</v>
      </c>
      <c r="H8" s="137" t="s">
        <v>422</v>
      </c>
      <c r="I8" s="138" t="s">
        <v>418</v>
      </c>
      <c r="J8" s="138" t="s">
        <v>408</v>
      </c>
    </row>
    <row r="9" spans="1:10" ht="35.1" customHeight="1">
      <c r="A9" s="138" t="s">
        <v>408</v>
      </c>
      <c r="B9" s="138" t="s">
        <v>412</v>
      </c>
      <c r="C9" s="138" t="s">
        <v>423</v>
      </c>
      <c r="D9" s="138" t="s">
        <v>424</v>
      </c>
      <c r="E9" s="138" t="s">
        <v>425</v>
      </c>
      <c r="F9" s="138" t="s">
        <v>426</v>
      </c>
      <c r="G9" s="137" t="s">
        <v>427</v>
      </c>
      <c r="H9" s="137" t="s">
        <v>428</v>
      </c>
      <c r="I9" s="138" t="s">
        <v>418</v>
      </c>
      <c r="J9" s="138" t="s">
        <v>408</v>
      </c>
    </row>
    <row r="10" spans="1:10" ht="35.1" customHeight="1">
      <c r="A10" s="138" t="s">
        <v>408</v>
      </c>
      <c r="B10" s="138" t="s">
        <v>412</v>
      </c>
      <c r="C10" s="138" t="s">
        <v>429</v>
      </c>
      <c r="D10" s="138" t="s">
        <v>430</v>
      </c>
      <c r="E10" s="138" t="s">
        <v>431</v>
      </c>
      <c r="F10" s="138" t="s">
        <v>415</v>
      </c>
      <c r="G10" s="137" t="s">
        <v>427</v>
      </c>
      <c r="H10" s="137" t="s">
        <v>428</v>
      </c>
      <c r="I10" s="138" t="s">
        <v>418</v>
      </c>
      <c r="J10" s="138" t="s">
        <v>408</v>
      </c>
    </row>
    <row r="11" spans="1:10" ht="35.1" customHeight="1">
      <c r="A11" s="138" t="s">
        <v>396</v>
      </c>
      <c r="B11" s="138" t="s">
        <v>432</v>
      </c>
      <c r="C11" s="138" t="s">
        <v>413</v>
      </c>
      <c r="D11" s="138" t="s">
        <v>433</v>
      </c>
      <c r="E11" s="138" t="s">
        <v>135</v>
      </c>
      <c r="F11" s="138" t="s">
        <v>434</v>
      </c>
      <c r="G11" s="137" t="s">
        <v>435</v>
      </c>
      <c r="H11" s="137" t="s">
        <v>436</v>
      </c>
      <c r="I11" s="138" t="s">
        <v>418</v>
      </c>
      <c r="J11" s="138" t="s">
        <v>396</v>
      </c>
    </row>
    <row r="12" spans="1:10" ht="35.1" customHeight="1">
      <c r="A12" s="138" t="s">
        <v>396</v>
      </c>
      <c r="B12" s="138" t="s">
        <v>432</v>
      </c>
      <c r="C12" s="138" t="s">
        <v>419</v>
      </c>
      <c r="D12" s="138" t="s">
        <v>420</v>
      </c>
      <c r="E12" s="138" t="s">
        <v>420</v>
      </c>
      <c r="F12" s="138" t="s">
        <v>434</v>
      </c>
      <c r="G12" s="137" t="s">
        <v>437</v>
      </c>
      <c r="H12" s="137" t="s">
        <v>422</v>
      </c>
      <c r="I12" s="138" t="s">
        <v>418</v>
      </c>
      <c r="J12" s="138" t="s">
        <v>396</v>
      </c>
    </row>
    <row r="13" spans="1:10" ht="35.1" customHeight="1">
      <c r="A13" s="138" t="s">
        <v>396</v>
      </c>
      <c r="B13" s="138" t="s">
        <v>432</v>
      </c>
      <c r="C13" s="138" t="s">
        <v>423</v>
      </c>
      <c r="D13" s="138" t="s">
        <v>424</v>
      </c>
      <c r="E13" s="138" t="s">
        <v>425</v>
      </c>
      <c r="F13" s="138" t="s">
        <v>426</v>
      </c>
      <c r="G13" s="137" t="s">
        <v>427</v>
      </c>
      <c r="H13" s="137" t="s">
        <v>428</v>
      </c>
      <c r="I13" s="138" t="s">
        <v>418</v>
      </c>
      <c r="J13" s="138" t="s">
        <v>396</v>
      </c>
    </row>
    <row r="14" spans="1:10" ht="35.1" customHeight="1">
      <c r="A14" s="138" t="s">
        <v>396</v>
      </c>
      <c r="B14" s="138" t="s">
        <v>432</v>
      </c>
      <c r="C14" s="138" t="s">
        <v>429</v>
      </c>
      <c r="D14" s="138" t="s">
        <v>430</v>
      </c>
      <c r="E14" s="138" t="s">
        <v>431</v>
      </c>
      <c r="F14" s="138" t="s">
        <v>415</v>
      </c>
      <c r="G14" s="137" t="s">
        <v>427</v>
      </c>
      <c r="H14" s="137" t="s">
        <v>428</v>
      </c>
      <c r="I14" s="138" t="s">
        <v>418</v>
      </c>
      <c r="J14" s="138" t="s">
        <v>396</v>
      </c>
    </row>
    <row r="15" spans="1:10" ht="35.1" customHeight="1">
      <c r="A15" s="138" t="s">
        <v>410</v>
      </c>
      <c r="B15" s="222" t="s">
        <v>438</v>
      </c>
      <c r="C15" s="138" t="s">
        <v>413</v>
      </c>
      <c r="D15" s="138" t="s">
        <v>433</v>
      </c>
      <c r="E15" s="138" t="s">
        <v>135</v>
      </c>
      <c r="F15" s="138" t="s">
        <v>434</v>
      </c>
      <c r="G15" s="137" t="s">
        <v>437</v>
      </c>
      <c r="H15" s="137" t="s">
        <v>439</v>
      </c>
      <c r="I15" s="138" t="s">
        <v>418</v>
      </c>
      <c r="J15" s="138" t="s">
        <v>410</v>
      </c>
    </row>
    <row r="16" spans="1:10" ht="35.1" customHeight="1">
      <c r="A16" s="138" t="s">
        <v>410</v>
      </c>
      <c r="B16" s="223" t="s">
        <v>438</v>
      </c>
      <c r="C16" s="138" t="s">
        <v>419</v>
      </c>
      <c r="D16" s="138" t="s">
        <v>420</v>
      </c>
      <c r="E16" s="138" t="s">
        <v>420</v>
      </c>
      <c r="F16" s="138" t="s">
        <v>415</v>
      </c>
      <c r="G16" s="137" t="s">
        <v>440</v>
      </c>
      <c r="H16" s="137" t="s">
        <v>422</v>
      </c>
      <c r="I16" s="138" t="s">
        <v>418</v>
      </c>
      <c r="J16" s="138" t="s">
        <v>410</v>
      </c>
    </row>
    <row r="17" spans="1:10" ht="35.1" customHeight="1">
      <c r="A17" s="138" t="s">
        <v>410</v>
      </c>
      <c r="B17" s="223" t="s">
        <v>438</v>
      </c>
      <c r="C17" s="138" t="s">
        <v>423</v>
      </c>
      <c r="D17" s="138" t="s">
        <v>424</v>
      </c>
      <c r="E17" s="138" t="s">
        <v>425</v>
      </c>
      <c r="F17" s="138" t="s">
        <v>426</v>
      </c>
      <c r="G17" s="137" t="s">
        <v>427</v>
      </c>
      <c r="H17" s="137" t="s">
        <v>428</v>
      </c>
      <c r="I17" s="138" t="s">
        <v>418</v>
      </c>
      <c r="J17" s="138" t="s">
        <v>410</v>
      </c>
    </row>
    <row r="18" spans="1:10" ht="35.1" customHeight="1">
      <c r="A18" s="138" t="s">
        <v>410</v>
      </c>
      <c r="B18" s="224" t="s">
        <v>438</v>
      </c>
      <c r="C18" s="138" t="s">
        <v>429</v>
      </c>
      <c r="D18" s="138" t="s">
        <v>430</v>
      </c>
      <c r="E18" s="138" t="s">
        <v>431</v>
      </c>
      <c r="F18" s="138" t="s">
        <v>415</v>
      </c>
      <c r="G18" s="137" t="s">
        <v>441</v>
      </c>
      <c r="H18" s="137" t="s">
        <v>442</v>
      </c>
      <c r="I18" s="138" t="s">
        <v>418</v>
      </c>
      <c r="J18" s="138" t="s">
        <v>410</v>
      </c>
    </row>
    <row r="19" spans="1:10" ht="35.1" customHeight="1">
      <c r="A19" s="222" t="s">
        <v>399</v>
      </c>
      <c r="B19" s="222" t="s">
        <v>443</v>
      </c>
      <c r="C19" s="138" t="s">
        <v>413</v>
      </c>
      <c r="D19" s="138" t="s">
        <v>414</v>
      </c>
      <c r="E19" s="138" t="s">
        <v>414</v>
      </c>
      <c r="F19" s="138" t="s">
        <v>415</v>
      </c>
      <c r="G19" s="137" t="s">
        <v>416</v>
      </c>
      <c r="H19" s="137" t="s">
        <v>417</v>
      </c>
      <c r="I19" s="138" t="s">
        <v>418</v>
      </c>
      <c r="J19" s="138" t="s">
        <v>399</v>
      </c>
    </row>
    <row r="20" spans="1:10" ht="35.1" customHeight="1">
      <c r="A20" s="223" t="s">
        <v>399</v>
      </c>
      <c r="B20" s="223" t="s">
        <v>443</v>
      </c>
      <c r="C20" s="138" t="s">
        <v>419</v>
      </c>
      <c r="D20" s="138" t="s">
        <v>420</v>
      </c>
      <c r="E20" s="138" t="s">
        <v>420</v>
      </c>
      <c r="F20" s="138" t="s">
        <v>415</v>
      </c>
      <c r="G20" s="137" t="s">
        <v>444</v>
      </c>
      <c r="H20" s="137" t="s">
        <v>422</v>
      </c>
      <c r="I20" s="138" t="s">
        <v>418</v>
      </c>
      <c r="J20" s="138" t="s">
        <v>399</v>
      </c>
    </row>
    <row r="21" spans="1:10" ht="35.1" customHeight="1">
      <c r="A21" s="223" t="s">
        <v>399</v>
      </c>
      <c r="B21" s="223" t="s">
        <v>443</v>
      </c>
      <c r="C21" s="138" t="s">
        <v>423</v>
      </c>
      <c r="D21" s="138" t="s">
        <v>424</v>
      </c>
      <c r="E21" s="138" t="s">
        <v>425</v>
      </c>
      <c r="F21" s="138" t="s">
        <v>426</v>
      </c>
      <c r="G21" s="137" t="s">
        <v>427</v>
      </c>
      <c r="H21" s="137" t="s">
        <v>428</v>
      </c>
      <c r="I21" s="138" t="s">
        <v>418</v>
      </c>
      <c r="J21" s="138" t="s">
        <v>399</v>
      </c>
    </row>
    <row r="22" spans="1:10" ht="35.1" customHeight="1">
      <c r="A22" s="224" t="s">
        <v>399</v>
      </c>
      <c r="B22" s="224" t="s">
        <v>443</v>
      </c>
      <c r="C22" s="138" t="s">
        <v>429</v>
      </c>
      <c r="D22" s="138" t="s">
        <v>430</v>
      </c>
      <c r="E22" s="138" t="s">
        <v>431</v>
      </c>
      <c r="F22" s="138" t="s">
        <v>415</v>
      </c>
      <c r="G22" s="137" t="s">
        <v>427</v>
      </c>
      <c r="H22" s="137" t="s">
        <v>428</v>
      </c>
      <c r="I22" s="138" t="s">
        <v>418</v>
      </c>
      <c r="J22" s="138" t="s">
        <v>399</v>
      </c>
    </row>
  </sheetData>
  <mergeCells count="5">
    <mergeCell ref="A2:J2"/>
    <mergeCell ref="A3:H3"/>
    <mergeCell ref="B15:B18"/>
    <mergeCell ref="A19:A22"/>
    <mergeCell ref="B19:B22"/>
  </mergeCells>
  <phoneticPr fontId="32" type="noConversion"/>
  <pageMargins left="0.75138888888888899" right="0.75138888888888899" top="1" bottom="1" header="0.5" footer="0.5"/>
  <pageSetup paperSize="9" scale="7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mk24</cp:lastModifiedBy>
  <dcterms:created xsi:type="dcterms:W3CDTF">2026-01-13T06:51:00Z</dcterms:created>
  <dcterms:modified xsi:type="dcterms:W3CDTF">2026-02-28T02:51:36Z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2052-11.8.6.8810</vt:lpwstr>
  </property>
</Properties>
</file>