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270" firstSheet="12" activeTab="1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2">'部门支出预算表01-3'!$1:$6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<sst xmlns="http://schemas.openxmlformats.org/spreadsheetml/2006/main" count="1384" uniqueCount="445">
  <si>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</si>
  <si>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</si>
  <si>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</si>
  <si>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</si>
  <si>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</si>
  <si>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</si>
  <si>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</si>
  <si>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</si>
  <si>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</si>
  <si>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</si>
  <si>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</si>
  <si>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</si>
  <si>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</si>
  <si>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</si>
  <si>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</si>
  <si>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</si>
  <si>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</si>
  <si>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</si>
  <si>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</si>
  <si>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</si>
  <si>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</si>
  <si>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</si>
  <si>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</si>
  <si>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</si>
  <si>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</si>
  <si>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</si>
  <si>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</si>
  <si>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</si>
  <si>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</si>
  <si>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</si>
  <si>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</si>
  <si>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</si>
  <si>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</si>
  <si>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</si>
  <si>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</si>
  <si>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</si>
  <si>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</si>
  <si>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</si>
  <si>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</si>
  <si>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</si>
  <si>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</si>
  <si>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</si>
  <si>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</si>
  <si>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</si>
  <si>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</si>
  <si>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124001</t>
  </si>
  <si>
    <t>芒市工业和商务科技局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</si>
  <si>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</si>
  <si>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</si>
  <si>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</si>
  <si>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</si>
  <si>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</si>
  <si>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</si>
  <si>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</si>
  <si>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</si>
  <si>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</si>
  <si>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</si>
  <si>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</si>
  <si>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</si>
  <si>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</si>
  <si>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</si>
  <si>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</si>
  <si>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</si>
  <si>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</si>
  <si>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</si>
  <si>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</si>
  <si>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</si>
  <si>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</si>
  <si>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</si>
  <si>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</si>
  <si>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</si>
  <si>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</si>
  <si>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</si>
  <si>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</si>
  <si>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</si>
  <si>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</si>
  <si>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20113</t>
  </si>
  <si>
    <t>商贸事务</t>
  </si>
  <si>
    <t>2011301</t>
  </si>
  <si>
    <t>行政运行</t>
  </si>
  <si>
    <t>2011302</t>
  </si>
  <si>
    <t>一般行政管理事务</t>
  </si>
  <si>
    <t>206</t>
  </si>
  <si>
    <t>科学技术支出</t>
  </si>
  <si>
    <t>20601</t>
  </si>
  <si>
    <t>科学技术管理事务</t>
  </si>
  <si>
    <t>2060101</t>
  </si>
  <si>
    <t>2060103</t>
  </si>
  <si>
    <t>机关服务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</si>
  <si>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</si>
  <si>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</si>
  <si>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</si>
  <si>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</si>
  <si>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</si>
  <si>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</si>
  <si>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</si>
  <si>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</si>
  <si>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</si>
  <si>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</si>
  <si>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</si>
  <si>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</si>
  <si>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</si>
  <si>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</si>
  <si>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</si>
  <si>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</si>
  <si>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</si>
  <si>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</si>
  <si>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</si>
  <si>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</si>
  <si>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</si>
  <si>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</si>
  <si>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</si>
  <si>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</si>
  <si>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</si>
  <si>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</si>
  <si>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</si>
  <si>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</si>
  <si>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</si>
  <si>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</si>
  <si>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</si>
  <si>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</si>
  <si>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</si>
  <si>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</si>
  <si>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</si>
  <si>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</si>
  <si>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</si>
  <si>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</si>
  <si>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</si>
  <si>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</si>
  <si>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</si>
  <si>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</si>
  <si>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</si>
  <si>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</si>
  <si>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</si>
  <si>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</si>
  <si>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</si>
  <si>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</si>
  <si>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</si>
  <si>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</si>
  <si>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</si>
  <si>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</si>
  <si>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</si>
  <si>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</si>
  <si>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</si>
  <si>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</si>
  <si>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</si>
  <si>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</si>
  <si>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</si>
  <si>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</si>
  <si>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</si>
  <si>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</si>
  <si>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</si>
  <si>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</si>
  <si>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</si>
  <si>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</si>
  <si>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</si>
  <si>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</si>
  <si>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</si>
  <si>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</si>
  <si>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</si>
  <si>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</si>
  <si>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</si>
  <si>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</si>
  <si>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</si>
  <si>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</si>
  <si>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</si>
  <si>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</si>
  <si>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</si>
  <si>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</si>
  <si>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</si>
  <si>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</si>
  <si>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</si>
  <si>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</si>
  <si>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</si>
  <si>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</si>
  <si>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</si>
  <si>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</si>
  <si>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</si>
  <si>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</si>
  <si>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</si>
  <si>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</si>
  <si>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</si>
  <si>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</si>
  <si>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</si>
  <si>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</si>
  <si>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</si>
  <si>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</si>
  <si>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</si>
  <si>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</si>
  <si>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</si>
  <si>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</si>
  <si>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</si>
  <si>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</si>
  <si>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</si>
  <si>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</si>
  <si>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</si>
  <si>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</si>
  <si>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</si>
  <si>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</si>
  <si>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</si>
  <si>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</si>
  <si>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</si>
  <si>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</si>
  <si>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</si>
  <si>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</si>
  <si>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533103210000000017725</t>
  </si>
  <si>
    <t>行政人员支出工资</t>
  </si>
  <si>
    <t>30101</t>
  </si>
  <si>
    <t>基本工资</t>
  </si>
  <si>
    <t>533103251100003750813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</si>
  <si>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</si>
  <si>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</si>
  <si>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</si>
  <si>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</si>
  <si>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</si>
  <si>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</si>
  <si>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</si>
  <si>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533103210000000017726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</si>
  <si>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</si>
  <si>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</si>
  <si>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</si>
  <si>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</si>
  <si>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</si>
  <si>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</si>
  <si>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</si>
  <si>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</si>
  <si>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</si>
  <si>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533103210000000017727</t>
  </si>
  <si>
    <t>30113</t>
  </si>
  <si>
    <t>533103210000000017732</t>
  </si>
  <si>
    <t>一般公用经费</t>
  </si>
  <si>
    <t>30207</t>
  </si>
  <si>
    <t>邮电费</t>
  </si>
  <si>
    <t>533103221100000371561</t>
  </si>
  <si>
    <t>公用经费安排的公务接待费</t>
  </si>
  <si>
    <t>30217</t>
  </si>
  <si>
    <t>30299</t>
  </si>
  <si>
    <t>其他商品和服务支出</t>
  </si>
  <si>
    <t>30213</t>
  </si>
  <si>
    <t>维修（护）费</t>
  </si>
  <si>
    <t>30201</t>
  </si>
  <si>
    <t>办公费</t>
  </si>
  <si>
    <t>533103231100001224157</t>
  </si>
  <si>
    <t>公用经费安排的公务用车运维费</t>
  </si>
  <si>
    <t>30231</t>
  </si>
  <si>
    <t>公务用车运行维护费</t>
  </si>
  <si>
    <t>30211</t>
  </si>
  <si>
    <t>差旅费</t>
  </si>
  <si>
    <t>533103221100000371539</t>
  </si>
  <si>
    <t>公用经费安排的对个人和家庭的补助</t>
  </si>
  <si>
    <t>30305</t>
  </si>
  <si>
    <t>生活补助</t>
  </si>
  <si>
    <t>533103210000000017730</t>
  </si>
  <si>
    <t>工会经费</t>
  </si>
  <si>
    <t>30228</t>
  </si>
  <si>
    <t>533103210000000017729</t>
  </si>
  <si>
    <t>公务交通补贴</t>
  </si>
  <si>
    <t>30239</t>
  </si>
  <si>
    <t>其他交通费用</t>
  </si>
  <si>
    <t>533103210000000019220</t>
  </si>
  <si>
    <t>老干部党支部工作经费</t>
  </si>
  <si>
    <t>533103241100002175234</t>
  </si>
  <si>
    <t>机关事业单位职工及军人抚恤补助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</si>
  <si>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</si>
  <si>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</si>
  <si>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</si>
  <si>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</si>
  <si>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</si>
  <si>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</si>
  <si>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</si>
  <si>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</si>
  <si>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2023年自有资金</t>
  </si>
  <si>
    <t>专项业务类</t>
  </si>
  <si>
    <t>533103231100001555841</t>
  </si>
  <si>
    <t>办公设备购置专项资金</t>
  </si>
  <si>
    <t>533103231100001691590</t>
  </si>
  <si>
    <t>31002</t>
  </si>
  <si>
    <t>办公设备购置</t>
  </si>
  <si>
    <t>芒市工业和商务科技局各项特定专项业务经费</t>
  </si>
  <si>
    <t>事业发展类</t>
  </si>
  <si>
    <t>533103251100003733971</t>
  </si>
  <si>
    <t>30215</t>
  </si>
  <si>
    <t>会议费</t>
  </si>
  <si>
    <t>30216</t>
  </si>
  <si>
    <t>培训费</t>
  </si>
  <si>
    <t>30226</t>
  </si>
  <si>
    <t>劳务费</t>
  </si>
  <si>
    <t>30227</t>
  </si>
  <si>
    <t>委托业务费</t>
  </si>
  <si>
    <t>芒市加油站智慧平台建设经费</t>
  </si>
  <si>
    <t>533103251100003725344</t>
  </si>
  <si>
    <t>疫情防控物资和相关服务经费</t>
  </si>
  <si>
    <t>533103251100003732066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</si>
  <si>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</si>
  <si>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</si>
  <si>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</si>
  <si>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</si>
  <si>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</si>
  <si>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</si>
  <si>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</si>
  <si>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</si>
  <si>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</si>
  <si>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</si>
  <si>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</si>
  <si>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工业经济工作：完成全年规模以上企业增加值同比增长10%，规模以下企业增加值同比增长10%；电信业务总量增速18%；互联网和相关服务业营业收入现价增长速度8%；信息传输、软件和信息技术服务业营业收入增长速度5%。完成企业升规10家。
2.国内贸易工作：社会消费品零售总额同比去年增长12%；批发业商品销售额同比去年增长15%；零售业商品销售额同比去年增长15%。培育限上企业10家。
3.对外贸易工作：外贸进出口总额同比去年增长15%。
4.固定资产工作：完成下达固定资产投资指标26亿元。
5.科技创新工作：2025年预计全社会R＆D经费投入突破1.7亿元；组织企业申报省级科技项目1项，突破关键技术1项；计划申报高新技术企业3家，组织2家企业（提交高新技术企业复审材料;组织4家企业备案为科技型中小企业；登记技术合同认定登记3千万元；培育院士（博士）专家工作站2个，培育推荐中青学术技术带头人、创新人才2名。
6.招商引资工作：完成招商引资6亿元。
7.电子商务工作：依托电子商务进农村项目，打造电商平台，发展电子商务示范村，孵化有潜力的农村电商，大力推动农村电商供应链体系建设。
8.加快口岸项目建设工作：加快芒市口岸机场货运通道、芒市空港保税物流中心（B型）等项目建设，尽快投入运营进出口高价值产品，增大进出口贸易额、进一步提升机场在全州对外开放中的功能和作用。</t>
  </si>
  <si>
    <t>产出指标</t>
  </si>
  <si>
    <t>数量指标</t>
  </si>
  <si>
    <t>组织企业申报省级科技项目</t>
  </si>
  <si>
    <t>=</t>
  </si>
  <si>
    <t>1.00</t>
  </si>
  <si>
    <t>项</t>
  </si>
  <si>
    <t>定量指标</t>
  </si>
  <si>
    <t>突破科技关键技术</t>
  </si>
  <si>
    <t>&gt;=</t>
  </si>
  <si>
    <t>计划申报高新技术企业</t>
  </si>
  <si>
    <t>户</t>
  </si>
  <si>
    <t>培育院士（博士）专家工作站</t>
  </si>
  <si>
    <t>个</t>
  </si>
  <si>
    <t>备案为科技型中小企业</t>
  </si>
  <si>
    <t>完成企业升规</t>
  </si>
  <si>
    <t>培育限上企业</t>
  </si>
  <si>
    <t>时效指标</t>
  </si>
  <si>
    <t>项目执行期限</t>
  </si>
  <si>
    <t>年</t>
  </si>
  <si>
    <t>效益指标</t>
  </si>
  <si>
    <t>经济效益</t>
  </si>
  <si>
    <t>批发业商品销售额同比去年增长</t>
  </si>
  <si>
    <t>%</t>
  </si>
  <si>
    <t>零售业商品销售额同比去年增长</t>
  </si>
  <si>
    <t>完成招商引资</t>
  </si>
  <si>
    <t>亿元</t>
  </si>
  <si>
    <t>完成下达固定资产投资</t>
  </si>
  <si>
    <t>26</t>
  </si>
  <si>
    <t>社会效益</t>
  </si>
  <si>
    <t>有效提升企业创新创造能力</t>
  </si>
  <si>
    <t>有效提升</t>
  </si>
  <si>
    <t>定性指标</t>
  </si>
  <si>
    <t>满意度指标</t>
  </si>
  <si>
    <t>服务对象满意度</t>
  </si>
  <si>
    <t>95</t>
  </si>
  <si>
    <t>在芒市辖区59座加油站含建设智慧平台，对加油站油品和销售成品油数量进行检测，从而加强加油站成品油质量监管和纳税数据的有效统计</t>
  </si>
  <si>
    <t>安装智慧平台</t>
  </si>
  <si>
    <t>59</t>
  </si>
  <si>
    <t>座</t>
  </si>
  <si>
    <t>质量指标</t>
  </si>
  <si>
    <t>监控加油站成品油合格情况</t>
  </si>
  <si>
    <t>100</t>
  </si>
  <si>
    <t>加油站成品油合格情况监控</t>
  </si>
  <si>
    <t>项目实施期限</t>
  </si>
  <si>
    <t>增加加油站成品油税收收入</t>
  </si>
  <si>
    <t>对成品油质量进行监控，保障消费者权益</t>
  </si>
  <si>
    <t>群众满意度</t>
  </si>
  <si>
    <t>98</t>
  </si>
  <si>
    <t>群众对成品油质量监控满意调查情况</t>
  </si>
  <si>
    <t>项目验收合格率</t>
  </si>
  <si>
    <t>社会效益显著提高</t>
  </si>
  <si>
    <t>社会效益是否显著提高</t>
  </si>
  <si>
    <t>90</t>
  </si>
  <si>
    <t>服务对象满意度是否90%</t>
  </si>
  <si>
    <t>1.采购防疫物资；2.整理疫情防控物资出入库台账；3.维修疫情防控物资仓库；4.开通疫情防控物资网络通讯；5.保障疫情防控物资的运输</t>
  </si>
  <si>
    <t>购买疫情物资</t>
  </si>
  <si>
    <t>批</t>
  </si>
  <si>
    <t>物资验收合格情况</t>
  </si>
  <si>
    <t>物资按期送达</t>
  </si>
  <si>
    <t>物资按期送到</t>
  </si>
  <si>
    <t>有效开展疫情防控促进社会稳定</t>
  </si>
  <si>
    <t>有效促进</t>
  </si>
  <si>
    <t>群众满意情况</t>
  </si>
  <si>
    <t>购买办公设备</t>
  </si>
  <si>
    <t>提高办公效率</t>
  </si>
  <si>
    <t>提升为社会服务办事效率</t>
  </si>
  <si>
    <t>人民满意度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</si>
  <si>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</si>
  <si>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</si>
  <si>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</si>
  <si>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</si>
  <si>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</si>
  <si>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</si>
  <si>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</si>
  <si>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</si>
  <si>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</si>
  <si>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</si>
  <si>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</si>
  <si>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</si>
  <si>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</si>
  <si>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</si>
  <si>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</si>
  <si>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</si>
  <si>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</si>
  <si>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</si>
  <si>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复印纸采购</t>
  </si>
  <si>
    <t>复印纸</t>
  </si>
  <si>
    <t>件</t>
  </si>
  <si>
    <t>公车燃油费</t>
  </si>
  <si>
    <t>车辆加油、添加燃料服务</t>
  </si>
  <si>
    <t>车辆维修</t>
  </si>
  <si>
    <t>车辆维修和保养服务</t>
  </si>
  <si>
    <t>车辆保险</t>
  </si>
  <si>
    <t>机动车保险服务</t>
  </si>
  <si>
    <t>预算08表</t>
  </si>
  <si>
    <t>政府购买服务项目</t>
  </si>
  <si>
    <t>政府购买服务目录</t>
  </si>
  <si>
    <t>安全生产检查</t>
  </si>
  <si>
    <t>B0501 监督检查辅助服务</t>
  </si>
  <si>
    <t>项目审计</t>
  </si>
  <si>
    <t>B0702 评估和评价服务</t>
  </si>
  <si>
    <t>档案整理</t>
  </si>
  <si>
    <t>B1202 档案管理服务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</si>
  <si>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</si>
  <si>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</si>
  <si>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</si>
  <si>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</si>
  <si>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</si>
  <si>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</si>
  <si>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</si>
  <si>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</si>
  <si>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</si>
  <si>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</si>
  <si>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</si>
  <si>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</si>
  <si>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</si>
  <si>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</si>
  <si>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</si>
  <si>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</si>
  <si>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</si>
  <si>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</si>
  <si>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</si>
  <si>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</si>
  <si>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</si>
  <si>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</si>
  <si>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</si>
  <si>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</si>
  <si>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</si>
  <si>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</si>
  <si>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</si>
  <si>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</si>
  <si>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</si>
  <si>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上级补助</t>
  </si>
  <si>
    <t>2025年协管员工资及其他费用补助资金</t>
  </si>
  <si>
    <t>公益岗人员社保费资金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</si>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</sst>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name val="Calibri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10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Font="1" applyBorder="1">
      <alignment vertical="top"/>
    </xf>
    <xf numFmtId="0" fontId="14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49" fontId="1" fillId="0" borderId="7" xfId="53" applyFont="1">
      <alignment horizontal="left" vertical="center" wrapText="1"/>
    </xf>
    <xf numFmtId="178" fontId="1" fillId="0" borderId="7" xfId="54" applyFont="1">
      <alignment horizontal="right" vertical="center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0" xfId="53" applyFont="1" applyBorder="1" applyAlignment="1">
      <alignment horizontal="right" vertical="center" wrapText="1"/>
    </xf>
    <xf numFmtId="49" fontId="4" fillId="0" borderId="7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showZeros="0" workbookViewId="0">
      <selection activeCell="C7" sqref="C7"/>
    </sheetView>
  </sheetViews>
  <sheetFormatPr defaultColWidth="10.2818181818182" defaultRowHeight="15" customHeight="1" outlineLevelCol="3"/>
  <cols>
    <col min="1" max="1" width="33.2818181818182" customWidth="1"/>
    <col min="2" max="2" width="22.8545454545455" customWidth="1"/>
    <col min="3" max="4" width="33.2818181818182" customWidth="1"/>
  </cols>
  <sheetData>
    <row r="1" ht="18.75" customHeight="1" spans="1:4">
      <c r="A1" s="192"/>
      <c r="B1" s="192"/>
      <c r="C1" s="192"/>
      <c r="D1" s="193" t="s">
        <v>0</v>
      </c>
    </row>
    <row r="2" ht="42" customHeight="1" spans="1:4">
      <c r="A2" s="194" t="str">
        <f>"2025"&amp;"年部门财务收支预算总表"</f>
        <v>2025年部门财务收支预算总表</v>
      </c>
      <c r="B2" s="194"/>
      <c r="C2" s="194"/>
      <c r="D2" s="194"/>
    </row>
    <row r="3" ht="18.75" customHeight="1" spans="1:4">
      <c r="A3" s="195" t="str">
        <f>"单位名称："&amp;"芒市工业和商务科技局"</f>
        <v>单位名称：芒市工业和商务科技局</v>
      </c>
      <c r="B3" s="195"/>
      <c r="C3" s="196"/>
      <c r="D3" s="197" t="s">
        <v>1</v>
      </c>
    </row>
    <row r="4" ht="18.75" customHeight="1" spans="1:4">
      <c r="A4" s="198" t="s">
        <v>2</v>
      </c>
      <c r="B4" s="198"/>
      <c r="C4" s="198" t="s">
        <v>3</v>
      </c>
      <c r="D4" s="198"/>
    </row>
    <row r="5" ht="18.75" customHeight="1" spans="1:4">
      <c r="A5" s="147" t="s">
        <v>4</v>
      </c>
      <c r="B5" s="147" t="s">
        <v>5</v>
      </c>
      <c r="C5" s="147" t="s">
        <v>6</v>
      </c>
      <c r="D5" s="147" t="s">
        <v>5</v>
      </c>
    </row>
    <row r="6" ht="18.75" customHeight="1" spans="1:4">
      <c r="A6" s="146" t="s">
        <v>7</v>
      </c>
      <c r="B6" s="148">
        <v>8430750.91</v>
      </c>
      <c r="C6" s="146" t="str">
        <f>"一"&amp;"、"&amp;"一般公共服务支出"</f>
        <v>一、一般公共服务支出</v>
      </c>
      <c r="D6" s="148">
        <v>5817660.84</v>
      </c>
    </row>
    <row r="7" ht="18.75" customHeight="1" spans="1:4">
      <c r="A7" s="146" t="s">
        <v>8</v>
      </c>
      <c r="B7" s="148"/>
      <c r="C7" s="146" t="str">
        <f>"二"&amp;"、"&amp;"科学技术支出"</f>
        <v>二、科学技术支出</v>
      </c>
      <c r="D7" s="148">
        <v>1147336.84</v>
      </c>
    </row>
    <row r="8" ht="18.75" customHeight="1" spans="1:4">
      <c r="A8" s="146" t="s">
        <v>9</v>
      </c>
      <c r="B8" s="148"/>
      <c r="C8" s="146" t="str">
        <f>"三"&amp;"、"&amp;"社会保障和就业支出"</f>
        <v>三、社会保障和就业支出</v>
      </c>
      <c r="D8" s="148">
        <v>843411.51</v>
      </c>
    </row>
    <row r="9" ht="18.75" customHeight="1" spans="1:4">
      <c r="A9" s="146" t="s">
        <v>10</v>
      </c>
      <c r="B9" s="148"/>
      <c r="C9" s="146" t="str">
        <f>"四"&amp;"、"&amp;"卫生健康支出"</f>
        <v>四、卫生健康支出</v>
      </c>
      <c r="D9" s="148">
        <v>357958.6</v>
      </c>
    </row>
    <row r="10" ht="18.75" customHeight="1" spans="1:4">
      <c r="A10" s="146" t="s">
        <v>11</v>
      </c>
      <c r="B10" s="148">
        <v>100000</v>
      </c>
      <c r="C10" s="146" t="str">
        <f>"五"&amp;"、"&amp;"住房保障支出"</f>
        <v>五、住房保障支出</v>
      </c>
      <c r="D10" s="148">
        <v>364383.12</v>
      </c>
    </row>
    <row r="11" ht="18.75" customHeight="1" spans="1:4">
      <c r="A11" s="146" t="s">
        <v>12</v>
      </c>
      <c r="B11" s="148"/>
      <c r="C11" s="146"/>
      <c r="D11" s="148"/>
    </row>
    <row r="12" ht="18.75" customHeight="1" spans="1:4">
      <c r="A12" s="146" t="s">
        <v>13</v>
      </c>
      <c r="B12" s="148"/>
      <c r="C12" s="146"/>
      <c r="D12" s="148"/>
    </row>
    <row r="13" ht="18.75" customHeight="1" spans="1:4">
      <c r="A13" s="146" t="s">
        <v>14</v>
      </c>
      <c r="B13" s="148"/>
      <c r="C13" s="146"/>
      <c r="D13" s="148"/>
    </row>
    <row r="14" ht="18.75" customHeight="1" spans="1:4">
      <c r="A14" s="146" t="s">
        <v>15</v>
      </c>
      <c r="B14" s="148"/>
      <c r="C14" s="146"/>
      <c r="D14" s="148"/>
    </row>
    <row r="15" ht="18.75" customHeight="1" spans="1:4">
      <c r="A15" s="146" t="s">
        <v>16</v>
      </c>
      <c r="B15" s="148">
        <v>100000</v>
      </c>
      <c r="C15" s="146"/>
      <c r="D15" s="148"/>
    </row>
    <row r="16" ht="18.75" customHeight="1" spans="1:4">
      <c r="A16" s="146"/>
      <c r="B16" s="148"/>
      <c r="C16" s="146"/>
      <c r="D16" s="148"/>
    </row>
    <row r="17" ht="18.75" customHeight="1" spans="1:4">
      <c r="A17" s="146"/>
      <c r="B17" s="148"/>
      <c r="C17" s="146"/>
      <c r="D17" s="148"/>
    </row>
    <row r="18" ht="18.75" customHeight="1" spans="1:4">
      <c r="A18" s="146"/>
      <c r="B18" s="148"/>
      <c r="C18" s="146"/>
      <c r="D18" s="148"/>
    </row>
    <row r="19" ht="18.75" customHeight="1" spans="1:4">
      <c r="A19" s="146"/>
      <c r="B19" s="148"/>
      <c r="C19" s="146"/>
      <c r="D19" s="148"/>
    </row>
    <row r="20" ht="18.75" customHeight="1" spans="1:4">
      <c r="A20" s="146"/>
      <c r="B20" s="148"/>
      <c r="C20" s="146"/>
      <c r="D20" s="148"/>
    </row>
    <row r="21" ht="18.75" customHeight="1" spans="1:4">
      <c r="A21" s="146"/>
      <c r="B21" s="148"/>
      <c r="C21" s="146"/>
      <c r="D21" s="148"/>
    </row>
    <row r="22" ht="18.75" customHeight="1" spans="1:4">
      <c r="A22" s="146" t="s">
        <v>17</v>
      </c>
      <c r="B22" s="148">
        <v>8530750.91</v>
      </c>
      <c r="C22" s="146" t="s">
        <v>18</v>
      </c>
      <c r="D22" s="148">
        <v>8530750.91</v>
      </c>
    </row>
    <row r="23" ht="18.75" customHeight="1" spans="1:4">
      <c r="A23" s="146" t="s">
        <v>19</v>
      </c>
      <c r="B23" s="148"/>
      <c r="C23" s="146" t="s">
        <v>20</v>
      </c>
      <c r="D23" s="148"/>
    </row>
    <row r="24" ht="18.75" customHeight="1" spans="1:4">
      <c r="A24" s="146" t="s">
        <v>21</v>
      </c>
      <c r="B24" s="148"/>
      <c r="C24" s="146" t="s">
        <v>21</v>
      </c>
      <c r="D24" s="148"/>
    </row>
    <row r="25" ht="18.75" customHeight="1" spans="1:4">
      <c r="A25" s="146" t="s">
        <v>22</v>
      </c>
      <c r="B25" s="148"/>
      <c r="C25" s="146" t="s">
        <v>23</v>
      </c>
      <c r="D25" s="148"/>
    </row>
    <row r="26" ht="18.75" customHeight="1" spans="1:4">
      <c r="A26" s="146" t="s">
        <v>24</v>
      </c>
      <c r="B26" s="148">
        <v>8530750.91</v>
      </c>
      <c r="C26" s="146" t="s">
        <v>25</v>
      </c>
      <c r="D26" s="148">
        <v>8530750.91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5" sqref="C15"/>
    </sheetView>
  </sheetViews>
  <sheetFormatPr defaultColWidth="9.14545454545454" defaultRowHeight="14.25" customHeight="1" outlineLevelCol="5"/>
  <cols>
    <col min="1" max="3" width="24.3454545454545" customWidth="1"/>
    <col min="4" max="4" width="17.7181818181818" customWidth="1"/>
    <col min="5" max="5" width="15.2818181818182" customWidth="1"/>
    <col min="6" max="6" width="17.7181818181818" customWidth="1"/>
  </cols>
  <sheetData>
    <row r="1" ht="12" customHeight="1" spans="1:6">
      <c r="A1" s="121">
        <v>1</v>
      </c>
      <c r="B1" s="122">
        <v>0</v>
      </c>
      <c r="C1" s="121">
        <v>1</v>
      </c>
      <c r="D1" s="99"/>
      <c r="E1" s="99"/>
      <c r="F1" s="120" t="s">
        <v>372</v>
      </c>
    </row>
    <row r="2" ht="26.25" customHeight="1" spans="1:6">
      <c r="A2" s="123" t="str">
        <f>"2025"&amp;"年部门政府性基金预算支出预算表"</f>
        <v>2025年部门政府性基金预算支出预算表</v>
      </c>
      <c r="B2" s="123" t="s">
        <v>373</v>
      </c>
      <c r="C2" s="124"/>
      <c r="D2" s="125"/>
      <c r="E2" s="125"/>
      <c r="F2" s="125"/>
    </row>
    <row r="3" ht="13.5" customHeight="1" spans="1:6">
      <c r="A3" s="126" t="str">
        <f>"单位名称："&amp;"芒市工业和商务科技局"</f>
        <v>单位名称：芒市工业和商务科技局</v>
      </c>
      <c r="B3" s="126" t="s">
        <v>374</v>
      </c>
      <c r="C3" s="127"/>
      <c r="D3" s="99"/>
      <c r="E3" s="99"/>
      <c r="F3" s="120" t="s">
        <v>1</v>
      </c>
    </row>
    <row r="4" ht="19.5" customHeight="1" spans="1:6">
      <c r="A4" s="62" t="s">
        <v>182</v>
      </c>
      <c r="B4" s="128" t="s">
        <v>48</v>
      </c>
      <c r="C4" s="62" t="s">
        <v>49</v>
      </c>
      <c r="D4" s="35" t="s">
        <v>375</v>
      </c>
      <c r="E4" s="35"/>
      <c r="F4" s="35"/>
    </row>
    <row r="5" ht="18.55" customHeight="1" spans="1:6">
      <c r="A5" s="62"/>
      <c r="B5" s="128"/>
      <c r="C5" s="62"/>
      <c r="D5" s="35" t="s">
        <v>30</v>
      </c>
      <c r="E5" s="35" t="s">
        <v>52</v>
      </c>
      <c r="F5" s="35" t="s">
        <v>53</v>
      </c>
    </row>
    <row r="6" ht="20.25" customHeight="1" spans="1:6">
      <c r="A6" s="62">
        <v>1</v>
      </c>
      <c r="B6" s="129" t="s">
        <v>60</v>
      </c>
      <c r="C6" s="129" t="s">
        <v>61</v>
      </c>
      <c r="D6" s="129" t="s">
        <v>62</v>
      </c>
      <c r="E6" s="129" t="s">
        <v>63</v>
      </c>
      <c r="F6" s="129" t="s">
        <v>64</v>
      </c>
    </row>
    <row r="7" ht="30" customHeight="1" spans="1:6">
      <c r="A7" s="33"/>
      <c r="B7" s="128"/>
      <c r="C7" s="33"/>
      <c r="D7" s="81"/>
      <c r="E7" s="130"/>
      <c r="F7" s="130"/>
    </row>
    <row r="8" ht="30" customHeight="1" spans="1:6">
      <c r="A8" s="131"/>
      <c r="B8" s="131"/>
      <c r="C8" s="131"/>
      <c r="D8" s="132"/>
      <c r="E8" s="133"/>
      <c r="F8" s="133"/>
    </row>
    <row r="9" ht="30" customHeight="1" spans="1:6">
      <c r="A9" s="134" t="s">
        <v>376</v>
      </c>
      <c r="B9" s="134" t="s">
        <v>376</v>
      </c>
      <c r="C9" s="134" t="s">
        <v>376</v>
      </c>
      <c r="D9" s="135"/>
      <c r="E9" s="136"/>
      <c r="F9" s="136"/>
    </row>
    <row r="10" customHeight="1" spans="1:6">
      <c r="A10" s="56" t="s">
        <v>377</v>
      </c>
      <c r="B10" s="57"/>
      <c r="C10" s="57"/>
      <c r="D10" s="57"/>
      <c r="E10" s="57"/>
      <c r="F10" s="5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T6" sqref="T6"/>
    </sheetView>
  </sheetViews>
  <sheetFormatPr defaultColWidth="9.1454545454545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454545454545" customWidth="1"/>
    <col min="9" max="9" width="6.28181818181818" customWidth="1"/>
    <col min="10" max="10" width="6.04545454545455" customWidth="1"/>
    <col min="11" max="11" width="6.71818181818182" customWidth="1"/>
    <col min="12" max="12" width="8" customWidth="1"/>
    <col min="13" max="13" width="8.85454545454546" customWidth="1"/>
    <col min="14" max="14" width="8.28181818181818" customWidth="1"/>
    <col min="15" max="15" width="8" customWidth="1"/>
    <col min="16" max="16" width="6.62727272727273" customWidth="1"/>
    <col min="17" max="17" width="7.2818181818181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42" t="s">
        <v>378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2"/>
      <c r="L2" s="29"/>
      <c r="M2" s="29"/>
      <c r="N2" s="29"/>
      <c r="O2" s="112"/>
      <c r="P2" s="112"/>
      <c r="Q2" s="29"/>
    </row>
    <row r="3" ht="18.75" customHeight="1" spans="1:17">
      <c r="A3" s="44" t="str">
        <f>"单位名称："&amp;"芒市工业和商务科技局"</f>
        <v>单位名称：芒市工业和商务科技局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379</v>
      </c>
      <c r="B4" s="100" t="s">
        <v>380</v>
      </c>
      <c r="C4" s="100" t="s">
        <v>381</v>
      </c>
      <c r="D4" s="100" t="s">
        <v>382</v>
      </c>
      <c r="E4" s="100" t="s">
        <v>383</v>
      </c>
      <c r="F4" s="100" t="s">
        <v>384</v>
      </c>
      <c r="G4" s="47" t="s">
        <v>189</v>
      </c>
      <c r="H4" s="47"/>
      <c r="I4" s="47"/>
      <c r="J4" s="47"/>
      <c r="K4" s="114"/>
      <c r="L4" s="47"/>
      <c r="M4" s="47"/>
      <c r="N4" s="47"/>
      <c r="O4" s="78"/>
      <c r="P4" s="114"/>
      <c r="Q4" s="48"/>
    </row>
    <row r="5" ht="17.25" customHeight="1" spans="1:17">
      <c r="A5" s="16"/>
      <c r="B5" s="101"/>
      <c r="C5" s="101"/>
      <c r="D5" s="101"/>
      <c r="E5" s="101"/>
      <c r="F5" s="101"/>
      <c r="G5" s="101" t="s">
        <v>30</v>
      </c>
      <c r="H5" s="101" t="s">
        <v>34</v>
      </c>
      <c r="I5" s="101" t="s">
        <v>385</v>
      </c>
      <c r="J5" s="101" t="s">
        <v>386</v>
      </c>
      <c r="K5" s="115" t="s">
        <v>387</v>
      </c>
      <c r="L5" s="116" t="s">
        <v>388</v>
      </c>
      <c r="M5" s="116"/>
      <c r="N5" s="116"/>
      <c r="O5" s="117"/>
      <c r="P5" s="118"/>
      <c r="Q5" s="102"/>
    </row>
    <row r="6" ht="54" customHeight="1" spans="1:17">
      <c r="A6" s="18"/>
      <c r="B6" s="102"/>
      <c r="C6" s="102"/>
      <c r="D6" s="102"/>
      <c r="E6" s="102"/>
      <c r="F6" s="102"/>
      <c r="G6" s="102"/>
      <c r="H6" s="102" t="s">
        <v>33</v>
      </c>
      <c r="I6" s="102"/>
      <c r="J6" s="102"/>
      <c r="K6" s="119"/>
      <c r="L6" s="102" t="s">
        <v>33</v>
      </c>
      <c r="M6" s="102" t="s">
        <v>40</v>
      </c>
      <c r="N6" s="102" t="s">
        <v>389</v>
      </c>
      <c r="O6" s="33" t="s">
        <v>42</v>
      </c>
      <c r="P6" s="119" t="s">
        <v>43</v>
      </c>
      <c r="Q6" s="102" t="s">
        <v>44</v>
      </c>
    </row>
    <row r="7" ht="15" customHeight="1" spans="1:17">
      <c r="A7" s="79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>
        <v>54220</v>
      </c>
      <c r="G8" s="23">
        <v>54220</v>
      </c>
      <c r="H8" s="23">
        <v>54220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 t="str">
        <f>"     "&amp;"一般公用经费"</f>
        <v>     一般公用经费</v>
      </c>
      <c r="B9" s="106" t="s">
        <v>390</v>
      </c>
      <c r="C9" s="106" t="s">
        <v>391</v>
      </c>
      <c r="D9" s="107" t="s">
        <v>392</v>
      </c>
      <c r="E9" s="108">
        <v>120</v>
      </c>
      <c r="F9" s="23">
        <v>18720</v>
      </c>
      <c r="G9" s="23">
        <v>18720</v>
      </c>
      <c r="H9" s="23">
        <v>18720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5" t="str">
        <f t="shared" ref="A10:A12" si="0">"     "&amp;"公用经费安排的公务用车运维费"</f>
        <v>     公用经费安排的公务用车运维费</v>
      </c>
      <c r="B10" s="106" t="s">
        <v>393</v>
      </c>
      <c r="C10" s="106" t="s">
        <v>394</v>
      </c>
      <c r="D10" s="107" t="s">
        <v>323</v>
      </c>
      <c r="E10" s="108">
        <v>1</v>
      </c>
      <c r="F10" s="23">
        <v>12000</v>
      </c>
      <c r="G10" s="23">
        <v>12000</v>
      </c>
      <c r="H10" s="23">
        <v>12000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5" t="str">
        <f t="shared" si="0"/>
        <v>     公用经费安排的公务用车运维费</v>
      </c>
      <c r="B11" s="106" t="s">
        <v>395</v>
      </c>
      <c r="C11" s="106" t="s">
        <v>396</v>
      </c>
      <c r="D11" s="107" t="s">
        <v>323</v>
      </c>
      <c r="E11" s="108">
        <v>1</v>
      </c>
      <c r="F11" s="23">
        <v>20000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5" t="str">
        <f t="shared" si="0"/>
        <v>     公用经费安排的公务用车运维费</v>
      </c>
      <c r="B12" s="106" t="s">
        <v>397</v>
      </c>
      <c r="C12" s="106" t="s">
        <v>398</v>
      </c>
      <c r="D12" s="107" t="s">
        <v>323</v>
      </c>
      <c r="E12" s="108">
        <v>1</v>
      </c>
      <c r="F12" s="23">
        <v>3500</v>
      </c>
      <c r="G12" s="23">
        <v>3500</v>
      </c>
      <c r="H12" s="23">
        <v>3500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09" t="s">
        <v>376</v>
      </c>
      <c r="B13" s="110"/>
      <c r="C13" s="110"/>
      <c r="D13" s="110"/>
      <c r="E13" s="108"/>
      <c r="F13" s="23">
        <v>54220</v>
      </c>
      <c r="G13" s="23">
        <v>54220</v>
      </c>
      <c r="H13" s="23">
        <v>54220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S10" sqref="S10"/>
    </sheetView>
  </sheetViews>
  <sheetFormatPr defaultColWidth="9.14545454545454" defaultRowHeight="14.25" customHeight="1"/>
  <cols>
    <col min="1" max="1" width="21.4727272727273" customWidth="1"/>
    <col min="2" max="2" width="9.77272727272727" customWidth="1"/>
    <col min="3" max="3" width="19.2" customWidth="1"/>
    <col min="4" max="5" width="12.0454545454545" customWidth="1"/>
    <col min="6" max="6" width="5.77272727272727" customWidth="1"/>
    <col min="7" max="7" width="6.47272727272727" customWidth="1"/>
    <col min="8" max="8" width="7.71818181818182" customWidth="1"/>
    <col min="9" max="9" width="8" customWidth="1"/>
    <col min="10" max="10" width="11.3454545454545" customWidth="1"/>
    <col min="11" max="11" width="8.14545454545454" customWidth="1"/>
    <col min="12" max="12" width="8.28181818181818" customWidth="1"/>
    <col min="13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8"/>
      <c r="N1" s="98" t="s">
        <v>399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"单位名称："&amp;"芒市工业和商务科技局"</f>
        <v>单位名称：芒市工业和商务科技局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99"/>
      <c r="N3" s="42" t="s">
        <v>27</v>
      </c>
    </row>
    <row r="4" ht="15.75" customHeight="1" spans="1:14">
      <c r="A4" s="11" t="s">
        <v>379</v>
      </c>
      <c r="B4" s="11" t="s">
        <v>400</v>
      </c>
      <c r="C4" s="11" t="s">
        <v>401</v>
      </c>
      <c r="D4" s="12" t="s">
        <v>189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4" t="s">
        <v>30</v>
      </c>
      <c r="E5" s="11" t="s">
        <v>34</v>
      </c>
      <c r="F5" s="11" t="s">
        <v>385</v>
      </c>
      <c r="G5" s="11" t="s">
        <v>386</v>
      </c>
      <c r="H5" s="11" t="s">
        <v>387</v>
      </c>
      <c r="I5" s="12" t="s">
        <v>388</v>
      </c>
      <c r="J5" s="13"/>
      <c r="K5" s="13"/>
      <c r="L5" s="13"/>
      <c r="M5" s="13"/>
      <c r="N5" s="14"/>
    </row>
    <row r="6" ht="48" customHeight="1" spans="1:14">
      <c r="A6" s="18"/>
      <c r="B6" s="18"/>
      <c r="C6" s="18"/>
      <c r="D6" s="79"/>
      <c r="E6" s="16" t="s">
        <v>33</v>
      </c>
      <c r="F6" s="18"/>
      <c r="G6" s="18"/>
      <c r="H6" s="79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 t="s">
        <v>46</v>
      </c>
      <c r="B8" s="95"/>
      <c r="C8" s="95"/>
      <c r="D8" s="23">
        <v>300000</v>
      </c>
      <c r="E8" s="23">
        <v>300000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 t="str">
        <f t="shared" ref="A9:A11" si="0">"     "&amp;"芒市工业和商务科技局各项特定专项业务经费"</f>
        <v>     芒市工业和商务科技局各项特定专项业务经费</v>
      </c>
      <c r="B9" s="96" t="s">
        <v>402</v>
      </c>
      <c r="C9" s="96" t="s">
        <v>403</v>
      </c>
      <c r="D9" s="23">
        <v>100000</v>
      </c>
      <c r="E9" s="23">
        <v>100000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96" t="str">
        <f t="shared" si="0"/>
        <v>     芒市工业和商务科技局各项特定专项业务经费</v>
      </c>
      <c r="B10" s="96" t="s">
        <v>404</v>
      </c>
      <c r="C10" s="96" t="s">
        <v>405</v>
      </c>
      <c r="D10" s="23">
        <v>150000</v>
      </c>
      <c r="E10" s="23">
        <v>150000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96" t="str">
        <f t="shared" si="0"/>
        <v>     芒市工业和商务科技局各项特定专项业务经费</v>
      </c>
      <c r="B11" s="96" t="s">
        <v>406</v>
      </c>
      <c r="C11" s="96" t="s">
        <v>407</v>
      </c>
      <c r="D11" s="23">
        <v>50000</v>
      </c>
      <c r="E11" s="23">
        <v>50000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30" customHeight="1" spans="1:14">
      <c r="A12" s="12" t="s">
        <v>30</v>
      </c>
      <c r="B12" s="97"/>
      <c r="C12" s="97"/>
      <c r="D12" s="23">
        <v>300000</v>
      </c>
      <c r="E12" s="23">
        <v>300000</v>
      </c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13">
    <mergeCell ref="A2:N2"/>
    <mergeCell ref="A3:H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I14" sqref="I14"/>
    </sheetView>
  </sheetViews>
  <sheetFormatPr defaultColWidth="9.14545454545454" defaultRowHeight="14.25" customHeight="1"/>
  <cols>
    <col min="1" max="1" width="37.7181818181818" customWidth="1"/>
    <col min="2" max="16" width="7.04545454545455" customWidth="1"/>
  </cols>
  <sheetData>
    <row r="1" ht="13.5" customHeight="1" spans="1:16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87" t="s">
        <v>408</v>
      </c>
    </row>
    <row r="2" ht="27.75" customHeight="1" spans="1:16">
      <c r="A2" s="71" t="str">
        <f>"2025"&amp;"年市对下转移支付预算表"</f>
        <v>2025年市对下转移支付预算表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72" t="s">
        <v>1</v>
      </c>
      <c r="B3" s="73"/>
      <c r="C3" s="7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8"/>
    </row>
    <row r="4" ht="18" customHeight="1" spans="1:16">
      <c r="A4" s="74" t="str">
        <f>"单位名称："&amp;"芒市工业和商务科技局"</f>
        <v>单位名称：芒市工业和商务科技局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9"/>
    </row>
    <row r="5" ht="19.5" customHeight="1" spans="1:16">
      <c r="A5" s="76" t="s">
        <v>409</v>
      </c>
      <c r="B5" s="12" t="s">
        <v>189</v>
      </c>
      <c r="C5" s="13"/>
      <c r="D5" s="77"/>
      <c r="E5" s="78" t="s">
        <v>410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90"/>
    </row>
    <row r="6" ht="40.5" customHeight="1" spans="1:16">
      <c r="A6" s="79"/>
      <c r="B6" s="16" t="s">
        <v>30</v>
      </c>
      <c r="C6" s="11" t="s">
        <v>34</v>
      </c>
      <c r="D6" s="80" t="s">
        <v>411</v>
      </c>
      <c r="E6" s="80" t="s">
        <v>412</v>
      </c>
      <c r="F6" s="80" t="s">
        <v>413</v>
      </c>
      <c r="G6" s="80" t="s">
        <v>414</v>
      </c>
      <c r="H6" s="80" t="s">
        <v>415</v>
      </c>
      <c r="I6" s="80" t="s">
        <v>416</v>
      </c>
      <c r="J6" s="80" t="s">
        <v>417</v>
      </c>
      <c r="K6" s="80" t="s">
        <v>418</v>
      </c>
      <c r="L6" s="80" t="s">
        <v>419</v>
      </c>
      <c r="M6" s="33" t="s">
        <v>420</v>
      </c>
      <c r="N6" s="33" t="s">
        <v>421</v>
      </c>
      <c r="O6" s="91" t="s">
        <v>422</v>
      </c>
      <c r="P6" s="33" t="s">
        <v>423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9">
        <v>16</v>
      </c>
    </row>
    <row r="8" ht="19.5" customHeight="1" spans="1:16">
      <c r="A8" s="36"/>
      <c r="B8" s="81"/>
      <c r="C8" s="81"/>
      <c r="D8" s="82"/>
      <c r="E8" s="83"/>
      <c r="F8" s="83"/>
      <c r="G8" s="83"/>
      <c r="H8" s="83"/>
      <c r="I8" s="83"/>
      <c r="J8" s="83"/>
      <c r="K8" s="83"/>
      <c r="L8" s="83"/>
      <c r="M8" s="92"/>
      <c r="N8" s="92"/>
      <c r="O8" s="92"/>
      <c r="P8" s="92"/>
    </row>
    <row r="9" ht="19.5" customHeight="1" spans="1:16">
      <c r="A9" s="36"/>
      <c r="B9" s="81"/>
      <c r="C9" s="81"/>
      <c r="D9" s="82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24"/>
    </row>
    <row r="10" ht="19.5" customHeight="1" spans="1:16">
      <c r="A10" s="85" t="s">
        <v>30</v>
      </c>
      <c r="B10" s="81"/>
      <c r="C10" s="81"/>
      <c r="D10" s="82"/>
      <c r="E10" s="83"/>
      <c r="F10" s="83"/>
      <c r="G10" s="83"/>
      <c r="H10" s="83"/>
      <c r="I10" s="83"/>
      <c r="J10" s="83"/>
      <c r="K10" s="83"/>
      <c r="L10" s="83"/>
      <c r="M10" s="92"/>
      <c r="N10" s="92"/>
      <c r="O10" s="92"/>
      <c r="P10" s="92"/>
    </row>
    <row r="11" ht="21" customHeight="1" spans="1:16">
      <c r="A11" s="86" t="s">
        <v>424</v>
      </c>
      <c r="B11" s="86"/>
      <c r="C11" s="8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6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workbookViewId="0">
      <selection activeCell="C15" sqref="C15"/>
    </sheetView>
  </sheetViews>
  <sheetFormatPr defaultColWidth="9.14545454545454" defaultRowHeight="12" customHeight="1" outlineLevelRow="7"/>
  <cols>
    <col min="1" max="2" width="15.6272727272727" customWidth="1"/>
    <col min="3" max="10" width="11.2" customWidth="1"/>
  </cols>
  <sheetData>
    <row r="1" customHeight="1" spans="10:10">
      <c r="J1" s="68" t="s">
        <v>425</v>
      </c>
    </row>
    <row r="2" ht="28.5" customHeight="1" spans="1:10">
      <c r="A2" s="58" t="str">
        <f>"2025"&amp;"年市对下转移支付绩效目标表"</f>
        <v>2025年市对下转移支付绩效目标表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"单位名称："&amp;"芒市工业和商务科技局"</f>
        <v>单位名称：芒市工业和商务科技局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294</v>
      </c>
      <c r="B4" s="34" t="s">
        <v>295</v>
      </c>
      <c r="C4" s="34" t="s">
        <v>296</v>
      </c>
      <c r="D4" s="34" t="s">
        <v>297</v>
      </c>
      <c r="E4" s="34" t="s">
        <v>298</v>
      </c>
      <c r="F4" s="62" t="s">
        <v>299</v>
      </c>
      <c r="G4" s="34" t="s">
        <v>300</v>
      </c>
      <c r="H4" s="62" t="s">
        <v>301</v>
      </c>
      <c r="I4" s="62" t="s">
        <v>302</v>
      </c>
      <c r="J4" s="34" t="s">
        <v>303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5.95" customHeight="1" spans="1:10">
      <c r="A6" s="63"/>
      <c r="B6" s="49"/>
      <c r="C6" s="49"/>
      <c r="D6" s="49"/>
      <c r="E6" s="64"/>
      <c r="F6" s="65"/>
      <c r="G6" s="64"/>
      <c r="H6" s="65"/>
      <c r="I6" s="65"/>
      <c r="J6" s="64"/>
    </row>
    <row r="7" ht="25.95" customHeight="1" spans="1:10">
      <c r="A7" s="66"/>
      <c r="B7" s="67" t="s">
        <v>426</v>
      </c>
      <c r="C7" s="67" t="s">
        <v>426</v>
      </c>
      <c r="D7" s="67" t="s">
        <v>426</v>
      </c>
      <c r="E7" s="66" t="s">
        <v>426</v>
      </c>
      <c r="F7" s="67" t="s">
        <v>426</v>
      </c>
      <c r="G7" s="66" t="s">
        <v>426</v>
      </c>
      <c r="H7" s="67" t="s">
        <v>426</v>
      </c>
      <c r="I7" s="67" t="s">
        <v>426</v>
      </c>
      <c r="J7" s="66" t="s">
        <v>426</v>
      </c>
    </row>
    <row r="8" ht="18" customHeight="1" spans="1:10">
      <c r="A8" s="56" t="s">
        <v>424</v>
      </c>
      <c r="B8" s="57"/>
      <c r="C8" s="57"/>
      <c r="D8" s="57"/>
      <c r="E8" s="57"/>
      <c r="F8" s="57"/>
      <c r="G8" s="57"/>
      <c r="H8" s="57"/>
      <c r="I8" s="57"/>
      <c r="J8" s="57"/>
    </row>
  </sheetData>
  <mergeCells count="3">
    <mergeCell ref="A2:J2"/>
    <mergeCell ref="A3:H3"/>
    <mergeCell ref="A8:J8"/>
  </mergeCells>
  <pageMargins left="0.751388888888889" right="0.751388888888889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K7" sqref="K7"/>
    </sheetView>
  </sheetViews>
  <sheetFormatPr defaultColWidth="9.14545454545454" defaultRowHeight="12" customHeight="1" outlineLevelCol="7"/>
  <cols>
    <col min="1" max="5" width="16.9181818181818" customWidth="1"/>
    <col min="6" max="6" width="13.1454545454545" customWidth="1"/>
    <col min="7" max="8" width="16.918181818181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427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"单位名称："&amp;"芒市工业和商务科技局"</f>
        <v>单位名称：芒市工业和商务科技局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182</v>
      </c>
      <c r="B4" s="11" t="s">
        <v>428</v>
      </c>
      <c r="C4" s="11" t="s">
        <v>429</v>
      </c>
      <c r="D4" s="11" t="s">
        <v>430</v>
      </c>
      <c r="E4" s="11" t="s">
        <v>431</v>
      </c>
      <c r="F4" s="46" t="s">
        <v>432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383</v>
      </c>
      <c r="G5" s="34" t="s">
        <v>433</v>
      </c>
      <c r="H5" s="34" t="s">
        <v>434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50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54"/>
      <c r="G8" s="55"/>
      <c r="H8" s="55"/>
    </row>
    <row r="9" ht="18" customHeight="1" spans="1:8">
      <c r="A9" s="56" t="s">
        <v>435</v>
      </c>
      <c r="B9" s="57"/>
      <c r="C9" s="57"/>
      <c r="D9" s="57"/>
      <c r="E9" s="57"/>
      <c r="F9" s="57"/>
      <c r="G9" s="57"/>
      <c r="H9" s="57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rintOptions horizontalCentered="1" verticalCentered="1"/>
  <pageMargins left="0.751388888888889" right="0.751388888888889" top="1" bottom="1" header="0.5" footer="0.5"/>
  <pageSetup paperSize="9" scale="9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N12" sqref="N12"/>
    </sheetView>
  </sheetViews>
  <sheetFormatPr defaultColWidth="9.14545454545454" defaultRowHeight="14.25" customHeight="1"/>
  <cols>
    <col min="1" max="1" width="10.2818181818182" customWidth="1"/>
    <col min="2" max="2" width="23.8454545454545" customWidth="1"/>
    <col min="3" max="3" width="20.7181818181818" customWidth="1"/>
    <col min="4" max="4" width="11.1454545454545" customWidth="1"/>
    <col min="5" max="5" width="17.7181818181818" customWidth="1"/>
    <col min="6" max="6" width="9.84545454545455" customWidth="1"/>
    <col min="7" max="7" width="12.4272727272727" customWidth="1"/>
    <col min="8" max="8" width="12.1454545454545" customWidth="1"/>
    <col min="9" max="9" width="13.8545454545455" customWidth="1"/>
    <col min="10" max="10" width="7.14545454545455" customWidth="1"/>
    <col min="11" max="11" width="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436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"单位名称："&amp;"芒市工业和商务科技局"</f>
        <v>单位名称：芒市工业和商务科技局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265</v>
      </c>
      <c r="B4" s="33" t="s">
        <v>184</v>
      </c>
      <c r="C4" s="33" t="s">
        <v>266</v>
      </c>
      <c r="D4" s="34" t="s">
        <v>185</v>
      </c>
      <c r="E4" s="34" t="s">
        <v>186</v>
      </c>
      <c r="F4" s="34" t="s">
        <v>267</v>
      </c>
      <c r="G4" s="34" t="s">
        <v>268</v>
      </c>
      <c r="H4" s="35" t="s">
        <v>30</v>
      </c>
      <c r="I4" s="35" t="s">
        <v>437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438</v>
      </c>
      <c r="C8" s="36"/>
      <c r="D8" s="36"/>
      <c r="E8" s="36"/>
      <c r="F8" s="36"/>
      <c r="G8" s="36"/>
      <c r="H8" s="23">
        <v>3621000</v>
      </c>
      <c r="I8" s="23">
        <v>3621000</v>
      </c>
      <c r="J8" s="23"/>
      <c r="K8" s="40"/>
    </row>
    <row r="9" ht="52.5" customHeight="1" spans="1:11">
      <c r="A9" s="22" t="s">
        <v>279</v>
      </c>
      <c r="B9" s="22" t="s">
        <v>438</v>
      </c>
      <c r="C9" s="22" t="s">
        <v>46</v>
      </c>
      <c r="D9" s="22" t="s">
        <v>80</v>
      </c>
      <c r="E9" s="22" t="s">
        <v>81</v>
      </c>
      <c r="F9" s="22" t="s">
        <v>285</v>
      </c>
      <c r="G9" s="22" t="s">
        <v>286</v>
      </c>
      <c r="H9" s="23">
        <v>3200000</v>
      </c>
      <c r="I9" s="23">
        <v>3200000</v>
      </c>
      <c r="J9" s="23"/>
      <c r="K9" s="41"/>
    </row>
    <row r="10" ht="52.5" customHeight="1" spans="1:11">
      <c r="A10" s="22" t="s">
        <v>279</v>
      </c>
      <c r="B10" s="22" t="s">
        <v>438</v>
      </c>
      <c r="C10" s="22" t="s">
        <v>46</v>
      </c>
      <c r="D10" s="22" t="s">
        <v>80</v>
      </c>
      <c r="E10" s="22" t="s">
        <v>81</v>
      </c>
      <c r="F10" s="22" t="s">
        <v>285</v>
      </c>
      <c r="G10" s="22" t="s">
        <v>286</v>
      </c>
      <c r="H10" s="23">
        <v>421000</v>
      </c>
      <c r="I10" s="23">
        <v>421000</v>
      </c>
      <c r="J10" s="23"/>
      <c r="K10" s="25"/>
    </row>
    <row r="11" ht="52.5" customHeight="1" spans="1:11">
      <c r="A11" s="25"/>
      <c r="B11" s="22" t="s">
        <v>439</v>
      </c>
      <c r="C11" s="25"/>
      <c r="D11" s="25"/>
      <c r="E11" s="25"/>
      <c r="F11" s="25"/>
      <c r="G11" s="25"/>
      <c r="H11" s="23">
        <v>7159.27</v>
      </c>
      <c r="I11" s="23">
        <v>7159.27</v>
      </c>
      <c r="J11" s="23"/>
      <c r="K11" s="25"/>
    </row>
    <row r="12" ht="52.5" customHeight="1" spans="1:11">
      <c r="A12" s="22" t="s">
        <v>279</v>
      </c>
      <c r="B12" s="22" t="s">
        <v>439</v>
      </c>
      <c r="C12" s="22" t="s">
        <v>46</v>
      </c>
      <c r="D12" s="22" t="s">
        <v>101</v>
      </c>
      <c r="E12" s="22" t="s">
        <v>102</v>
      </c>
      <c r="F12" s="22" t="s">
        <v>250</v>
      </c>
      <c r="G12" s="22" t="s">
        <v>251</v>
      </c>
      <c r="H12" s="23">
        <v>6100</v>
      </c>
      <c r="I12" s="23">
        <v>6100</v>
      </c>
      <c r="J12" s="23"/>
      <c r="K12" s="25"/>
    </row>
    <row r="13" ht="52.5" customHeight="1" spans="1:11">
      <c r="A13" s="22" t="s">
        <v>279</v>
      </c>
      <c r="B13" s="22" t="s">
        <v>439</v>
      </c>
      <c r="C13" s="22" t="s">
        <v>46</v>
      </c>
      <c r="D13" s="22" t="s">
        <v>101</v>
      </c>
      <c r="E13" s="22" t="s">
        <v>102</v>
      </c>
      <c r="F13" s="22" t="s">
        <v>250</v>
      </c>
      <c r="G13" s="22" t="s">
        <v>251</v>
      </c>
      <c r="H13" s="23">
        <v>1059.27</v>
      </c>
      <c r="I13" s="23">
        <v>1059.27</v>
      </c>
      <c r="J13" s="23"/>
      <c r="K13" s="25"/>
    </row>
    <row r="14" ht="30" customHeight="1" spans="1:11">
      <c r="A14" s="37" t="s">
        <v>376</v>
      </c>
      <c r="B14" s="38"/>
      <c r="C14" s="38"/>
      <c r="D14" s="38"/>
      <c r="E14" s="38"/>
      <c r="F14" s="38"/>
      <c r="G14" s="38"/>
      <c r="H14" s="23">
        <v>3628159.27</v>
      </c>
      <c r="I14" s="23">
        <v>3628159.27</v>
      </c>
      <c r="J14" s="23"/>
      <c r="K14" s="41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393055555555556" right="0.393055555555556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J8" sqref="J8"/>
    </sheetView>
  </sheetViews>
  <sheetFormatPr defaultColWidth="9.14545454545454" defaultRowHeight="14.25" customHeight="1" outlineLevelCol="6"/>
  <cols>
    <col min="1" max="4" width="20.0454545454545" customWidth="1"/>
    <col min="5" max="5" width="21.0454545454545" customWidth="1"/>
    <col min="6" max="6" width="14.1454545454545" customWidth="1"/>
    <col min="7" max="7" width="1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"单位名称："&amp;"芒市工业和商务科技局"</f>
        <v>单位名称：芒市工业和商务科技局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266</v>
      </c>
      <c r="B4" s="10" t="s">
        <v>265</v>
      </c>
      <c r="C4" s="10" t="s">
        <v>184</v>
      </c>
      <c r="D4" s="11" t="s">
        <v>441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3500000</v>
      </c>
      <c r="F8" s="23"/>
      <c r="G8" s="23"/>
    </row>
    <row r="9" ht="52.5" customHeight="1" spans="1:7">
      <c r="A9" s="24"/>
      <c r="B9" s="22" t="s">
        <v>442</v>
      </c>
      <c r="C9" s="22" t="s">
        <v>274</v>
      </c>
      <c r="D9" s="22" t="s">
        <v>443</v>
      </c>
      <c r="E9" s="23">
        <v>50000</v>
      </c>
      <c r="F9" s="23"/>
      <c r="G9" s="23"/>
    </row>
    <row r="10" ht="52.5" customHeight="1" spans="1:7">
      <c r="A10" s="25"/>
      <c r="B10" s="22" t="s">
        <v>442</v>
      </c>
      <c r="C10" s="22" t="s">
        <v>291</v>
      </c>
      <c r="D10" s="22" t="s">
        <v>443</v>
      </c>
      <c r="E10" s="23">
        <v>105000</v>
      </c>
      <c r="F10" s="23"/>
      <c r="G10" s="23"/>
    </row>
    <row r="11" ht="52.5" customHeight="1" spans="1:7">
      <c r="A11" s="25"/>
      <c r="B11" s="22" t="s">
        <v>444</v>
      </c>
      <c r="C11" s="22" t="s">
        <v>289</v>
      </c>
      <c r="D11" s="22" t="s">
        <v>443</v>
      </c>
      <c r="E11" s="23">
        <v>1192000</v>
      </c>
      <c r="F11" s="23"/>
      <c r="G11" s="23"/>
    </row>
    <row r="12" ht="52.5" customHeight="1" spans="1:7">
      <c r="A12" s="25"/>
      <c r="B12" s="22" t="s">
        <v>444</v>
      </c>
      <c r="C12" s="22" t="s">
        <v>278</v>
      </c>
      <c r="D12" s="22" t="s">
        <v>443</v>
      </c>
      <c r="E12" s="23">
        <v>2153000</v>
      </c>
      <c r="F12" s="23"/>
      <c r="G12" s="23"/>
    </row>
    <row r="13" ht="30" customHeight="1" spans="1:7">
      <c r="A13" s="26" t="s">
        <v>30</v>
      </c>
      <c r="B13" s="27" t="s">
        <v>426</v>
      </c>
      <c r="C13" s="27"/>
      <c r="D13" s="28"/>
      <c r="E13" s="23">
        <v>3500000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V12" sqref="V12"/>
    </sheetView>
  </sheetViews>
  <sheetFormatPr defaultColWidth="9.14545454545454" defaultRowHeight="12" customHeight="1"/>
  <cols>
    <col min="1" max="1" width="7.62727272727273" customWidth="1"/>
    <col min="2" max="2" width="11.2" customWidth="1"/>
    <col min="3" max="4" width="13.4727272727273" customWidth="1"/>
    <col min="5" max="5" width="13.2" customWidth="1"/>
    <col min="6" max="6" width="4.57272727272727" customWidth="1"/>
    <col min="7" max="7" width="5.34545454545455" customWidth="1"/>
    <col min="8" max="8" width="6" customWidth="1"/>
    <col min="9" max="9" width="11.9181818181818" customWidth="1"/>
    <col min="10" max="10" width="9" customWidth="1"/>
    <col min="11" max="11" width="8.57272727272727" customWidth="1"/>
    <col min="12" max="12" width="7.71818181818182" customWidth="1"/>
    <col min="13" max="13" width="6.28181818181818" customWidth="1"/>
    <col min="14" max="14" width="10.1454545454545" customWidth="1"/>
    <col min="15" max="15" width="4.47272727272727" customWidth="1"/>
    <col min="16" max="19" width="4.91818181818182" customWidth="1"/>
  </cols>
  <sheetData>
    <row r="1" ht="16.5" customHeight="1" spans="1:17">
      <c r="A1" s="188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"单位名称："&amp;"芒市工业和商务科技局"</f>
        <v>单位名称：芒市工业和商务科技局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1" t="s">
        <v>38</v>
      </c>
      <c r="J5" s="191"/>
      <c r="K5" s="191"/>
      <c r="L5" s="191"/>
      <c r="M5" s="191"/>
      <c r="N5" s="19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5" customHeight="1" spans="1:19">
      <c r="A6" s="79"/>
      <c r="B6" s="79"/>
      <c r="C6" s="79"/>
      <c r="D6" s="94"/>
      <c r="E6" s="94"/>
      <c r="F6" s="94"/>
      <c r="G6" s="79"/>
      <c r="H6" s="79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94"/>
      <c r="P6" s="94"/>
      <c r="Q6" s="94"/>
      <c r="R6" s="94"/>
      <c r="S6" s="9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89" t="s">
        <v>45</v>
      </c>
      <c r="B8" s="189" t="s">
        <v>46</v>
      </c>
      <c r="C8" s="23">
        <v>8530750.91</v>
      </c>
      <c r="D8" s="23">
        <v>8530750.91</v>
      </c>
      <c r="E8" s="23">
        <v>8430750.91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0"/>
      <c r="C9" s="178">
        <v>8530750.91</v>
      </c>
      <c r="D9" s="178">
        <v>8530750.91</v>
      </c>
      <c r="E9" s="178">
        <v>8430750.91</v>
      </c>
      <c r="F9" s="178"/>
      <c r="G9" s="178"/>
      <c r="H9" s="178"/>
      <c r="I9" s="178">
        <v>100000</v>
      </c>
      <c r="J9" s="178"/>
      <c r="K9" s="178"/>
      <c r="L9" s="178"/>
      <c r="M9" s="178"/>
      <c r="N9" s="178">
        <v>100000</v>
      </c>
      <c r="O9" s="178"/>
      <c r="P9" s="178"/>
      <c r="Q9" s="178"/>
      <c r="R9" s="178"/>
      <c r="S9" s="17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6"/>
  <sheetViews>
    <sheetView showZeros="0" topLeftCell="A10" workbookViewId="0">
      <selection activeCell="C32" sqref="C32"/>
    </sheetView>
  </sheetViews>
  <sheetFormatPr defaultColWidth="8.84545454545455" defaultRowHeight="15" customHeight="1"/>
  <cols>
    <col min="1" max="1" width="12.2818181818182" customWidth="1"/>
    <col min="2" max="2" width="14.5727272727273" customWidth="1"/>
    <col min="3" max="3" width="12.1454545454545" customWidth="1"/>
    <col min="4" max="4" width="12.8545454545455" customWidth="1"/>
    <col min="5" max="5" width="12" customWidth="1"/>
    <col min="6" max="6" width="11.7181818181818" customWidth="1"/>
    <col min="7" max="7" width="12.6272727272727" customWidth="1"/>
    <col min="8" max="8" width="4.34545454545455" customWidth="1"/>
    <col min="9" max="9" width="7.28181818181818" customWidth="1"/>
    <col min="10" max="10" width="10.2818181818182" customWidth="1"/>
    <col min="11" max="11" width="9.28181818181818" customWidth="1"/>
    <col min="12" max="12" width="7" customWidth="1"/>
    <col min="13" max="13" width="9.14545454545454" customWidth="1"/>
    <col min="14" max="14" width="5.77272727272727" customWidth="1"/>
    <col min="15" max="15" width="10.2818181818182" customWidth="1"/>
  </cols>
  <sheetData>
    <row r="1" ht="18.75" customHeight="1" spans="1:15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42" t="s">
        <v>47</v>
      </c>
      <c r="O1" s="42"/>
    </row>
    <row r="2" ht="36" customHeight="1" spans="1:15">
      <c r="A2" s="181" t="str">
        <f>"2025"&amp;"年部门支出预算表"</f>
        <v>2025年部门支出预算表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ht="18.75" customHeight="1" spans="1:15">
      <c r="A3" s="31" t="str">
        <f>"单位名称："&amp;"芒市工业和商务科技局"</f>
        <v>单位名称：芒市工业和商务科技局</v>
      </c>
      <c r="B3" s="31"/>
      <c r="C3" s="31"/>
      <c r="D3" s="31"/>
      <c r="E3" s="31"/>
      <c r="F3" s="31"/>
      <c r="G3" s="180"/>
      <c r="H3" s="180"/>
      <c r="I3" s="180"/>
      <c r="J3" s="180"/>
      <c r="K3" s="180"/>
      <c r="L3" s="180"/>
      <c r="M3" s="180"/>
      <c r="N3" s="42" t="s">
        <v>1</v>
      </c>
      <c r="O3" s="42"/>
    </row>
    <row r="4" ht="31.5" customHeight="1" spans="1:15">
      <c r="A4" s="182" t="s">
        <v>48</v>
      </c>
      <c r="B4" s="182" t="s">
        <v>49</v>
      </c>
      <c r="C4" s="182" t="s">
        <v>30</v>
      </c>
      <c r="D4" s="182" t="s">
        <v>34</v>
      </c>
      <c r="E4" s="182"/>
      <c r="F4" s="182"/>
      <c r="G4" s="182" t="s">
        <v>35</v>
      </c>
      <c r="H4" s="182" t="s">
        <v>36</v>
      </c>
      <c r="I4" s="182" t="s">
        <v>50</v>
      </c>
      <c r="J4" s="182" t="s">
        <v>51</v>
      </c>
      <c r="K4" s="182"/>
      <c r="L4" s="182"/>
      <c r="M4" s="182"/>
      <c r="N4" s="182"/>
      <c r="O4" s="182"/>
    </row>
    <row r="5" ht="37.3" customHeight="1" spans="1:15">
      <c r="A5" s="182"/>
      <c r="B5" s="182"/>
      <c r="C5" s="182"/>
      <c r="D5" s="182" t="s">
        <v>33</v>
      </c>
      <c r="E5" s="182" t="s">
        <v>52</v>
      </c>
      <c r="F5" s="182" t="s">
        <v>53</v>
      </c>
      <c r="G5" s="182"/>
      <c r="H5" s="182"/>
      <c r="I5" s="182"/>
      <c r="J5" s="182" t="s">
        <v>33</v>
      </c>
      <c r="K5" s="182" t="s">
        <v>54</v>
      </c>
      <c r="L5" s="182" t="s">
        <v>55</v>
      </c>
      <c r="M5" s="182" t="s">
        <v>56</v>
      </c>
      <c r="N5" s="182" t="s">
        <v>57</v>
      </c>
      <c r="O5" s="182" t="s">
        <v>58</v>
      </c>
    </row>
    <row r="6" ht="18.75" customHeight="1" spans="1:15">
      <c r="A6" s="183" t="s">
        <v>59</v>
      </c>
      <c r="B6" s="183" t="s">
        <v>60</v>
      </c>
      <c r="C6" s="183" t="s">
        <v>61</v>
      </c>
      <c r="D6" s="183" t="s">
        <v>62</v>
      </c>
      <c r="E6" s="183" t="s">
        <v>63</v>
      </c>
      <c r="F6" s="183" t="s">
        <v>64</v>
      </c>
      <c r="G6" s="183" t="s">
        <v>65</v>
      </c>
      <c r="H6" s="183" t="s">
        <v>66</v>
      </c>
      <c r="I6" s="183" t="s">
        <v>67</v>
      </c>
      <c r="J6" s="183" t="s">
        <v>68</v>
      </c>
      <c r="K6" s="183" t="s">
        <v>69</v>
      </c>
      <c r="L6" s="183" t="s">
        <v>70</v>
      </c>
      <c r="M6" s="183" t="s">
        <v>71</v>
      </c>
      <c r="N6" s="183" t="s">
        <v>72</v>
      </c>
      <c r="O6" s="183" t="s">
        <v>73</v>
      </c>
    </row>
    <row r="7" ht="52.5" customHeight="1" spans="1:15">
      <c r="A7" s="184" t="s">
        <v>74</v>
      </c>
      <c r="B7" s="185" t="s">
        <v>75</v>
      </c>
      <c r="C7" s="148">
        <v>5817660.84</v>
      </c>
      <c r="D7" s="148">
        <v>5717660.84</v>
      </c>
      <c r="E7" s="148">
        <v>2322660.84</v>
      </c>
      <c r="F7" s="148">
        <v>3395000</v>
      </c>
      <c r="G7" s="148"/>
      <c r="H7" s="148"/>
      <c r="I7" s="148"/>
      <c r="J7" s="148">
        <v>100000</v>
      </c>
      <c r="K7" s="148"/>
      <c r="L7" s="148"/>
      <c r="M7" s="148"/>
      <c r="N7" s="148"/>
      <c r="O7" s="148">
        <v>100000</v>
      </c>
    </row>
    <row r="8" ht="52.5" customHeight="1" spans="1:15">
      <c r="A8" s="186" t="s">
        <v>76</v>
      </c>
      <c r="B8" s="185" t="s">
        <v>77</v>
      </c>
      <c r="C8" s="148">
        <v>5817660.84</v>
      </c>
      <c r="D8" s="148">
        <v>5717660.84</v>
      </c>
      <c r="E8" s="148">
        <v>2322660.84</v>
      </c>
      <c r="F8" s="148">
        <v>3395000</v>
      </c>
      <c r="G8" s="148"/>
      <c r="H8" s="148"/>
      <c r="I8" s="148"/>
      <c r="J8" s="148">
        <v>100000</v>
      </c>
      <c r="K8" s="148"/>
      <c r="L8" s="148"/>
      <c r="M8" s="148"/>
      <c r="N8" s="148"/>
      <c r="O8" s="148">
        <v>100000</v>
      </c>
    </row>
    <row r="9" ht="52.5" customHeight="1" spans="1:15">
      <c r="A9" s="187" t="s">
        <v>78</v>
      </c>
      <c r="B9" s="185" t="s">
        <v>79</v>
      </c>
      <c r="C9" s="148">
        <v>2372660.84</v>
      </c>
      <c r="D9" s="148">
        <v>2372660.84</v>
      </c>
      <c r="E9" s="148">
        <v>2322660.84</v>
      </c>
      <c r="F9" s="148">
        <v>50000</v>
      </c>
      <c r="G9" s="148"/>
      <c r="H9" s="148"/>
      <c r="I9" s="148"/>
      <c r="J9" s="148"/>
      <c r="K9" s="148"/>
      <c r="L9" s="148"/>
      <c r="M9" s="148"/>
      <c r="N9" s="148"/>
      <c r="O9" s="148"/>
    </row>
    <row r="10" ht="52.5" customHeight="1" spans="1:15">
      <c r="A10" s="187" t="s">
        <v>80</v>
      </c>
      <c r="B10" s="185" t="s">
        <v>81</v>
      </c>
      <c r="C10" s="148">
        <v>3445000</v>
      </c>
      <c r="D10" s="148">
        <v>3345000</v>
      </c>
      <c r="E10" s="148"/>
      <c r="F10" s="148">
        <v>3345000</v>
      </c>
      <c r="G10" s="148"/>
      <c r="H10" s="148"/>
      <c r="I10" s="148"/>
      <c r="J10" s="148">
        <v>100000</v>
      </c>
      <c r="K10" s="148"/>
      <c r="L10" s="148"/>
      <c r="M10" s="148"/>
      <c r="N10" s="148"/>
      <c r="O10" s="148">
        <v>100000</v>
      </c>
    </row>
    <row r="11" ht="52.5" customHeight="1" spans="1:15">
      <c r="A11" s="184" t="s">
        <v>82</v>
      </c>
      <c r="B11" s="185" t="s">
        <v>83</v>
      </c>
      <c r="C11" s="148">
        <v>1147336.84</v>
      </c>
      <c r="D11" s="148">
        <v>1147336.84</v>
      </c>
      <c r="E11" s="148">
        <v>1147336.84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</row>
    <row r="12" ht="52.5" customHeight="1" spans="1:15">
      <c r="A12" s="186" t="s">
        <v>84</v>
      </c>
      <c r="B12" s="185" t="s">
        <v>85</v>
      </c>
      <c r="C12" s="148">
        <v>1147336.84</v>
      </c>
      <c r="D12" s="148">
        <v>1147336.84</v>
      </c>
      <c r="E12" s="148">
        <v>1147336.84</v>
      </c>
      <c r="F12" s="148"/>
      <c r="G12" s="148"/>
      <c r="H12" s="148"/>
      <c r="I12" s="148"/>
      <c r="J12" s="148"/>
      <c r="K12" s="148"/>
      <c r="L12" s="148"/>
      <c r="M12" s="148"/>
      <c r="N12" s="148"/>
      <c r="O12" s="148"/>
    </row>
    <row r="13" ht="52.5" customHeight="1" spans="1:15">
      <c r="A13" s="187" t="s">
        <v>86</v>
      </c>
      <c r="B13" s="185" t="s">
        <v>79</v>
      </c>
      <c r="C13" s="148">
        <v>291168.04</v>
      </c>
      <c r="D13" s="148">
        <v>291168.04</v>
      </c>
      <c r="E13" s="148">
        <v>291168.04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</row>
    <row r="14" ht="52.5" customHeight="1" spans="1:15">
      <c r="A14" s="187" t="s">
        <v>87</v>
      </c>
      <c r="B14" s="185" t="s">
        <v>88</v>
      </c>
      <c r="C14" s="148">
        <v>856168.8</v>
      </c>
      <c r="D14" s="148">
        <v>856168.8</v>
      </c>
      <c r="E14" s="148">
        <v>856168.8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ht="52.5" customHeight="1" spans="1:15">
      <c r="A15" s="184" t="s">
        <v>89</v>
      </c>
      <c r="B15" s="185" t="s">
        <v>90</v>
      </c>
      <c r="C15" s="148">
        <v>843411.51</v>
      </c>
      <c r="D15" s="148">
        <v>843411.51</v>
      </c>
      <c r="E15" s="148">
        <v>843411.51</v>
      </c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ht="52.5" customHeight="1" spans="1:15">
      <c r="A16" s="186" t="s">
        <v>91</v>
      </c>
      <c r="B16" s="185" t="s">
        <v>92</v>
      </c>
      <c r="C16" s="148">
        <v>821114.16</v>
      </c>
      <c r="D16" s="148">
        <v>821114.16</v>
      </c>
      <c r="E16" s="148">
        <v>821114.16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ht="52.5" customHeight="1" spans="1:15">
      <c r="A17" s="187" t="s">
        <v>93</v>
      </c>
      <c r="B17" s="185" t="s">
        <v>94</v>
      </c>
      <c r="C17" s="148">
        <v>34800</v>
      </c>
      <c r="D17" s="148">
        <v>34800</v>
      </c>
      <c r="E17" s="148">
        <v>34800</v>
      </c>
      <c r="F17" s="148"/>
      <c r="G17" s="148"/>
      <c r="H17" s="148"/>
      <c r="I17" s="148"/>
      <c r="J17" s="148"/>
      <c r="K17" s="148"/>
      <c r="L17" s="148"/>
      <c r="M17" s="148"/>
      <c r="N17" s="148"/>
      <c r="O17" s="148"/>
    </row>
    <row r="18" ht="52.5" customHeight="1" spans="1:15">
      <c r="A18" s="187" t="s">
        <v>95</v>
      </c>
      <c r="B18" s="185" t="s">
        <v>96</v>
      </c>
      <c r="C18" s="148">
        <v>503316.15</v>
      </c>
      <c r="D18" s="148">
        <v>503316.15</v>
      </c>
      <c r="E18" s="148">
        <v>503316.15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ht="52.5" customHeight="1" spans="1:15">
      <c r="A19" s="187" t="s">
        <v>97</v>
      </c>
      <c r="B19" s="185" t="s">
        <v>98</v>
      </c>
      <c r="C19" s="148">
        <v>282998.01</v>
      </c>
      <c r="D19" s="148">
        <v>282998.01</v>
      </c>
      <c r="E19" s="148">
        <v>282998.01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</row>
    <row r="20" ht="52.5" customHeight="1" spans="1:15">
      <c r="A20" s="186" t="s">
        <v>99</v>
      </c>
      <c r="B20" s="185" t="s">
        <v>100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</row>
    <row r="21" ht="52.5" customHeight="1" spans="1:15">
      <c r="A21" s="187" t="s">
        <v>101</v>
      </c>
      <c r="B21" s="185" t="s">
        <v>102</v>
      </c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</row>
    <row r="22" ht="52.5" customHeight="1" spans="1:15">
      <c r="A22" s="186" t="s">
        <v>103</v>
      </c>
      <c r="B22" s="185" t="s">
        <v>104</v>
      </c>
      <c r="C22" s="148">
        <v>14200</v>
      </c>
      <c r="D22" s="148">
        <v>14200</v>
      </c>
      <c r="E22" s="148">
        <v>14200</v>
      </c>
      <c r="F22" s="148"/>
      <c r="G22" s="148"/>
      <c r="H22" s="148"/>
      <c r="I22" s="148"/>
      <c r="J22" s="148"/>
      <c r="K22" s="148"/>
      <c r="L22" s="148"/>
      <c r="M22" s="148"/>
      <c r="N22" s="148"/>
      <c r="O22" s="148"/>
    </row>
    <row r="23" ht="52.5" customHeight="1" spans="1:15">
      <c r="A23" s="187" t="s">
        <v>105</v>
      </c>
      <c r="B23" s="185" t="s">
        <v>106</v>
      </c>
      <c r="C23" s="148">
        <v>14200</v>
      </c>
      <c r="D23" s="148">
        <v>14200</v>
      </c>
      <c r="E23" s="148">
        <v>14200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</row>
    <row r="24" ht="52.5" customHeight="1" spans="1:15">
      <c r="A24" s="186" t="s">
        <v>107</v>
      </c>
      <c r="B24" s="185" t="s">
        <v>108</v>
      </c>
      <c r="C24" s="148">
        <v>8097.35</v>
      </c>
      <c r="D24" s="148">
        <v>8097.35</v>
      </c>
      <c r="E24" s="148">
        <v>8097.35</v>
      </c>
      <c r="F24" s="148"/>
      <c r="G24" s="148"/>
      <c r="H24" s="148"/>
      <c r="I24" s="148"/>
      <c r="J24" s="148"/>
      <c r="K24" s="148"/>
      <c r="L24" s="148"/>
      <c r="M24" s="148"/>
      <c r="N24" s="148"/>
      <c r="O24" s="148"/>
    </row>
    <row r="25" ht="52.5" customHeight="1" spans="1:15">
      <c r="A25" s="187" t="s">
        <v>109</v>
      </c>
      <c r="B25" s="185" t="s">
        <v>108</v>
      </c>
      <c r="C25" s="148">
        <v>8097.35</v>
      </c>
      <c r="D25" s="148">
        <v>8097.35</v>
      </c>
      <c r="E25" s="148">
        <v>8097.35</v>
      </c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ht="52.5" customHeight="1" spans="1:15">
      <c r="A26" s="184" t="s">
        <v>110</v>
      </c>
      <c r="B26" s="185" t="s">
        <v>111</v>
      </c>
      <c r="C26" s="148">
        <v>357958.6</v>
      </c>
      <c r="D26" s="148">
        <v>357958.6</v>
      </c>
      <c r="E26" s="148">
        <v>252958.6</v>
      </c>
      <c r="F26" s="148">
        <v>105000</v>
      </c>
      <c r="G26" s="148"/>
      <c r="H26" s="148"/>
      <c r="I26" s="148"/>
      <c r="J26" s="148"/>
      <c r="K26" s="148"/>
      <c r="L26" s="148"/>
      <c r="M26" s="148"/>
      <c r="N26" s="148"/>
      <c r="O26" s="148"/>
    </row>
    <row r="27" ht="52.5" customHeight="1" spans="1:15">
      <c r="A27" s="186" t="s">
        <v>112</v>
      </c>
      <c r="B27" s="185" t="s">
        <v>113</v>
      </c>
      <c r="C27" s="148">
        <v>105000</v>
      </c>
      <c r="D27" s="148">
        <v>105000</v>
      </c>
      <c r="E27" s="148"/>
      <c r="F27" s="148">
        <v>105000</v>
      </c>
      <c r="G27" s="148"/>
      <c r="H27" s="148"/>
      <c r="I27" s="148"/>
      <c r="J27" s="148"/>
      <c r="K27" s="148"/>
      <c r="L27" s="148"/>
      <c r="M27" s="148"/>
      <c r="N27" s="148"/>
      <c r="O27" s="148"/>
    </row>
    <row r="28" ht="52.5" customHeight="1" spans="1:15">
      <c r="A28" s="187" t="s">
        <v>114</v>
      </c>
      <c r="B28" s="185" t="s">
        <v>115</v>
      </c>
      <c r="C28" s="148">
        <v>105000</v>
      </c>
      <c r="D28" s="148">
        <v>105000</v>
      </c>
      <c r="E28" s="148"/>
      <c r="F28" s="148">
        <v>105000</v>
      </c>
      <c r="G28" s="148"/>
      <c r="H28" s="148"/>
      <c r="I28" s="148"/>
      <c r="J28" s="148"/>
      <c r="K28" s="148"/>
      <c r="L28" s="148"/>
      <c r="M28" s="148"/>
      <c r="N28" s="148"/>
      <c r="O28" s="148"/>
    </row>
    <row r="29" ht="52.5" customHeight="1" spans="1:15">
      <c r="A29" s="186" t="s">
        <v>116</v>
      </c>
      <c r="B29" s="185" t="s">
        <v>117</v>
      </c>
      <c r="C29" s="148">
        <v>252958.6</v>
      </c>
      <c r="D29" s="148">
        <v>252958.6</v>
      </c>
      <c r="E29" s="148">
        <v>252958.6</v>
      </c>
      <c r="F29" s="148"/>
      <c r="G29" s="148"/>
      <c r="H29" s="148"/>
      <c r="I29" s="148"/>
      <c r="J29" s="148"/>
      <c r="K29" s="148"/>
      <c r="L29" s="148"/>
      <c r="M29" s="148"/>
      <c r="N29" s="148"/>
      <c r="O29" s="148"/>
    </row>
    <row r="30" ht="52.5" customHeight="1" spans="1:15">
      <c r="A30" s="187" t="s">
        <v>118</v>
      </c>
      <c r="B30" s="185" t="s">
        <v>119</v>
      </c>
      <c r="C30" s="148">
        <v>246885.55</v>
      </c>
      <c r="D30" s="148">
        <v>246885.55</v>
      </c>
      <c r="E30" s="148">
        <v>246885.55</v>
      </c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ht="52.5" customHeight="1" spans="1:15">
      <c r="A31" s="187" t="s">
        <v>120</v>
      </c>
      <c r="B31" s="185" t="s">
        <v>121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</row>
    <row r="32" ht="38" customHeight="1" spans="1:15">
      <c r="A32" s="187" t="s">
        <v>122</v>
      </c>
      <c r="B32" s="185" t="s">
        <v>123</v>
      </c>
      <c r="C32" s="148">
        <v>6073.05</v>
      </c>
      <c r="D32" s="148">
        <v>6073.05</v>
      </c>
      <c r="E32" s="148">
        <v>6073.05</v>
      </c>
      <c r="F32" s="148"/>
      <c r="G32" s="148"/>
      <c r="H32" s="148"/>
      <c r="I32" s="148"/>
      <c r="J32" s="148"/>
      <c r="K32" s="148"/>
      <c r="L32" s="148"/>
      <c r="M32" s="148"/>
      <c r="N32" s="148"/>
      <c r="O32" s="148"/>
    </row>
    <row r="33" ht="36" customHeight="1" spans="1:15">
      <c r="A33" s="184" t="s">
        <v>124</v>
      </c>
      <c r="B33" s="185" t="s">
        <v>125</v>
      </c>
      <c r="C33" s="148">
        <v>364383.12</v>
      </c>
      <c r="D33" s="148">
        <v>364383.12</v>
      </c>
      <c r="E33" s="148">
        <v>364383.12</v>
      </c>
      <c r="F33" s="148"/>
      <c r="G33" s="148"/>
      <c r="H33" s="148"/>
      <c r="I33" s="148"/>
      <c r="J33" s="148"/>
      <c r="K33" s="148"/>
      <c r="L33" s="148"/>
      <c r="M33" s="148"/>
      <c r="N33" s="148"/>
      <c r="O33" s="148"/>
    </row>
    <row r="34" ht="37" customHeight="1" spans="1:15">
      <c r="A34" s="186" t="s">
        <v>126</v>
      </c>
      <c r="B34" s="185" t="s">
        <v>127</v>
      </c>
      <c r="C34" s="148">
        <v>364383.12</v>
      </c>
      <c r="D34" s="148">
        <v>364383.12</v>
      </c>
      <c r="E34" s="148">
        <v>364383.12</v>
      </c>
      <c r="F34" s="148"/>
      <c r="G34" s="148"/>
      <c r="H34" s="148"/>
      <c r="I34" s="148"/>
      <c r="J34" s="148"/>
      <c r="K34" s="148"/>
      <c r="L34" s="148"/>
      <c r="M34" s="148"/>
      <c r="N34" s="148"/>
      <c r="O34" s="148"/>
    </row>
    <row r="35" ht="35" customHeight="1" spans="1:15">
      <c r="A35" s="187" t="s">
        <v>128</v>
      </c>
      <c r="B35" s="185" t="s">
        <v>129</v>
      </c>
      <c r="C35" s="148">
        <v>364383.12</v>
      </c>
      <c r="D35" s="148">
        <v>364383.12</v>
      </c>
      <c r="E35" s="148">
        <v>364383.12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</row>
    <row r="36" ht="30" customHeight="1" spans="1:15">
      <c r="A36" s="183" t="s">
        <v>30</v>
      </c>
      <c r="B36" s="183"/>
      <c r="C36" s="148">
        <v>8530750.91</v>
      </c>
      <c r="D36" s="148">
        <v>8430750.91</v>
      </c>
      <c r="E36" s="148">
        <v>4930750.91</v>
      </c>
      <c r="F36" s="148">
        <v>3500000</v>
      </c>
      <c r="G36" s="148"/>
      <c r="H36" s="148"/>
      <c r="I36" s="148"/>
      <c r="J36" s="148">
        <v>100000</v>
      </c>
      <c r="K36" s="148"/>
      <c r="L36" s="148"/>
      <c r="M36" s="148"/>
      <c r="N36" s="148"/>
      <c r="O36" s="148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36:B3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10" workbookViewId="0">
      <selection activeCell="A1" sqref="A1"/>
    </sheetView>
  </sheetViews>
  <sheetFormatPr defaultColWidth="9.14545454545454" defaultRowHeight="14.25" customHeight="1" outlineLevelCol="3"/>
  <cols>
    <col min="1" max="1" width="32.7727272727273" customWidth="1"/>
    <col min="2" max="2" width="23.9181818181818" customWidth="1"/>
    <col min="3" max="3" width="35.4727272727273" customWidth="1"/>
    <col min="4" max="4" width="36.4181818181818" customWidth="1"/>
  </cols>
  <sheetData>
    <row r="1" ht="17.25" customHeight="1" spans="1:4">
      <c r="A1" s="45"/>
      <c r="B1" s="45"/>
      <c r="C1" s="45"/>
      <c r="D1" s="98" t="s">
        <v>130</v>
      </c>
    </row>
    <row r="2" ht="30.75" customHeight="1" spans="1:4">
      <c r="A2" s="173" t="str">
        <f>"2025"&amp;"年部门财政拨款收支预算总表"</f>
        <v>2025年部门财政拨款收支预算总表</v>
      </c>
      <c r="B2" s="173"/>
      <c r="C2" s="173"/>
      <c r="D2" s="173"/>
    </row>
    <row r="3" ht="18.75" customHeight="1" spans="1:4">
      <c r="A3" s="31" t="str">
        <f>"单位名称："&amp;"芒市工业和商务科技局"</f>
        <v>单位名称：芒市工业和商务科技局</v>
      </c>
      <c r="B3" s="174"/>
      <c r="C3" s="174"/>
      <c r="D3" s="99" t="s">
        <v>1</v>
      </c>
    </row>
    <row r="4" ht="19.5" customHeight="1" spans="1:4">
      <c r="A4" s="12" t="s">
        <v>131</v>
      </c>
      <c r="B4" s="14"/>
      <c r="C4" s="12" t="s">
        <v>132</v>
      </c>
      <c r="D4" s="14"/>
    </row>
    <row r="5" ht="21.75" customHeight="1" spans="1:4">
      <c r="A5" s="76" t="s">
        <v>133</v>
      </c>
      <c r="B5" s="11" t="s">
        <v>5</v>
      </c>
      <c r="C5" s="76" t="s">
        <v>134</v>
      </c>
      <c r="D5" s="11" t="s">
        <v>5</v>
      </c>
    </row>
    <row r="6" ht="17.25" customHeight="1" spans="1:4">
      <c r="A6" s="79"/>
      <c r="B6" s="18"/>
      <c r="C6" s="79"/>
      <c r="D6" s="18"/>
    </row>
    <row r="7" ht="19.5" customHeight="1" spans="1:4">
      <c r="A7" s="95" t="s">
        <v>135</v>
      </c>
      <c r="B7" s="23">
        <v>8430750.91</v>
      </c>
      <c r="C7" s="95" t="s">
        <v>136</v>
      </c>
      <c r="D7" s="23">
        <v>8430750.91</v>
      </c>
    </row>
    <row r="8" ht="19.5" customHeight="1" spans="1:4">
      <c r="A8" s="95" t="s">
        <v>137</v>
      </c>
      <c r="B8" s="23">
        <v>8430750.91</v>
      </c>
      <c r="C8" s="175" t="s">
        <v>138</v>
      </c>
      <c r="D8" s="23">
        <v>5717660.84</v>
      </c>
    </row>
    <row r="9" ht="19.5" customHeight="1" spans="1:4">
      <c r="A9" s="176" t="s">
        <v>139</v>
      </c>
      <c r="B9" s="23"/>
      <c r="C9" s="175" t="s">
        <v>140</v>
      </c>
      <c r="D9" s="23"/>
    </row>
    <row r="10" ht="19.5" customHeight="1" spans="1:4">
      <c r="A10" s="176" t="s">
        <v>141</v>
      </c>
      <c r="B10" s="23"/>
      <c r="C10" s="175" t="s">
        <v>142</v>
      </c>
      <c r="D10" s="23"/>
    </row>
    <row r="11" ht="19.5" customHeight="1" spans="1:4">
      <c r="A11" s="176" t="s">
        <v>143</v>
      </c>
      <c r="B11" s="23"/>
      <c r="C11" s="175" t="s">
        <v>144</v>
      </c>
      <c r="D11" s="23"/>
    </row>
    <row r="12" ht="19.5" customHeight="1" spans="1:4">
      <c r="A12" s="176" t="s">
        <v>137</v>
      </c>
      <c r="B12" s="23"/>
      <c r="C12" s="175" t="s">
        <v>145</v>
      </c>
      <c r="D12" s="23"/>
    </row>
    <row r="13" ht="19.5" customHeight="1" spans="1:4">
      <c r="A13" s="176" t="s">
        <v>139</v>
      </c>
      <c r="B13" s="23"/>
      <c r="C13" s="175" t="s">
        <v>146</v>
      </c>
      <c r="D13" s="23">
        <v>1147336.84</v>
      </c>
    </row>
    <row r="14" ht="19.5" customHeight="1" spans="1:4">
      <c r="A14" s="176" t="s">
        <v>141</v>
      </c>
      <c r="B14" s="23"/>
      <c r="C14" s="175" t="s">
        <v>147</v>
      </c>
      <c r="D14" s="23"/>
    </row>
    <row r="15" ht="19.5" customHeight="1" spans="1:4">
      <c r="A15" s="177"/>
      <c r="B15" s="23"/>
      <c r="C15" s="175" t="s">
        <v>148</v>
      </c>
      <c r="D15" s="23">
        <v>843411.51</v>
      </c>
    </row>
    <row r="16" ht="19.5" customHeight="1" spans="1:4">
      <c r="A16" s="177"/>
      <c r="B16" s="23"/>
      <c r="C16" s="175" t="s">
        <v>149</v>
      </c>
      <c r="D16" s="23">
        <v>357958.6</v>
      </c>
    </row>
    <row r="17" ht="19.5" customHeight="1" spans="1:4">
      <c r="A17" s="177"/>
      <c r="B17" s="23"/>
      <c r="C17" s="175" t="s">
        <v>150</v>
      </c>
      <c r="D17" s="23"/>
    </row>
    <row r="18" ht="19.5" customHeight="1" spans="1:4">
      <c r="A18" s="177"/>
      <c r="B18" s="23"/>
      <c r="C18" s="175" t="s">
        <v>151</v>
      </c>
      <c r="D18" s="23"/>
    </row>
    <row r="19" ht="19.5" customHeight="1" spans="1:4">
      <c r="A19" s="177"/>
      <c r="B19" s="23"/>
      <c r="C19" s="175" t="s">
        <v>152</v>
      </c>
      <c r="D19" s="23"/>
    </row>
    <row r="20" ht="19.5" customHeight="1" spans="1:4">
      <c r="A20" s="95"/>
      <c r="B20" s="23"/>
      <c r="C20" s="175" t="s">
        <v>153</v>
      </c>
      <c r="D20" s="23"/>
    </row>
    <row r="21" ht="19.5" customHeight="1" spans="1:4">
      <c r="A21" s="95"/>
      <c r="B21" s="23"/>
      <c r="C21" s="95" t="s">
        <v>154</v>
      </c>
      <c r="D21" s="23"/>
    </row>
    <row r="22" ht="19.5" customHeight="1" spans="1:4">
      <c r="A22" s="95"/>
      <c r="B22" s="23"/>
      <c r="C22" s="95" t="s">
        <v>155</v>
      </c>
      <c r="D22" s="23"/>
    </row>
    <row r="23" ht="19.5" customHeight="1" spans="1:4">
      <c r="A23" s="95"/>
      <c r="B23" s="23"/>
      <c r="C23" s="95" t="s">
        <v>156</v>
      </c>
      <c r="D23" s="23"/>
    </row>
    <row r="24" ht="19.5" customHeight="1" spans="1:4">
      <c r="A24" s="95"/>
      <c r="B24" s="23"/>
      <c r="C24" s="95" t="s">
        <v>157</v>
      </c>
      <c r="D24" s="23"/>
    </row>
    <row r="25" ht="19.5" customHeight="1" spans="1:4">
      <c r="A25" s="95"/>
      <c r="B25" s="23"/>
      <c r="C25" s="95" t="s">
        <v>158</v>
      </c>
      <c r="D25" s="23"/>
    </row>
    <row r="26" ht="19.5" customHeight="1" spans="1:4">
      <c r="A26" s="175"/>
      <c r="B26" s="23"/>
      <c r="C26" s="95" t="s">
        <v>159</v>
      </c>
      <c r="D26" s="23">
        <v>364383.12</v>
      </c>
    </row>
    <row r="27" ht="19.5" customHeight="1" spans="1:4">
      <c r="A27" s="95"/>
      <c r="B27" s="23"/>
      <c r="C27" s="95" t="s">
        <v>160</v>
      </c>
      <c r="D27" s="23"/>
    </row>
    <row r="28" customHeight="1" spans="1:4">
      <c r="A28" s="95"/>
      <c r="B28" s="23"/>
      <c r="C28" s="176" t="s">
        <v>161</v>
      </c>
      <c r="D28" s="23"/>
    </row>
    <row r="29" ht="19.5" customHeight="1" spans="1:4">
      <c r="A29" s="95"/>
      <c r="B29" s="23"/>
      <c r="C29" s="95" t="s">
        <v>162</v>
      </c>
      <c r="D29" s="23"/>
    </row>
    <row r="30" ht="19.5" customHeight="1" spans="1:4">
      <c r="A30" s="175"/>
      <c r="B30" s="23"/>
      <c r="C30" s="95" t="s">
        <v>163</v>
      </c>
      <c r="D30" s="23"/>
    </row>
    <row r="31" ht="18" customHeight="1" spans="1:4">
      <c r="A31" s="175"/>
      <c r="B31" s="23"/>
      <c r="C31" s="95" t="s">
        <v>164</v>
      </c>
      <c r="D31" s="23"/>
    </row>
    <row r="32" ht="18" customHeight="1" spans="1:4">
      <c r="A32" s="175"/>
      <c r="B32" s="23"/>
      <c r="C32" s="176" t="s">
        <v>165</v>
      </c>
      <c r="D32" s="23"/>
    </row>
    <row r="33" ht="18" customHeight="1" spans="1:4">
      <c r="A33" s="175"/>
      <c r="B33" s="23"/>
      <c r="C33" s="176" t="s">
        <v>166</v>
      </c>
      <c r="D33" s="23"/>
    </row>
    <row r="34" ht="19.5" customHeight="1" spans="1:4">
      <c r="A34" s="175"/>
      <c r="B34" s="178"/>
      <c r="C34" s="95" t="s">
        <v>167</v>
      </c>
      <c r="D34" s="178"/>
    </row>
    <row r="35" ht="19.5" customHeight="1" spans="1:4">
      <c r="A35" s="175"/>
      <c r="B35" s="23"/>
      <c r="C35" s="95" t="s">
        <v>168</v>
      </c>
      <c r="D35" s="23"/>
    </row>
    <row r="36" ht="19.5" customHeight="1" spans="1:4">
      <c r="A36" s="179" t="s">
        <v>24</v>
      </c>
      <c r="B36" s="23">
        <v>8430750.91</v>
      </c>
      <c r="C36" s="179" t="s">
        <v>25</v>
      </c>
      <c r="D36" s="23">
        <v>8430750.91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 verticalCentered="1"/>
  <pageMargins left="0.751388888888889" right="0.751388888888889" top="1" bottom="0.393055555555556" header="0.5" footer="0.5"/>
  <pageSetup paperSize="9" scale="7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showZeros="0" topLeftCell="A10" workbookViewId="0">
      <selection activeCell="A24" sqref="A24"/>
    </sheetView>
  </sheetViews>
  <sheetFormatPr defaultColWidth="10.2818181818182" defaultRowHeight="15" customHeight="1" outlineLevelCol="6"/>
  <cols>
    <col min="1" max="1" width="26.3454545454545" customWidth="1"/>
    <col min="2" max="2" width="27.7181818181818" customWidth="1"/>
    <col min="3" max="7" width="19.2818181818182" customWidth="1"/>
  </cols>
  <sheetData>
    <row r="1" ht="18.75" customHeight="1" spans="1:7">
      <c r="A1" s="137"/>
      <c r="B1" s="137"/>
      <c r="C1" s="137"/>
      <c r="D1" s="137"/>
      <c r="E1" s="137"/>
      <c r="F1" s="137"/>
      <c r="G1" s="141" t="s">
        <v>169</v>
      </c>
    </row>
    <row r="2" ht="33" customHeight="1" spans="1:7">
      <c r="A2" s="166" t="str">
        <f>"2025"&amp;"年一般公共预算支出预算表（按功能科目分类）"</f>
        <v>2025年一般公共预算支出预算表（按功能科目分类）</v>
      </c>
      <c r="B2" s="166"/>
      <c r="C2" s="166"/>
      <c r="D2" s="166"/>
      <c r="E2" s="166"/>
      <c r="F2" s="166"/>
      <c r="G2" s="166"/>
    </row>
    <row r="3" ht="18.75" customHeight="1" spans="1:7">
      <c r="A3" s="167" t="str">
        <f>"单位名称："&amp;"芒市工业和商务科技局"</f>
        <v>单位名称：芒市工业和商务科技局</v>
      </c>
      <c r="B3" s="167"/>
      <c r="C3" s="137"/>
      <c r="D3" s="137"/>
      <c r="E3" s="137"/>
      <c r="F3" s="137"/>
      <c r="G3" s="141" t="s">
        <v>1</v>
      </c>
    </row>
    <row r="4" ht="18.75" customHeight="1" spans="1:7">
      <c r="A4" s="168" t="s">
        <v>170</v>
      </c>
      <c r="B4" s="168"/>
      <c r="C4" s="168" t="s">
        <v>30</v>
      </c>
      <c r="D4" s="168" t="s">
        <v>52</v>
      </c>
      <c r="E4" s="168"/>
      <c r="F4" s="168"/>
      <c r="G4" s="168" t="s">
        <v>53</v>
      </c>
    </row>
    <row r="5" ht="18.75" customHeight="1" spans="1:7">
      <c r="A5" s="168" t="s">
        <v>48</v>
      </c>
      <c r="B5" s="168" t="s">
        <v>49</v>
      </c>
      <c r="C5" s="168"/>
      <c r="D5" s="168" t="s">
        <v>33</v>
      </c>
      <c r="E5" s="168" t="s">
        <v>171</v>
      </c>
      <c r="F5" s="168" t="s">
        <v>172</v>
      </c>
      <c r="G5" s="168"/>
    </row>
    <row r="6" ht="18.75" customHeight="1" spans="1:7">
      <c r="A6" s="168" t="s">
        <v>59</v>
      </c>
      <c r="B6" s="168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</row>
    <row r="7" ht="18.75" customHeight="1" spans="1:7">
      <c r="A7" s="169" t="s">
        <v>74</v>
      </c>
      <c r="B7" s="169" t="s">
        <v>75</v>
      </c>
      <c r="C7" s="170">
        <v>5717660.84</v>
      </c>
      <c r="D7" s="170">
        <v>2322660.84</v>
      </c>
      <c r="E7" s="170">
        <v>1846119</v>
      </c>
      <c r="F7" s="170">
        <v>476541.84</v>
      </c>
      <c r="G7" s="170">
        <v>3395000</v>
      </c>
    </row>
    <row r="8" ht="18.75" customHeight="1" outlineLevel="1" spans="1:7">
      <c r="A8" s="171" t="s">
        <v>76</v>
      </c>
      <c r="B8" s="171" t="s">
        <v>77</v>
      </c>
      <c r="C8" s="170">
        <v>5717660.84</v>
      </c>
      <c r="D8" s="170">
        <v>2322660.84</v>
      </c>
      <c r="E8" s="170">
        <v>1846119</v>
      </c>
      <c r="F8" s="170">
        <v>476541.84</v>
      </c>
      <c r="G8" s="170">
        <v>3395000</v>
      </c>
    </row>
    <row r="9" ht="18.75" customHeight="1" outlineLevel="2" spans="1:7">
      <c r="A9" s="172" t="s">
        <v>78</v>
      </c>
      <c r="B9" s="172" t="s">
        <v>79</v>
      </c>
      <c r="C9" s="170">
        <v>2372660.84</v>
      </c>
      <c r="D9" s="170">
        <v>2322660.84</v>
      </c>
      <c r="E9" s="170">
        <v>1846119</v>
      </c>
      <c r="F9" s="170">
        <v>476541.84</v>
      </c>
      <c r="G9" s="170">
        <v>50000</v>
      </c>
    </row>
    <row r="10" ht="18.75" customHeight="1" outlineLevel="2" spans="1:7">
      <c r="A10" s="172" t="s">
        <v>80</v>
      </c>
      <c r="B10" s="172" t="s">
        <v>81</v>
      </c>
      <c r="C10" s="170">
        <v>3345000</v>
      </c>
      <c r="D10" s="170"/>
      <c r="E10" s="170"/>
      <c r="F10" s="170"/>
      <c r="G10" s="170">
        <v>3345000</v>
      </c>
    </row>
    <row r="11" ht="18.75" customHeight="1" spans="1:7">
      <c r="A11" s="169" t="s">
        <v>82</v>
      </c>
      <c r="B11" s="169" t="s">
        <v>83</v>
      </c>
      <c r="C11" s="170">
        <v>1147336.84</v>
      </c>
      <c r="D11" s="170">
        <v>1147336.84</v>
      </c>
      <c r="E11" s="170">
        <v>981307</v>
      </c>
      <c r="F11" s="170">
        <v>166029.84</v>
      </c>
      <c r="G11" s="170"/>
    </row>
    <row r="12" ht="18.75" customHeight="1" outlineLevel="1" spans="1:7">
      <c r="A12" s="171" t="s">
        <v>84</v>
      </c>
      <c r="B12" s="171" t="s">
        <v>85</v>
      </c>
      <c r="C12" s="170">
        <v>1147336.84</v>
      </c>
      <c r="D12" s="170">
        <v>1147336.84</v>
      </c>
      <c r="E12" s="170">
        <v>981307</v>
      </c>
      <c r="F12" s="170">
        <v>166029.84</v>
      </c>
      <c r="G12" s="170"/>
    </row>
    <row r="13" ht="18.75" customHeight="1" outlineLevel="2" spans="1:7">
      <c r="A13" s="172" t="s">
        <v>86</v>
      </c>
      <c r="B13" s="172" t="s">
        <v>79</v>
      </c>
      <c r="C13" s="170">
        <v>291168.04</v>
      </c>
      <c r="D13" s="170">
        <v>291168.04</v>
      </c>
      <c r="E13" s="170">
        <v>240217</v>
      </c>
      <c r="F13" s="170">
        <v>50951.04</v>
      </c>
      <c r="G13" s="170"/>
    </row>
    <row r="14" ht="18.75" customHeight="1" outlineLevel="2" spans="1:7">
      <c r="A14" s="172" t="s">
        <v>87</v>
      </c>
      <c r="B14" s="172" t="s">
        <v>88</v>
      </c>
      <c r="C14" s="170">
        <v>856168.8</v>
      </c>
      <c r="D14" s="170">
        <v>856168.8</v>
      </c>
      <c r="E14" s="170">
        <v>741090</v>
      </c>
      <c r="F14" s="170">
        <v>115078.8</v>
      </c>
      <c r="G14" s="170"/>
    </row>
    <row r="15" ht="18.75" customHeight="1" spans="1:7">
      <c r="A15" s="169" t="s">
        <v>89</v>
      </c>
      <c r="B15" s="169" t="s">
        <v>90</v>
      </c>
      <c r="C15" s="170">
        <v>843411.51</v>
      </c>
      <c r="D15" s="170">
        <v>843411.51</v>
      </c>
      <c r="E15" s="170">
        <v>838611.51</v>
      </c>
      <c r="F15" s="170">
        <v>4800</v>
      </c>
      <c r="G15" s="170"/>
    </row>
    <row r="16" ht="18.75" customHeight="1" outlineLevel="1" spans="1:7">
      <c r="A16" s="171" t="s">
        <v>91</v>
      </c>
      <c r="B16" s="171" t="s">
        <v>92</v>
      </c>
      <c r="C16" s="170">
        <v>821114.16</v>
      </c>
      <c r="D16" s="170">
        <v>821114.16</v>
      </c>
      <c r="E16" s="170">
        <v>816314.16</v>
      </c>
      <c r="F16" s="170">
        <v>4800</v>
      </c>
      <c r="G16" s="170"/>
    </row>
    <row r="17" ht="18.75" customHeight="1" outlineLevel="2" spans="1:7">
      <c r="A17" s="172" t="s">
        <v>93</v>
      </c>
      <c r="B17" s="172" t="s">
        <v>94</v>
      </c>
      <c r="C17" s="170">
        <v>34800</v>
      </c>
      <c r="D17" s="170">
        <v>34800</v>
      </c>
      <c r="E17" s="170">
        <v>30000</v>
      </c>
      <c r="F17" s="170">
        <v>4800</v>
      </c>
      <c r="G17" s="170"/>
    </row>
    <row r="18" ht="30" customHeight="1" outlineLevel="2" spans="1:7">
      <c r="A18" s="172" t="s">
        <v>95</v>
      </c>
      <c r="B18" s="172" t="s">
        <v>96</v>
      </c>
      <c r="C18" s="170">
        <v>503316.15</v>
      </c>
      <c r="D18" s="170">
        <v>503316.15</v>
      </c>
      <c r="E18" s="170">
        <v>503316.15</v>
      </c>
      <c r="F18" s="170"/>
      <c r="G18" s="170"/>
    </row>
    <row r="19" ht="26" customHeight="1" outlineLevel="2" spans="1:7">
      <c r="A19" s="172" t="s">
        <v>97</v>
      </c>
      <c r="B19" s="172" t="s">
        <v>98</v>
      </c>
      <c r="C19" s="170">
        <v>282998.01</v>
      </c>
      <c r="D19" s="170">
        <v>282998.01</v>
      </c>
      <c r="E19" s="170">
        <v>282998.01</v>
      </c>
      <c r="F19" s="170"/>
      <c r="G19" s="170"/>
    </row>
    <row r="20" ht="18.75" customHeight="1" outlineLevel="1" spans="1:7">
      <c r="A20" s="171" t="s">
        <v>103</v>
      </c>
      <c r="B20" s="171" t="s">
        <v>104</v>
      </c>
      <c r="C20" s="170">
        <v>14200</v>
      </c>
      <c r="D20" s="170">
        <v>14200</v>
      </c>
      <c r="E20" s="170">
        <v>14200</v>
      </c>
      <c r="F20" s="170"/>
      <c r="G20" s="170"/>
    </row>
    <row r="21" ht="18.75" customHeight="1" outlineLevel="2" spans="1:7">
      <c r="A21" s="172" t="s">
        <v>105</v>
      </c>
      <c r="B21" s="172" t="s">
        <v>106</v>
      </c>
      <c r="C21" s="170">
        <v>14200</v>
      </c>
      <c r="D21" s="170">
        <v>14200</v>
      </c>
      <c r="E21" s="170">
        <v>14200</v>
      </c>
      <c r="F21" s="170"/>
      <c r="G21" s="170"/>
    </row>
    <row r="22" ht="18.75" customHeight="1" outlineLevel="1" spans="1:7">
      <c r="A22" s="171" t="s">
        <v>107</v>
      </c>
      <c r="B22" s="171" t="s">
        <v>108</v>
      </c>
      <c r="C22" s="170">
        <v>8097.35</v>
      </c>
      <c r="D22" s="170">
        <v>8097.35</v>
      </c>
      <c r="E22" s="170">
        <v>8097.35</v>
      </c>
      <c r="F22" s="170"/>
      <c r="G22" s="170"/>
    </row>
    <row r="23" ht="18.75" customHeight="1" outlineLevel="2" spans="1:7">
      <c r="A23" s="172" t="s">
        <v>109</v>
      </c>
      <c r="B23" s="172" t="s">
        <v>108</v>
      </c>
      <c r="C23" s="170">
        <v>8097.35</v>
      </c>
      <c r="D23" s="170">
        <v>8097.35</v>
      </c>
      <c r="E23" s="170">
        <v>8097.35</v>
      </c>
      <c r="F23" s="170"/>
      <c r="G23" s="170"/>
    </row>
    <row r="24" ht="18.75" customHeight="1" spans="1:7">
      <c r="A24" s="169" t="s">
        <v>110</v>
      </c>
      <c r="B24" s="169" t="s">
        <v>111</v>
      </c>
      <c r="C24" s="170">
        <v>357958.6</v>
      </c>
      <c r="D24" s="170">
        <v>252958.6</v>
      </c>
      <c r="E24" s="170">
        <v>252958.6</v>
      </c>
      <c r="F24" s="170"/>
      <c r="G24" s="170">
        <v>105000</v>
      </c>
    </row>
    <row r="25" ht="18.75" customHeight="1" outlineLevel="1" spans="1:7">
      <c r="A25" s="171" t="s">
        <v>112</v>
      </c>
      <c r="B25" s="171" t="s">
        <v>113</v>
      </c>
      <c r="C25" s="170">
        <v>105000</v>
      </c>
      <c r="D25" s="170"/>
      <c r="E25" s="170"/>
      <c r="F25" s="170"/>
      <c r="G25" s="170">
        <v>105000</v>
      </c>
    </row>
    <row r="26" ht="21" customHeight="1" outlineLevel="2" spans="1:7">
      <c r="A26" s="172" t="s">
        <v>114</v>
      </c>
      <c r="B26" s="172" t="s">
        <v>115</v>
      </c>
      <c r="C26" s="170">
        <v>105000</v>
      </c>
      <c r="D26" s="170"/>
      <c r="E26" s="170"/>
      <c r="F26" s="170"/>
      <c r="G26" s="170">
        <v>105000</v>
      </c>
    </row>
    <row r="27" ht="18.75" customHeight="1" outlineLevel="1" spans="1:7">
      <c r="A27" s="171" t="s">
        <v>116</v>
      </c>
      <c r="B27" s="171" t="s">
        <v>117</v>
      </c>
      <c r="C27" s="170">
        <v>252958.6</v>
      </c>
      <c r="D27" s="170">
        <v>252958.6</v>
      </c>
      <c r="E27" s="170">
        <v>252958.6</v>
      </c>
      <c r="F27" s="170"/>
      <c r="G27" s="170"/>
    </row>
    <row r="28" ht="18.75" customHeight="1" outlineLevel="2" spans="1:7">
      <c r="A28" s="172" t="s">
        <v>118</v>
      </c>
      <c r="B28" s="172" t="s">
        <v>119</v>
      </c>
      <c r="C28" s="170">
        <v>246885.55</v>
      </c>
      <c r="D28" s="170">
        <v>246885.55</v>
      </c>
      <c r="E28" s="170">
        <v>246885.55</v>
      </c>
      <c r="F28" s="170"/>
      <c r="G28" s="170"/>
    </row>
    <row r="29" ht="18" customHeight="1" outlineLevel="2" spans="1:7">
      <c r="A29" s="172" t="s">
        <v>122</v>
      </c>
      <c r="B29" s="172" t="s">
        <v>123</v>
      </c>
      <c r="C29" s="170">
        <v>6073.05</v>
      </c>
      <c r="D29" s="170">
        <v>6073.05</v>
      </c>
      <c r="E29" s="170">
        <v>6073.05</v>
      </c>
      <c r="F29" s="170"/>
      <c r="G29" s="170"/>
    </row>
    <row r="30" ht="18.75" customHeight="1" spans="1:7">
      <c r="A30" s="169" t="s">
        <v>124</v>
      </c>
      <c r="B30" s="169" t="s">
        <v>125</v>
      </c>
      <c r="C30" s="170">
        <v>364383.12</v>
      </c>
      <c r="D30" s="170">
        <v>364383.12</v>
      </c>
      <c r="E30" s="170">
        <v>364383.12</v>
      </c>
      <c r="F30" s="170"/>
      <c r="G30" s="170"/>
    </row>
    <row r="31" ht="18.75" customHeight="1" outlineLevel="1" spans="1:7">
      <c r="A31" s="171" t="s">
        <v>126</v>
      </c>
      <c r="B31" s="171" t="s">
        <v>127</v>
      </c>
      <c r="C31" s="170">
        <v>364383.12</v>
      </c>
      <c r="D31" s="170">
        <v>364383.12</v>
      </c>
      <c r="E31" s="170">
        <v>364383.12</v>
      </c>
      <c r="F31" s="170"/>
      <c r="G31" s="170"/>
    </row>
    <row r="32" ht="18.75" customHeight="1" outlineLevel="2" spans="1:7">
      <c r="A32" s="172" t="s">
        <v>128</v>
      </c>
      <c r="B32" s="172" t="s">
        <v>129</v>
      </c>
      <c r="C32" s="170">
        <v>364383.12</v>
      </c>
      <c r="D32" s="170">
        <v>364383.12</v>
      </c>
      <c r="E32" s="170">
        <v>364383.12</v>
      </c>
      <c r="F32" s="170"/>
      <c r="G32" s="170"/>
    </row>
    <row r="33" ht="18.75" customHeight="1" spans="1:7">
      <c r="A33" s="168" t="s">
        <v>30</v>
      </c>
      <c r="B33" s="168"/>
      <c r="C33" s="170">
        <v>8430750.91</v>
      </c>
      <c r="D33" s="170">
        <v>4930750.91</v>
      </c>
      <c r="E33" s="170">
        <v>4283379.23</v>
      </c>
      <c r="F33" s="170">
        <v>647371.68</v>
      </c>
      <c r="G33" s="170">
        <v>3500000</v>
      </c>
    </row>
  </sheetData>
  <mergeCells count="7">
    <mergeCell ref="A2:G2"/>
    <mergeCell ref="A3:C3"/>
    <mergeCell ref="A4:B4"/>
    <mergeCell ref="D4:F4"/>
    <mergeCell ref="A33:B33"/>
    <mergeCell ref="C4:C5"/>
    <mergeCell ref="G4:G5"/>
  </mergeCells>
  <printOptions horizontalCentered="1" verticalCentered="1"/>
  <pageMargins left="0.751388888888889" right="0.751388888888889" top="0.786805555555556" bottom="0.393055555555556" header="0.5" footer="0.5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54545454545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727272727273" customWidth="1"/>
    <col min="6" max="6" width="18.7181818181818" customWidth="1"/>
  </cols>
  <sheetData>
    <row r="1" customHeight="1" spans="1:6">
      <c r="A1" s="157"/>
      <c r="B1" s="157"/>
      <c r="C1" s="158"/>
      <c r="D1" s="1"/>
      <c r="E1" s="1"/>
      <c r="F1" s="159" t="s">
        <v>173</v>
      </c>
    </row>
    <row r="2" ht="33.75" customHeight="1" spans="1:6">
      <c r="A2" s="160" t="str">
        <f>"2025"&amp;"年一般公共预算“三公”经费支出预算表"</f>
        <v>2025年一般公共预算“三公”经费支出预算表</v>
      </c>
      <c r="B2" s="160"/>
      <c r="C2" s="160"/>
      <c r="D2" s="160"/>
      <c r="E2" s="160"/>
      <c r="F2" s="160"/>
    </row>
    <row r="3" ht="21.75" customHeight="1" spans="1:6">
      <c r="A3" s="161" t="str">
        <f>"单位名称："&amp;"芒市工业和商务科技局"</f>
        <v>单位名称：芒市工业和商务科技局</v>
      </c>
      <c r="B3" s="157"/>
      <c r="C3" s="158"/>
      <c r="D3" s="3"/>
      <c r="E3" s="1"/>
      <c r="F3" s="159" t="s">
        <v>27</v>
      </c>
    </row>
    <row r="4" ht="19.5" customHeight="1" spans="1:6">
      <c r="A4" s="11" t="s">
        <v>174</v>
      </c>
      <c r="B4" s="76" t="s">
        <v>175</v>
      </c>
      <c r="C4" s="12" t="s">
        <v>176</v>
      </c>
      <c r="D4" s="13"/>
      <c r="E4" s="14"/>
      <c r="F4" s="76" t="s">
        <v>177</v>
      </c>
    </row>
    <row r="5" ht="19.5" customHeight="1" spans="1:6">
      <c r="A5" s="18"/>
      <c r="B5" s="79"/>
      <c r="C5" s="35" t="s">
        <v>33</v>
      </c>
      <c r="D5" s="35" t="s">
        <v>178</v>
      </c>
      <c r="E5" s="35" t="s">
        <v>179</v>
      </c>
      <c r="F5" s="79"/>
    </row>
    <row r="6" ht="18.75" customHeight="1" spans="1:6">
      <c r="A6" s="162">
        <v>1</v>
      </c>
      <c r="B6" s="162">
        <v>2</v>
      </c>
      <c r="C6" s="163">
        <v>3</v>
      </c>
      <c r="D6" s="162">
        <v>4</v>
      </c>
      <c r="E6" s="162">
        <v>5</v>
      </c>
      <c r="F6" s="162">
        <v>6</v>
      </c>
    </row>
    <row r="7" ht="24.75" customHeight="1" spans="1:6">
      <c r="A7" s="164">
        <v>75742</v>
      </c>
      <c r="B7" s="164"/>
      <c r="C7" s="165">
        <v>60742</v>
      </c>
      <c r="D7" s="164"/>
      <c r="E7" s="164">
        <v>60742</v>
      </c>
      <c r="F7" s="164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2"/>
  <sheetViews>
    <sheetView showZeros="0" topLeftCell="A19" workbookViewId="0">
      <selection activeCell="Y12" sqref="Y12"/>
    </sheetView>
  </sheetViews>
  <sheetFormatPr defaultColWidth="10.2818181818182" defaultRowHeight="15" customHeight="1"/>
  <cols>
    <col min="1" max="2" width="12.4181818181818" customWidth="1"/>
    <col min="3" max="3" width="10.8454545454545" customWidth="1"/>
    <col min="4" max="4" width="8.28181818181818" customWidth="1"/>
    <col min="5" max="5" width="10.5727272727273" customWidth="1"/>
    <col min="6" max="6" width="5.57272727272727" customWidth="1"/>
    <col min="7" max="7" width="8.71818181818182" customWidth="1"/>
    <col min="8" max="8" width="10.8545454545455" customWidth="1"/>
    <col min="9" max="9" width="12.2818181818182" customWidth="1"/>
    <col min="10" max="11" width="6" customWidth="1"/>
    <col min="12" max="12" width="12.2818181818182" customWidth="1"/>
    <col min="13" max="13" width="3.71818181818182" customWidth="1"/>
    <col min="14" max="14" width="5.04545454545455" customWidth="1"/>
    <col min="15" max="15" width="5.77272727272727" customWidth="1"/>
    <col min="16" max="16" width="6.57272727272727" customWidth="1"/>
    <col min="17" max="17" width="4.77272727272727" customWidth="1"/>
    <col min="18" max="18" width="4.28181818181818" customWidth="1"/>
    <col min="19" max="23" width="4.71818181818182" customWidth="1"/>
  </cols>
  <sheetData>
    <row r="1" ht="18.75" customHeight="1" spans="1:2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6" t="s">
        <v>180</v>
      </c>
      <c r="U1" s="156"/>
      <c r="V1" s="156"/>
      <c r="W1" s="156"/>
    </row>
    <row r="2" ht="45.75" customHeight="1" spans="1:23">
      <c r="A2" s="151" t="s">
        <v>181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8.75" customHeight="1" spans="1:23">
      <c r="A3" s="150" t="str">
        <f>"单位名称："&amp;"芒市工业和商务科技局"</f>
        <v>单位名称：芒市工业和商务科技局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6" t="s">
        <v>27</v>
      </c>
      <c r="U3" s="156"/>
      <c r="V3" s="156"/>
      <c r="W3" s="156"/>
    </row>
    <row r="4" ht="18.75" customHeight="1" spans="1:23">
      <c r="A4" s="152" t="s">
        <v>182</v>
      </c>
      <c r="B4" s="152" t="s">
        <v>183</v>
      </c>
      <c r="C4" s="152" t="s">
        <v>184</v>
      </c>
      <c r="D4" s="152" t="s">
        <v>185</v>
      </c>
      <c r="E4" s="152" t="s">
        <v>186</v>
      </c>
      <c r="F4" s="152" t="s">
        <v>187</v>
      </c>
      <c r="G4" s="152" t="s">
        <v>188</v>
      </c>
      <c r="H4" s="152" t="s">
        <v>189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28.3" customHeight="1" spans="1:23">
      <c r="A5" s="152"/>
      <c r="B5" s="152"/>
      <c r="C5" s="152"/>
      <c r="D5" s="152"/>
      <c r="E5" s="152"/>
      <c r="F5" s="152"/>
      <c r="G5" s="152"/>
      <c r="H5" s="152" t="s">
        <v>190</v>
      </c>
      <c r="I5" s="152" t="s">
        <v>34</v>
      </c>
      <c r="J5" s="152" t="s">
        <v>191</v>
      </c>
      <c r="K5" s="152" t="s">
        <v>192</v>
      </c>
      <c r="L5" s="152" t="s">
        <v>193</v>
      </c>
      <c r="M5" s="152" t="s">
        <v>194</v>
      </c>
      <c r="N5" s="152" t="s">
        <v>195</v>
      </c>
      <c r="O5" s="152" t="s">
        <v>35</v>
      </c>
      <c r="P5" s="152" t="s">
        <v>36</v>
      </c>
      <c r="Q5" s="152" t="s">
        <v>37</v>
      </c>
      <c r="R5" s="152" t="s">
        <v>51</v>
      </c>
      <c r="S5" s="152"/>
      <c r="T5" s="152"/>
      <c r="U5" s="152"/>
      <c r="V5" s="152"/>
      <c r="W5" s="152"/>
    </row>
    <row r="6" ht="24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196</v>
      </c>
      <c r="J6" s="152" t="s">
        <v>191</v>
      </c>
      <c r="K6" s="152" t="s">
        <v>192</v>
      </c>
      <c r="L6" s="152" t="s">
        <v>193</v>
      </c>
      <c r="M6" s="152" t="s">
        <v>194</v>
      </c>
      <c r="N6" s="152" t="s">
        <v>34</v>
      </c>
      <c r="O6" s="152" t="s">
        <v>35</v>
      </c>
      <c r="P6" s="152" t="s">
        <v>36</v>
      </c>
      <c r="Q6" s="152"/>
      <c r="R6" s="152" t="s">
        <v>33</v>
      </c>
      <c r="S6" s="152" t="s">
        <v>40</v>
      </c>
      <c r="T6" s="152" t="s">
        <v>41</v>
      </c>
      <c r="U6" s="152" t="s">
        <v>42</v>
      </c>
      <c r="V6" s="152" t="s">
        <v>43</v>
      </c>
      <c r="W6" s="152" t="s">
        <v>44</v>
      </c>
    </row>
    <row r="7" ht="32.05" customHeight="1" spans="1:23">
      <c r="A7" s="152"/>
      <c r="B7" s="152"/>
      <c r="C7" s="152"/>
      <c r="D7" s="152"/>
      <c r="E7" s="152"/>
      <c r="F7" s="152"/>
      <c r="G7" s="152"/>
      <c r="H7" s="152"/>
      <c r="I7" s="152" t="s">
        <v>33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ht="18.75" customHeight="1" spans="1:23">
      <c r="A8" s="152" t="s">
        <v>59</v>
      </c>
      <c r="B8" s="152" t="s">
        <v>60</v>
      </c>
      <c r="C8" s="152" t="s">
        <v>61</v>
      </c>
      <c r="D8" s="152" t="s">
        <v>62</v>
      </c>
      <c r="E8" s="152" t="s">
        <v>63</v>
      </c>
      <c r="F8" s="152" t="s">
        <v>64</v>
      </c>
      <c r="G8" s="152" t="s">
        <v>65</v>
      </c>
      <c r="H8" s="152" t="s">
        <v>66</v>
      </c>
      <c r="I8" s="152" t="s">
        <v>67</v>
      </c>
      <c r="J8" s="152" t="s">
        <v>68</v>
      </c>
      <c r="K8" s="152" t="s">
        <v>69</v>
      </c>
      <c r="L8" s="152" t="s">
        <v>70</v>
      </c>
      <c r="M8" s="152" t="s">
        <v>71</v>
      </c>
      <c r="N8" s="152" t="s">
        <v>72</v>
      </c>
      <c r="O8" s="152" t="s">
        <v>73</v>
      </c>
      <c r="P8" s="152" t="s">
        <v>197</v>
      </c>
      <c r="Q8" s="152" t="s">
        <v>198</v>
      </c>
      <c r="R8" s="152" t="s">
        <v>199</v>
      </c>
      <c r="S8" s="152" t="s">
        <v>200</v>
      </c>
      <c r="T8" s="152" t="s">
        <v>201</v>
      </c>
      <c r="U8" s="152" t="s">
        <v>202</v>
      </c>
      <c r="V8" s="152" t="s">
        <v>203</v>
      </c>
      <c r="W8" s="152" t="s">
        <v>204</v>
      </c>
    </row>
    <row r="9" ht="36" customHeight="1" spans="1:23">
      <c r="A9" s="146" t="s">
        <v>46</v>
      </c>
      <c r="B9" s="146"/>
      <c r="C9" s="146"/>
      <c r="D9" s="146"/>
      <c r="E9" s="146"/>
      <c r="F9" s="146"/>
      <c r="G9" s="146"/>
      <c r="H9" s="148">
        <v>4930750.91</v>
      </c>
      <c r="I9" s="148">
        <v>4930750.91</v>
      </c>
      <c r="J9" s="148"/>
      <c r="K9" s="148"/>
      <c r="L9" s="148">
        <v>4930750.91</v>
      </c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ht="53.25" customHeight="1" outlineLevel="1" spans="1:23">
      <c r="A10" s="146" t="s">
        <v>46</v>
      </c>
      <c r="B10" s="146" t="s">
        <v>205</v>
      </c>
      <c r="C10" s="146" t="s">
        <v>206</v>
      </c>
      <c r="D10" s="146" t="s">
        <v>78</v>
      </c>
      <c r="E10" s="146" t="s">
        <v>79</v>
      </c>
      <c r="F10" s="146" t="s">
        <v>207</v>
      </c>
      <c r="G10" s="146" t="s">
        <v>208</v>
      </c>
      <c r="H10" s="148">
        <v>803124</v>
      </c>
      <c r="I10" s="148">
        <v>803124</v>
      </c>
      <c r="J10" s="148"/>
      <c r="K10" s="148"/>
      <c r="L10" s="148">
        <v>803124</v>
      </c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ht="53.25" customHeight="1" outlineLevel="1" spans="1:23">
      <c r="A11" s="146" t="s">
        <v>46</v>
      </c>
      <c r="B11" s="146" t="s">
        <v>205</v>
      </c>
      <c r="C11" s="146" t="s">
        <v>206</v>
      </c>
      <c r="D11" s="146" t="s">
        <v>86</v>
      </c>
      <c r="E11" s="146" t="s">
        <v>79</v>
      </c>
      <c r="F11" s="146" t="s">
        <v>207</v>
      </c>
      <c r="G11" s="146" t="s">
        <v>208</v>
      </c>
      <c r="H11" s="148">
        <v>125580</v>
      </c>
      <c r="I11" s="148">
        <v>125580</v>
      </c>
      <c r="J11" s="148"/>
      <c r="K11" s="148"/>
      <c r="L11" s="148">
        <v>125580</v>
      </c>
      <c r="M11" s="146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ht="53.25" customHeight="1" outlineLevel="1" spans="1:23">
      <c r="A12" s="146" t="s">
        <v>46</v>
      </c>
      <c r="B12" s="146" t="s">
        <v>209</v>
      </c>
      <c r="C12" s="146" t="s">
        <v>210</v>
      </c>
      <c r="D12" s="146" t="s">
        <v>87</v>
      </c>
      <c r="E12" s="146" t="s">
        <v>88</v>
      </c>
      <c r="F12" s="146" t="s">
        <v>207</v>
      </c>
      <c r="G12" s="146" t="s">
        <v>208</v>
      </c>
      <c r="H12" s="148">
        <v>325800</v>
      </c>
      <c r="I12" s="148">
        <v>325800</v>
      </c>
      <c r="J12" s="148"/>
      <c r="K12" s="148"/>
      <c r="L12" s="148">
        <v>325800</v>
      </c>
      <c r="M12" s="146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ht="53.25" customHeight="1" outlineLevel="1" spans="1:23">
      <c r="A13" s="146" t="s">
        <v>46</v>
      </c>
      <c r="B13" s="146" t="s">
        <v>205</v>
      </c>
      <c r="C13" s="146" t="s">
        <v>206</v>
      </c>
      <c r="D13" s="146" t="s">
        <v>78</v>
      </c>
      <c r="E13" s="146" t="s">
        <v>79</v>
      </c>
      <c r="F13" s="146" t="s">
        <v>211</v>
      </c>
      <c r="G13" s="146" t="s">
        <v>212</v>
      </c>
      <c r="H13" s="148">
        <v>976068</v>
      </c>
      <c r="I13" s="148">
        <v>976068</v>
      </c>
      <c r="J13" s="148"/>
      <c r="K13" s="148"/>
      <c r="L13" s="148">
        <v>976068</v>
      </c>
      <c r="M13" s="146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ht="53.25" customHeight="1" outlineLevel="1" spans="1:23">
      <c r="A14" s="146" t="s">
        <v>46</v>
      </c>
      <c r="B14" s="146" t="s">
        <v>205</v>
      </c>
      <c r="C14" s="146" t="s">
        <v>206</v>
      </c>
      <c r="D14" s="146" t="s">
        <v>86</v>
      </c>
      <c r="E14" s="146" t="s">
        <v>79</v>
      </c>
      <c r="F14" s="146" t="s">
        <v>211</v>
      </c>
      <c r="G14" s="146" t="s">
        <v>212</v>
      </c>
      <c r="H14" s="148">
        <v>104172</v>
      </c>
      <c r="I14" s="148">
        <v>104172</v>
      </c>
      <c r="J14" s="148"/>
      <c r="K14" s="148"/>
      <c r="L14" s="148">
        <v>104172</v>
      </c>
      <c r="M14" s="146"/>
      <c r="N14" s="148"/>
      <c r="O14" s="148"/>
      <c r="P14" s="148"/>
      <c r="Q14" s="148"/>
      <c r="R14" s="148"/>
      <c r="S14" s="148"/>
      <c r="T14" s="148"/>
      <c r="U14" s="148"/>
      <c r="V14" s="148"/>
      <c r="W14" s="148"/>
    </row>
    <row r="15" ht="53.25" customHeight="1" outlineLevel="1" spans="1:23">
      <c r="A15" s="146" t="s">
        <v>46</v>
      </c>
      <c r="B15" s="146" t="s">
        <v>209</v>
      </c>
      <c r="C15" s="146" t="s">
        <v>210</v>
      </c>
      <c r="D15" s="146" t="s">
        <v>87</v>
      </c>
      <c r="E15" s="146" t="s">
        <v>88</v>
      </c>
      <c r="F15" s="146" t="s">
        <v>211</v>
      </c>
      <c r="G15" s="146" t="s">
        <v>212</v>
      </c>
      <c r="H15" s="148">
        <v>37200</v>
      </c>
      <c r="I15" s="148">
        <v>37200</v>
      </c>
      <c r="J15" s="148"/>
      <c r="K15" s="148"/>
      <c r="L15" s="148">
        <v>37200</v>
      </c>
      <c r="M15" s="146"/>
      <c r="N15" s="148"/>
      <c r="O15" s="148"/>
      <c r="P15" s="148"/>
      <c r="Q15" s="148"/>
      <c r="R15" s="148"/>
      <c r="S15" s="148"/>
      <c r="T15" s="148"/>
      <c r="U15" s="148"/>
      <c r="V15" s="148"/>
      <c r="W15" s="148"/>
    </row>
    <row r="16" ht="53.25" customHeight="1" outlineLevel="1" spans="1:23">
      <c r="A16" s="146" t="s">
        <v>46</v>
      </c>
      <c r="B16" s="146" t="s">
        <v>205</v>
      </c>
      <c r="C16" s="146" t="s">
        <v>206</v>
      </c>
      <c r="D16" s="146" t="s">
        <v>78</v>
      </c>
      <c r="E16" s="146" t="s">
        <v>79</v>
      </c>
      <c r="F16" s="146" t="s">
        <v>213</v>
      </c>
      <c r="G16" s="146" t="s">
        <v>214</v>
      </c>
      <c r="H16" s="148">
        <v>66927</v>
      </c>
      <c r="I16" s="148">
        <v>66927</v>
      </c>
      <c r="J16" s="148"/>
      <c r="K16" s="148"/>
      <c r="L16" s="148">
        <v>66927</v>
      </c>
      <c r="M16" s="146"/>
      <c r="N16" s="148"/>
      <c r="O16" s="148"/>
      <c r="P16" s="148"/>
      <c r="Q16" s="148"/>
      <c r="R16" s="148"/>
      <c r="S16" s="148"/>
      <c r="T16" s="148"/>
      <c r="U16" s="148"/>
      <c r="V16" s="148"/>
      <c r="W16" s="148"/>
    </row>
    <row r="17" ht="53.25" customHeight="1" outlineLevel="1" spans="1:23">
      <c r="A17" s="146" t="s">
        <v>46</v>
      </c>
      <c r="B17" s="146" t="s">
        <v>205</v>
      </c>
      <c r="C17" s="146" t="s">
        <v>206</v>
      </c>
      <c r="D17" s="146" t="s">
        <v>86</v>
      </c>
      <c r="E17" s="146" t="s">
        <v>79</v>
      </c>
      <c r="F17" s="146" t="s">
        <v>213</v>
      </c>
      <c r="G17" s="146" t="s">
        <v>214</v>
      </c>
      <c r="H17" s="148">
        <v>10465</v>
      </c>
      <c r="I17" s="148">
        <v>10465</v>
      </c>
      <c r="J17" s="148"/>
      <c r="K17" s="148"/>
      <c r="L17" s="148">
        <v>10465</v>
      </c>
      <c r="M17" s="146"/>
      <c r="N17" s="148"/>
      <c r="O17" s="148"/>
      <c r="P17" s="148"/>
      <c r="Q17" s="148"/>
      <c r="R17" s="148"/>
      <c r="S17" s="148"/>
      <c r="T17" s="148"/>
      <c r="U17" s="148"/>
      <c r="V17" s="148"/>
      <c r="W17" s="148"/>
    </row>
    <row r="18" ht="53.25" customHeight="1" outlineLevel="1" spans="1:23">
      <c r="A18" s="146" t="s">
        <v>46</v>
      </c>
      <c r="B18" s="146" t="s">
        <v>209</v>
      </c>
      <c r="C18" s="146" t="s">
        <v>210</v>
      </c>
      <c r="D18" s="146" t="s">
        <v>87</v>
      </c>
      <c r="E18" s="146" t="s">
        <v>88</v>
      </c>
      <c r="F18" s="146" t="s">
        <v>215</v>
      </c>
      <c r="G18" s="146" t="s">
        <v>216</v>
      </c>
      <c r="H18" s="148">
        <v>27150</v>
      </c>
      <c r="I18" s="148">
        <v>27150</v>
      </c>
      <c r="J18" s="148"/>
      <c r="K18" s="148"/>
      <c r="L18" s="148">
        <v>27150</v>
      </c>
      <c r="M18" s="146"/>
      <c r="N18" s="148"/>
      <c r="O18" s="148"/>
      <c r="P18" s="148"/>
      <c r="Q18" s="148"/>
      <c r="R18" s="148"/>
      <c r="S18" s="148"/>
      <c r="T18" s="148"/>
      <c r="U18" s="148"/>
      <c r="V18" s="148"/>
      <c r="W18" s="148"/>
    </row>
    <row r="19" ht="53.25" customHeight="1" outlineLevel="1" spans="1:23">
      <c r="A19" s="146" t="s">
        <v>46</v>
      </c>
      <c r="B19" s="146" t="s">
        <v>209</v>
      </c>
      <c r="C19" s="146" t="s">
        <v>210</v>
      </c>
      <c r="D19" s="146" t="s">
        <v>87</v>
      </c>
      <c r="E19" s="146" t="s">
        <v>88</v>
      </c>
      <c r="F19" s="146" t="s">
        <v>215</v>
      </c>
      <c r="G19" s="146" t="s">
        <v>216</v>
      </c>
      <c r="H19" s="148">
        <v>167280</v>
      </c>
      <c r="I19" s="148">
        <v>167280</v>
      </c>
      <c r="J19" s="148"/>
      <c r="K19" s="148"/>
      <c r="L19" s="148">
        <v>167280</v>
      </c>
      <c r="M19" s="146"/>
      <c r="N19" s="148"/>
      <c r="O19" s="148"/>
      <c r="P19" s="148"/>
      <c r="Q19" s="148"/>
      <c r="R19" s="148"/>
      <c r="S19" s="148"/>
      <c r="T19" s="148"/>
      <c r="U19" s="148"/>
      <c r="V19" s="148"/>
      <c r="W19" s="148"/>
    </row>
    <row r="20" ht="53.25" customHeight="1" outlineLevel="1" spans="1:23">
      <c r="A20" s="146" t="s">
        <v>46</v>
      </c>
      <c r="B20" s="146" t="s">
        <v>209</v>
      </c>
      <c r="C20" s="146" t="s">
        <v>210</v>
      </c>
      <c r="D20" s="146" t="s">
        <v>87</v>
      </c>
      <c r="E20" s="146" t="s">
        <v>88</v>
      </c>
      <c r="F20" s="146" t="s">
        <v>215</v>
      </c>
      <c r="G20" s="146" t="s">
        <v>216</v>
      </c>
      <c r="H20" s="148">
        <v>95760</v>
      </c>
      <c r="I20" s="148">
        <v>95760</v>
      </c>
      <c r="J20" s="148"/>
      <c r="K20" s="148"/>
      <c r="L20" s="148">
        <v>95760</v>
      </c>
      <c r="M20" s="146"/>
      <c r="N20" s="148"/>
      <c r="O20" s="148"/>
      <c r="P20" s="148"/>
      <c r="Q20" s="148"/>
      <c r="R20" s="148"/>
      <c r="S20" s="148"/>
      <c r="T20" s="148"/>
      <c r="U20" s="148"/>
      <c r="V20" s="148"/>
      <c r="W20" s="148"/>
    </row>
    <row r="21" ht="53.25" customHeight="1" outlineLevel="1" spans="1:23">
      <c r="A21" s="146" t="s">
        <v>46</v>
      </c>
      <c r="B21" s="146" t="s">
        <v>209</v>
      </c>
      <c r="C21" s="146" t="s">
        <v>210</v>
      </c>
      <c r="D21" s="146" t="s">
        <v>87</v>
      </c>
      <c r="E21" s="146" t="s">
        <v>88</v>
      </c>
      <c r="F21" s="146" t="s">
        <v>215</v>
      </c>
      <c r="G21" s="146" t="s">
        <v>216</v>
      </c>
      <c r="H21" s="148">
        <v>87900</v>
      </c>
      <c r="I21" s="148">
        <v>87900</v>
      </c>
      <c r="J21" s="148"/>
      <c r="K21" s="148"/>
      <c r="L21" s="148">
        <v>87900</v>
      </c>
      <c r="M21" s="146"/>
      <c r="N21" s="148"/>
      <c r="O21" s="148"/>
      <c r="P21" s="148"/>
      <c r="Q21" s="148"/>
      <c r="R21" s="148"/>
      <c r="S21" s="148"/>
      <c r="T21" s="148"/>
      <c r="U21" s="148"/>
      <c r="V21" s="148"/>
      <c r="W21" s="148"/>
    </row>
    <row r="22" ht="53.25" customHeight="1" outlineLevel="1" spans="1:23">
      <c r="A22" s="146" t="s">
        <v>46</v>
      </c>
      <c r="B22" s="146" t="s">
        <v>217</v>
      </c>
      <c r="C22" s="146" t="s">
        <v>218</v>
      </c>
      <c r="D22" s="146" t="s">
        <v>95</v>
      </c>
      <c r="E22" s="146" t="s">
        <v>96</v>
      </c>
      <c r="F22" s="146" t="s">
        <v>219</v>
      </c>
      <c r="G22" s="146" t="s">
        <v>220</v>
      </c>
      <c r="H22" s="148">
        <v>503316.15</v>
      </c>
      <c r="I22" s="148">
        <v>503316.15</v>
      </c>
      <c r="J22" s="148"/>
      <c r="K22" s="148"/>
      <c r="L22" s="148">
        <v>503316.15</v>
      </c>
      <c r="M22" s="146"/>
      <c r="N22" s="148"/>
      <c r="O22" s="148"/>
      <c r="P22" s="148"/>
      <c r="Q22" s="148"/>
      <c r="R22" s="148"/>
      <c r="S22" s="148"/>
      <c r="T22" s="148"/>
      <c r="U22" s="148"/>
      <c r="V22" s="148"/>
      <c r="W22" s="148"/>
    </row>
    <row r="23" ht="53.25" customHeight="1" outlineLevel="1" spans="1:23">
      <c r="A23" s="146" t="s">
        <v>46</v>
      </c>
      <c r="B23" s="146" t="s">
        <v>217</v>
      </c>
      <c r="C23" s="146" t="s">
        <v>218</v>
      </c>
      <c r="D23" s="146" t="s">
        <v>97</v>
      </c>
      <c r="E23" s="146" t="s">
        <v>98</v>
      </c>
      <c r="F23" s="146" t="s">
        <v>221</v>
      </c>
      <c r="G23" s="146" t="s">
        <v>222</v>
      </c>
      <c r="H23" s="148"/>
      <c r="I23" s="148"/>
      <c r="J23" s="148"/>
      <c r="K23" s="148"/>
      <c r="L23" s="148"/>
      <c r="M23" s="146"/>
      <c r="N23" s="148"/>
      <c r="O23" s="148"/>
      <c r="P23" s="148"/>
      <c r="Q23" s="148"/>
      <c r="R23" s="148"/>
      <c r="S23" s="148"/>
      <c r="T23" s="148"/>
      <c r="U23" s="148"/>
      <c r="V23" s="148"/>
      <c r="W23" s="148"/>
    </row>
    <row r="24" ht="53.25" customHeight="1" outlineLevel="1" spans="1:23">
      <c r="A24" s="146" t="s">
        <v>46</v>
      </c>
      <c r="B24" s="146" t="s">
        <v>217</v>
      </c>
      <c r="C24" s="146" t="s">
        <v>218</v>
      </c>
      <c r="D24" s="146" t="s">
        <v>97</v>
      </c>
      <c r="E24" s="146" t="s">
        <v>98</v>
      </c>
      <c r="F24" s="146" t="s">
        <v>221</v>
      </c>
      <c r="G24" s="146" t="s">
        <v>222</v>
      </c>
      <c r="H24" s="148">
        <v>282998.01</v>
      </c>
      <c r="I24" s="148">
        <v>282998.01</v>
      </c>
      <c r="J24" s="148"/>
      <c r="K24" s="148"/>
      <c r="L24" s="148">
        <v>282998.01</v>
      </c>
      <c r="M24" s="146"/>
      <c r="N24" s="148"/>
      <c r="O24" s="148"/>
      <c r="P24" s="148"/>
      <c r="Q24" s="148"/>
      <c r="R24" s="148"/>
      <c r="S24" s="148"/>
      <c r="T24" s="148"/>
      <c r="U24" s="148"/>
      <c r="V24" s="148"/>
      <c r="W24" s="148"/>
    </row>
    <row r="25" ht="53.25" customHeight="1" outlineLevel="1" spans="1:23">
      <c r="A25" s="146" t="s">
        <v>46</v>
      </c>
      <c r="B25" s="146" t="s">
        <v>217</v>
      </c>
      <c r="C25" s="146" t="s">
        <v>218</v>
      </c>
      <c r="D25" s="146" t="s">
        <v>118</v>
      </c>
      <c r="E25" s="146" t="s">
        <v>119</v>
      </c>
      <c r="F25" s="146" t="s">
        <v>223</v>
      </c>
      <c r="G25" s="146" t="s">
        <v>224</v>
      </c>
      <c r="H25" s="148">
        <v>246885.55</v>
      </c>
      <c r="I25" s="148">
        <v>246885.55</v>
      </c>
      <c r="J25" s="148"/>
      <c r="K25" s="148"/>
      <c r="L25" s="148">
        <v>246885.55</v>
      </c>
      <c r="M25" s="146"/>
      <c r="N25" s="148"/>
      <c r="O25" s="148"/>
      <c r="P25" s="148"/>
      <c r="Q25" s="148"/>
      <c r="R25" s="148"/>
      <c r="S25" s="148"/>
      <c r="T25" s="148"/>
      <c r="U25" s="148"/>
      <c r="V25" s="148"/>
      <c r="W25" s="148"/>
    </row>
    <row r="26" ht="53.25" customHeight="1" outlineLevel="1" spans="1:23">
      <c r="A26" s="146" t="s">
        <v>46</v>
      </c>
      <c r="B26" s="146" t="s">
        <v>217</v>
      </c>
      <c r="C26" s="146" t="s">
        <v>218</v>
      </c>
      <c r="D26" s="146" t="s">
        <v>120</v>
      </c>
      <c r="E26" s="146" t="s">
        <v>121</v>
      </c>
      <c r="F26" s="146" t="s">
        <v>223</v>
      </c>
      <c r="G26" s="146" t="s">
        <v>224</v>
      </c>
      <c r="H26" s="148"/>
      <c r="I26" s="148"/>
      <c r="J26" s="148"/>
      <c r="K26" s="148"/>
      <c r="L26" s="148"/>
      <c r="M26" s="146"/>
      <c r="N26" s="148"/>
      <c r="O26" s="148"/>
      <c r="P26" s="148"/>
      <c r="Q26" s="148"/>
      <c r="R26" s="148"/>
      <c r="S26" s="148"/>
      <c r="T26" s="148"/>
      <c r="U26" s="148"/>
      <c r="V26" s="148"/>
      <c r="W26" s="148"/>
    </row>
    <row r="27" ht="53.25" customHeight="1" outlineLevel="1" spans="1:23">
      <c r="A27" s="146" t="s">
        <v>46</v>
      </c>
      <c r="B27" s="146" t="s">
        <v>217</v>
      </c>
      <c r="C27" s="146" t="s">
        <v>218</v>
      </c>
      <c r="D27" s="146" t="s">
        <v>109</v>
      </c>
      <c r="E27" s="146" t="s">
        <v>108</v>
      </c>
      <c r="F27" s="146" t="s">
        <v>225</v>
      </c>
      <c r="G27" s="146" t="s">
        <v>226</v>
      </c>
      <c r="H27" s="148">
        <v>8097.35</v>
      </c>
      <c r="I27" s="148">
        <v>8097.35</v>
      </c>
      <c r="J27" s="148"/>
      <c r="K27" s="148"/>
      <c r="L27" s="148">
        <v>8097.35</v>
      </c>
      <c r="M27" s="146"/>
      <c r="N27" s="148"/>
      <c r="O27" s="148"/>
      <c r="P27" s="148"/>
      <c r="Q27" s="148"/>
      <c r="R27" s="148"/>
      <c r="S27" s="148"/>
      <c r="T27" s="148"/>
      <c r="U27" s="148"/>
      <c r="V27" s="148"/>
      <c r="W27" s="148"/>
    </row>
    <row r="28" ht="53.25" customHeight="1" outlineLevel="1" spans="1:23">
      <c r="A28" s="146" t="s">
        <v>46</v>
      </c>
      <c r="B28" s="146" t="s">
        <v>217</v>
      </c>
      <c r="C28" s="146" t="s">
        <v>218</v>
      </c>
      <c r="D28" s="146" t="s">
        <v>122</v>
      </c>
      <c r="E28" s="146" t="s">
        <v>123</v>
      </c>
      <c r="F28" s="146" t="s">
        <v>225</v>
      </c>
      <c r="G28" s="146" t="s">
        <v>226</v>
      </c>
      <c r="H28" s="148"/>
      <c r="I28" s="148"/>
      <c r="J28" s="148"/>
      <c r="K28" s="148"/>
      <c r="L28" s="148"/>
      <c r="M28" s="146"/>
      <c r="N28" s="148"/>
      <c r="O28" s="148"/>
      <c r="P28" s="148"/>
      <c r="Q28" s="148"/>
      <c r="R28" s="148"/>
      <c r="S28" s="148"/>
      <c r="T28" s="148"/>
      <c r="U28" s="148"/>
      <c r="V28" s="148"/>
      <c r="W28" s="148"/>
    </row>
    <row r="29" ht="53.25" customHeight="1" outlineLevel="1" spans="1:23">
      <c r="A29" s="146" t="s">
        <v>46</v>
      </c>
      <c r="B29" s="146" t="s">
        <v>217</v>
      </c>
      <c r="C29" s="146" t="s">
        <v>218</v>
      </c>
      <c r="D29" s="146" t="s">
        <v>122</v>
      </c>
      <c r="E29" s="146" t="s">
        <v>123</v>
      </c>
      <c r="F29" s="146" t="s">
        <v>225</v>
      </c>
      <c r="G29" s="146" t="s">
        <v>226</v>
      </c>
      <c r="H29" s="148">
        <v>6073.05</v>
      </c>
      <c r="I29" s="148">
        <v>6073.05</v>
      </c>
      <c r="J29" s="148"/>
      <c r="K29" s="148"/>
      <c r="L29" s="148">
        <v>6073.05</v>
      </c>
      <c r="M29" s="146"/>
      <c r="N29" s="148"/>
      <c r="O29" s="148"/>
      <c r="P29" s="148"/>
      <c r="Q29" s="148"/>
      <c r="R29" s="148"/>
      <c r="S29" s="148"/>
      <c r="T29" s="148"/>
      <c r="U29" s="148"/>
      <c r="V29" s="148"/>
      <c r="W29" s="148"/>
    </row>
    <row r="30" ht="53.25" customHeight="1" outlineLevel="1" spans="1:23">
      <c r="A30" s="146" t="s">
        <v>46</v>
      </c>
      <c r="B30" s="146" t="s">
        <v>217</v>
      </c>
      <c r="C30" s="146" t="s">
        <v>218</v>
      </c>
      <c r="D30" s="146" t="s">
        <v>122</v>
      </c>
      <c r="E30" s="146" t="s">
        <v>123</v>
      </c>
      <c r="F30" s="146" t="s">
        <v>225</v>
      </c>
      <c r="G30" s="146" t="s">
        <v>226</v>
      </c>
      <c r="H30" s="148"/>
      <c r="I30" s="148"/>
      <c r="J30" s="148"/>
      <c r="K30" s="148"/>
      <c r="L30" s="148"/>
      <c r="M30" s="146"/>
      <c r="N30" s="148"/>
      <c r="O30" s="148"/>
      <c r="P30" s="148"/>
      <c r="Q30" s="148"/>
      <c r="R30" s="148"/>
      <c r="S30" s="148"/>
      <c r="T30" s="148"/>
      <c r="U30" s="148"/>
      <c r="V30" s="148"/>
      <c r="W30" s="148"/>
    </row>
    <row r="31" ht="53.25" customHeight="1" outlineLevel="1" spans="1:23">
      <c r="A31" s="146" t="s">
        <v>46</v>
      </c>
      <c r="B31" s="146" t="s">
        <v>227</v>
      </c>
      <c r="C31" s="146" t="s">
        <v>129</v>
      </c>
      <c r="D31" s="146" t="s">
        <v>128</v>
      </c>
      <c r="E31" s="146" t="s">
        <v>129</v>
      </c>
      <c r="F31" s="146" t="s">
        <v>228</v>
      </c>
      <c r="G31" s="146" t="s">
        <v>129</v>
      </c>
      <c r="H31" s="148">
        <v>364383.12</v>
      </c>
      <c r="I31" s="148">
        <v>364383.12</v>
      </c>
      <c r="J31" s="148"/>
      <c r="K31" s="148"/>
      <c r="L31" s="148">
        <v>364383.12</v>
      </c>
      <c r="M31" s="146"/>
      <c r="N31" s="148"/>
      <c r="O31" s="148"/>
      <c r="P31" s="148"/>
      <c r="Q31" s="148"/>
      <c r="R31" s="148"/>
      <c r="S31" s="148"/>
      <c r="T31" s="148"/>
      <c r="U31" s="148"/>
      <c r="V31" s="148"/>
      <c r="W31" s="148"/>
    </row>
    <row r="32" s="149" customFormat="1" ht="53.25" customHeight="1" outlineLevel="1" spans="1:23">
      <c r="A32" s="153" t="s">
        <v>46</v>
      </c>
      <c r="B32" s="153" t="s">
        <v>229</v>
      </c>
      <c r="C32" s="153" t="s">
        <v>230</v>
      </c>
      <c r="D32" s="153" t="s">
        <v>78</v>
      </c>
      <c r="E32" s="153" t="s">
        <v>79</v>
      </c>
      <c r="F32" s="153" t="s">
        <v>231</v>
      </c>
      <c r="G32" s="153" t="s">
        <v>232</v>
      </c>
      <c r="H32" s="154">
        <v>60600</v>
      </c>
      <c r="I32" s="154">
        <v>60600</v>
      </c>
      <c r="J32" s="154"/>
      <c r="K32" s="154"/>
      <c r="L32" s="154">
        <v>60600</v>
      </c>
      <c r="M32" s="153"/>
      <c r="N32" s="154"/>
      <c r="O32" s="154"/>
      <c r="P32" s="154"/>
      <c r="Q32" s="154"/>
      <c r="R32" s="154"/>
      <c r="S32" s="154"/>
      <c r="T32" s="154"/>
      <c r="U32" s="154"/>
      <c r="V32" s="154"/>
      <c r="W32" s="154"/>
    </row>
    <row r="33" s="149" customFormat="1" ht="53.25" customHeight="1" outlineLevel="1" spans="1:23">
      <c r="A33" s="153" t="s">
        <v>46</v>
      </c>
      <c r="B33" s="153" t="s">
        <v>233</v>
      </c>
      <c r="C33" s="153" t="s">
        <v>234</v>
      </c>
      <c r="D33" s="153" t="s">
        <v>78</v>
      </c>
      <c r="E33" s="153" t="s">
        <v>79</v>
      </c>
      <c r="F33" s="153" t="s">
        <v>235</v>
      </c>
      <c r="G33" s="153" t="s">
        <v>177</v>
      </c>
      <c r="H33" s="154">
        <v>15000</v>
      </c>
      <c r="I33" s="154">
        <v>15000</v>
      </c>
      <c r="J33" s="154"/>
      <c r="K33" s="154"/>
      <c r="L33" s="154">
        <v>15000</v>
      </c>
      <c r="M33" s="153"/>
      <c r="N33" s="154"/>
      <c r="O33" s="154"/>
      <c r="P33" s="154"/>
      <c r="Q33" s="154"/>
      <c r="R33" s="154"/>
      <c r="S33" s="154"/>
      <c r="T33" s="154"/>
      <c r="U33" s="154"/>
      <c r="V33" s="154"/>
      <c r="W33" s="154"/>
    </row>
    <row r="34" s="149" customFormat="1" ht="53.25" customHeight="1" outlineLevel="1" spans="1:23">
      <c r="A34" s="153" t="s">
        <v>46</v>
      </c>
      <c r="B34" s="153" t="s">
        <v>229</v>
      </c>
      <c r="C34" s="153" t="s">
        <v>230</v>
      </c>
      <c r="D34" s="153" t="s">
        <v>78</v>
      </c>
      <c r="E34" s="153" t="s">
        <v>79</v>
      </c>
      <c r="F34" s="153" t="s">
        <v>236</v>
      </c>
      <c r="G34" s="153" t="s">
        <v>237</v>
      </c>
      <c r="H34" s="154">
        <v>57258</v>
      </c>
      <c r="I34" s="154">
        <v>57258</v>
      </c>
      <c r="J34" s="154"/>
      <c r="K34" s="154"/>
      <c r="L34" s="154">
        <v>57258</v>
      </c>
      <c r="M34" s="153"/>
      <c r="N34" s="154"/>
      <c r="O34" s="154"/>
      <c r="P34" s="154"/>
      <c r="Q34" s="154"/>
      <c r="R34" s="154"/>
      <c r="S34" s="154"/>
      <c r="T34" s="154"/>
      <c r="U34" s="154"/>
      <c r="V34" s="154"/>
      <c r="W34" s="154"/>
    </row>
    <row r="35" s="149" customFormat="1" ht="53.25" customHeight="1" outlineLevel="1" spans="1:23">
      <c r="A35" s="153" t="s">
        <v>46</v>
      </c>
      <c r="B35" s="153" t="s">
        <v>229</v>
      </c>
      <c r="C35" s="153" t="s">
        <v>230</v>
      </c>
      <c r="D35" s="153" t="s">
        <v>78</v>
      </c>
      <c r="E35" s="153" t="s">
        <v>79</v>
      </c>
      <c r="F35" s="153" t="s">
        <v>236</v>
      </c>
      <c r="G35" s="153" t="s">
        <v>237</v>
      </c>
      <c r="H35" s="154">
        <v>50000</v>
      </c>
      <c r="I35" s="154">
        <v>50000</v>
      </c>
      <c r="J35" s="154"/>
      <c r="K35" s="154"/>
      <c r="L35" s="154">
        <v>50000</v>
      </c>
      <c r="M35" s="153"/>
      <c r="N35" s="154"/>
      <c r="O35" s="154"/>
      <c r="P35" s="154"/>
      <c r="Q35" s="154"/>
      <c r="R35" s="154"/>
      <c r="S35" s="154"/>
      <c r="T35" s="154"/>
      <c r="U35" s="154"/>
      <c r="V35" s="154"/>
      <c r="W35" s="154"/>
    </row>
    <row r="36" s="149" customFormat="1" ht="53.25" customHeight="1" outlineLevel="1" spans="1:23">
      <c r="A36" s="153" t="s">
        <v>46</v>
      </c>
      <c r="B36" s="153" t="s">
        <v>229</v>
      </c>
      <c r="C36" s="153" t="s">
        <v>230</v>
      </c>
      <c r="D36" s="153" t="s">
        <v>78</v>
      </c>
      <c r="E36" s="153" t="s">
        <v>79</v>
      </c>
      <c r="F36" s="153" t="s">
        <v>238</v>
      </c>
      <c r="G36" s="153" t="s">
        <v>239</v>
      </c>
      <c r="H36" s="154">
        <v>20000</v>
      </c>
      <c r="I36" s="154">
        <v>20000</v>
      </c>
      <c r="J36" s="154"/>
      <c r="K36" s="154"/>
      <c r="L36" s="154">
        <v>20000</v>
      </c>
      <c r="M36" s="153"/>
      <c r="N36" s="154"/>
      <c r="O36" s="154"/>
      <c r="P36" s="154"/>
      <c r="Q36" s="154"/>
      <c r="R36" s="154"/>
      <c r="S36" s="154"/>
      <c r="T36" s="154"/>
      <c r="U36" s="154"/>
      <c r="V36" s="154"/>
      <c r="W36" s="154"/>
    </row>
    <row r="37" s="149" customFormat="1" ht="53.25" customHeight="1" outlineLevel="1" spans="1:23">
      <c r="A37" s="153" t="s">
        <v>46</v>
      </c>
      <c r="B37" s="153" t="s">
        <v>229</v>
      </c>
      <c r="C37" s="153" t="s">
        <v>230</v>
      </c>
      <c r="D37" s="153" t="s">
        <v>78</v>
      </c>
      <c r="E37" s="153" t="s">
        <v>79</v>
      </c>
      <c r="F37" s="153" t="s">
        <v>240</v>
      </c>
      <c r="G37" s="153" t="s">
        <v>241</v>
      </c>
      <c r="H37" s="154">
        <v>10000</v>
      </c>
      <c r="I37" s="154">
        <v>10000</v>
      </c>
      <c r="J37" s="154"/>
      <c r="K37" s="154"/>
      <c r="L37" s="154">
        <v>10000</v>
      </c>
      <c r="M37" s="153"/>
      <c r="N37" s="154"/>
      <c r="O37" s="154"/>
      <c r="P37" s="154"/>
      <c r="Q37" s="154"/>
      <c r="R37" s="154"/>
      <c r="S37" s="154"/>
      <c r="T37" s="154"/>
      <c r="U37" s="154"/>
      <c r="V37" s="154"/>
      <c r="W37" s="154"/>
    </row>
    <row r="38" s="149" customFormat="1" ht="53.25" customHeight="1" outlineLevel="1" spans="1:23">
      <c r="A38" s="153" t="s">
        <v>46</v>
      </c>
      <c r="B38" s="153" t="s">
        <v>242</v>
      </c>
      <c r="C38" s="153" t="s">
        <v>243</v>
      </c>
      <c r="D38" s="153" t="s">
        <v>78</v>
      </c>
      <c r="E38" s="153" t="s">
        <v>79</v>
      </c>
      <c r="F38" s="153" t="s">
        <v>244</v>
      </c>
      <c r="G38" s="153" t="s">
        <v>245</v>
      </c>
      <c r="H38" s="154">
        <v>60742</v>
      </c>
      <c r="I38" s="154">
        <v>60742</v>
      </c>
      <c r="J38" s="154"/>
      <c r="K38" s="154"/>
      <c r="L38" s="154">
        <v>60742</v>
      </c>
      <c r="M38" s="153"/>
      <c r="N38" s="154"/>
      <c r="O38" s="154"/>
      <c r="P38" s="154"/>
      <c r="Q38" s="154"/>
      <c r="R38" s="154"/>
      <c r="S38" s="154"/>
      <c r="T38" s="154"/>
      <c r="U38" s="154"/>
      <c r="V38" s="154"/>
      <c r="W38" s="154"/>
    </row>
    <row r="39" s="149" customFormat="1" ht="53.25" customHeight="1" outlineLevel="1" spans="1:23">
      <c r="A39" s="153" t="s">
        <v>46</v>
      </c>
      <c r="B39" s="153" t="s">
        <v>229</v>
      </c>
      <c r="C39" s="153" t="s">
        <v>230</v>
      </c>
      <c r="D39" s="153" t="s">
        <v>86</v>
      </c>
      <c r="E39" s="153" t="s">
        <v>79</v>
      </c>
      <c r="F39" s="153" t="s">
        <v>246</v>
      </c>
      <c r="G39" s="153" t="s">
        <v>247</v>
      </c>
      <c r="H39" s="154">
        <v>28800</v>
      </c>
      <c r="I39" s="154">
        <v>28800</v>
      </c>
      <c r="J39" s="154"/>
      <c r="K39" s="154"/>
      <c r="L39" s="154">
        <v>28800</v>
      </c>
      <c r="M39" s="153"/>
      <c r="N39" s="154"/>
      <c r="O39" s="154"/>
      <c r="P39" s="154"/>
      <c r="Q39" s="154"/>
      <c r="R39" s="154"/>
      <c r="S39" s="154"/>
      <c r="T39" s="154"/>
      <c r="U39" s="154"/>
      <c r="V39" s="154"/>
      <c r="W39" s="154"/>
    </row>
    <row r="40" s="149" customFormat="1" ht="53.25" customHeight="1" outlineLevel="1" spans="1:23">
      <c r="A40" s="153" t="s">
        <v>46</v>
      </c>
      <c r="B40" s="153" t="s">
        <v>229</v>
      </c>
      <c r="C40" s="153" t="s">
        <v>230</v>
      </c>
      <c r="D40" s="153" t="s">
        <v>87</v>
      </c>
      <c r="E40" s="153" t="s">
        <v>88</v>
      </c>
      <c r="F40" s="153" t="s">
        <v>240</v>
      </c>
      <c r="G40" s="153" t="s">
        <v>241</v>
      </c>
      <c r="H40" s="154">
        <v>100800</v>
      </c>
      <c r="I40" s="154">
        <v>100800</v>
      </c>
      <c r="J40" s="154"/>
      <c r="K40" s="154"/>
      <c r="L40" s="154">
        <v>100800</v>
      </c>
      <c r="M40" s="153"/>
      <c r="N40" s="154"/>
      <c r="O40" s="154"/>
      <c r="P40" s="154"/>
      <c r="Q40" s="154"/>
      <c r="R40" s="154"/>
      <c r="S40" s="154"/>
      <c r="T40" s="154"/>
      <c r="U40" s="154"/>
      <c r="V40" s="154"/>
      <c r="W40" s="154"/>
    </row>
    <row r="41" s="149" customFormat="1" ht="53.25" customHeight="1" outlineLevel="1" spans="1:23">
      <c r="A41" s="153" t="s">
        <v>46</v>
      </c>
      <c r="B41" s="153" t="s">
        <v>248</v>
      </c>
      <c r="C41" s="153" t="s">
        <v>249</v>
      </c>
      <c r="D41" s="153" t="s">
        <v>93</v>
      </c>
      <c r="E41" s="153" t="s">
        <v>94</v>
      </c>
      <c r="F41" s="153" t="s">
        <v>250</v>
      </c>
      <c r="G41" s="153" t="s">
        <v>251</v>
      </c>
      <c r="H41" s="154">
        <v>30000</v>
      </c>
      <c r="I41" s="154">
        <v>30000</v>
      </c>
      <c r="J41" s="154"/>
      <c r="K41" s="154"/>
      <c r="L41" s="154">
        <v>30000</v>
      </c>
      <c r="M41" s="153"/>
      <c r="N41" s="154"/>
      <c r="O41" s="154"/>
      <c r="P41" s="154"/>
      <c r="Q41" s="154"/>
      <c r="R41" s="154"/>
      <c r="S41" s="154"/>
      <c r="T41" s="154"/>
      <c r="U41" s="154"/>
      <c r="V41" s="154"/>
      <c r="W41" s="154"/>
    </row>
    <row r="42" s="149" customFormat="1" ht="53.25" customHeight="1" outlineLevel="1" spans="1:23">
      <c r="A42" s="153" t="s">
        <v>46</v>
      </c>
      <c r="B42" s="153" t="s">
        <v>252</v>
      </c>
      <c r="C42" s="153" t="s">
        <v>253</v>
      </c>
      <c r="D42" s="153" t="s">
        <v>78</v>
      </c>
      <c r="E42" s="153" t="s">
        <v>79</v>
      </c>
      <c r="F42" s="153" t="s">
        <v>254</v>
      </c>
      <c r="G42" s="153" t="s">
        <v>253</v>
      </c>
      <c r="H42" s="154"/>
      <c r="I42" s="154"/>
      <c r="J42" s="154"/>
      <c r="K42" s="154"/>
      <c r="L42" s="154"/>
      <c r="M42" s="153"/>
      <c r="N42" s="154"/>
      <c r="O42" s="154"/>
      <c r="P42" s="154"/>
      <c r="Q42" s="154"/>
      <c r="R42" s="154"/>
      <c r="S42" s="154"/>
      <c r="T42" s="154"/>
      <c r="U42" s="154"/>
      <c r="V42" s="154"/>
      <c r="W42" s="154"/>
    </row>
    <row r="43" s="149" customFormat="1" ht="53.25" customHeight="1" outlineLevel="1" spans="1:23">
      <c r="A43" s="153" t="s">
        <v>46</v>
      </c>
      <c r="B43" s="153" t="s">
        <v>252</v>
      </c>
      <c r="C43" s="153" t="s">
        <v>253</v>
      </c>
      <c r="D43" s="153" t="s">
        <v>86</v>
      </c>
      <c r="E43" s="153" t="s">
        <v>79</v>
      </c>
      <c r="F43" s="153" t="s">
        <v>254</v>
      </c>
      <c r="G43" s="153" t="s">
        <v>253</v>
      </c>
      <c r="H43" s="154"/>
      <c r="I43" s="154"/>
      <c r="J43" s="154"/>
      <c r="K43" s="154"/>
      <c r="L43" s="154"/>
      <c r="M43" s="153"/>
      <c r="N43" s="154"/>
      <c r="O43" s="154"/>
      <c r="P43" s="154"/>
      <c r="Q43" s="154"/>
      <c r="R43" s="154"/>
      <c r="S43" s="154"/>
      <c r="T43" s="154"/>
      <c r="U43" s="154"/>
      <c r="V43" s="154"/>
      <c r="W43" s="154"/>
    </row>
    <row r="44" s="149" customFormat="1" ht="53.25" customHeight="1" outlineLevel="1" spans="1:23">
      <c r="A44" s="153" t="s">
        <v>46</v>
      </c>
      <c r="B44" s="153" t="s">
        <v>252</v>
      </c>
      <c r="C44" s="153" t="s">
        <v>253</v>
      </c>
      <c r="D44" s="153" t="s">
        <v>87</v>
      </c>
      <c r="E44" s="153" t="s">
        <v>88</v>
      </c>
      <c r="F44" s="153" t="s">
        <v>254</v>
      </c>
      <c r="G44" s="153" t="s">
        <v>253</v>
      </c>
      <c r="H44" s="154"/>
      <c r="I44" s="154"/>
      <c r="J44" s="154"/>
      <c r="K44" s="154"/>
      <c r="L44" s="154"/>
      <c r="M44" s="153"/>
      <c r="N44" s="154"/>
      <c r="O44" s="154"/>
      <c r="P44" s="154"/>
      <c r="Q44" s="154"/>
      <c r="R44" s="154"/>
      <c r="S44" s="154"/>
      <c r="T44" s="154"/>
      <c r="U44" s="154"/>
      <c r="V44" s="154"/>
      <c r="W44" s="154"/>
    </row>
    <row r="45" s="149" customFormat="1" ht="53.25" customHeight="1" outlineLevel="1" spans="1:23">
      <c r="A45" s="153" t="s">
        <v>46</v>
      </c>
      <c r="B45" s="153" t="s">
        <v>252</v>
      </c>
      <c r="C45" s="153" t="s">
        <v>253</v>
      </c>
      <c r="D45" s="153" t="s">
        <v>78</v>
      </c>
      <c r="E45" s="153" t="s">
        <v>79</v>
      </c>
      <c r="F45" s="153" t="s">
        <v>254</v>
      </c>
      <c r="G45" s="153" t="s">
        <v>253</v>
      </c>
      <c r="H45" s="154">
        <v>31341.84</v>
      </c>
      <c r="I45" s="154">
        <v>31341.84</v>
      </c>
      <c r="J45" s="154"/>
      <c r="K45" s="154"/>
      <c r="L45" s="154">
        <v>31341.84</v>
      </c>
      <c r="M45" s="153"/>
      <c r="N45" s="154"/>
      <c r="O45" s="154"/>
      <c r="P45" s="154"/>
      <c r="Q45" s="154"/>
      <c r="R45" s="154"/>
      <c r="S45" s="154"/>
      <c r="T45" s="154"/>
      <c r="U45" s="154"/>
      <c r="V45" s="154"/>
      <c r="W45" s="154"/>
    </row>
    <row r="46" s="149" customFormat="1" ht="53.25" customHeight="1" outlineLevel="1" spans="1:23">
      <c r="A46" s="153" t="s">
        <v>46</v>
      </c>
      <c r="B46" s="153" t="s">
        <v>252</v>
      </c>
      <c r="C46" s="153" t="s">
        <v>253</v>
      </c>
      <c r="D46" s="153" t="s">
        <v>86</v>
      </c>
      <c r="E46" s="153" t="s">
        <v>79</v>
      </c>
      <c r="F46" s="153" t="s">
        <v>254</v>
      </c>
      <c r="G46" s="153" t="s">
        <v>253</v>
      </c>
      <c r="H46" s="154">
        <v>4151.04</v>
      </c>
      <c r="I46" s="154">
        <v>4151.04</v>
      </c>
      <c r="J46" s="154"/>
      <c r="K46" s="154"/>
      <c r="L46" s="154">
        <v>4151.04</v>
      </c>
      <c r="M46" s="153"/>
      <c r="N46" s="154"/>
      <c r="O46" s="154"/>
      <c r="P46" s="154"/>
      <c r="Q46" s="154"/>
      <c r="R46" s="154"/>
      <c r="S46" s="154"/>
      <c r="T46" s="154"/>
      <c r="U46" s="154"/>
      <c r="V46" s="154"/>
      <c r="W46" s="154"/>
    </row>
    <row r="47" s="149" customFormat="1" ht="53.25" customHeight="1" outlineLevel="1" spans="1:23">
      <c r="A47" s="153" t="s">
        <v>46</v>
      </c>
      <c r="B47" s="153" t="s">
        <v>252</v>
      </c>
      <c r="C47" s="153" t="s">
        <v>253</v>
      </c>
      <c r="D47" s="153" t="s">
        <v>87</v>
      </c>
      <c r="E47" s="153" t="s">
        <v>88</v>
      </c>
      <c r="F47" s="153" t="s">
        <v>254</v>
      </c>
      <c r="G47" s="153" t="s">
        <v>253</v>
      </c>
      <c r="H47" s="154">
        <v>14278.8</v>
      </c>
      <c r="I47" s="154">
        <v>14278.8</v>
      </c>
      <c r="J47" s="154"/>
      <c r="K47" s="154"/>
      <c r="L47" s="154">
        <v>14278.8</v>
      </c>
      <c r="M47" s="153"/>
      <c r="N47" s="154"/>
      <c r="O47" s="154"/>
      <c r="P47" s="154"/>
      <c r="Q47" s="154"/>
      <c r="R47" s="154"/>
      <c r="S47" s="154"/>
      <c r="T47" s="154"/>
      <c r="U47" s="154"/>
      <c r="V47" s="154"/>
      <c r="W47" s="154"/>
    </row>
    <row r="48" s="149" customFormat="1" ht="53.25" customHeight="1" outlineLevel="1" spans="1:23">
      <c r="A48" s="153" t="s">
        <v>46</v>
      </c>
      <c r="B48" s="153" t="s">
        <v>255</v>
      </c>
      <c r="C48" s="153" t="s">
        <v>256</v>
      </c>
      <c r="D48" s="153" t="s">
        <v>78</v>
      </c>
      <c r="E48" s="153" t="s">
        <v>79</v>
      </c>
      <c r="F48" s="153" t="s">
        <v>257</v>
      </c>
      <c r="G48" s="153" t="s">
        <v>258</v>
      </c>
      <c r="H48" s="154">
        <v>171600</v>
      </c>
      <c r="I48" s="154">
        <v>171600</v>
      </c>
      <c r="J48" s="154"/>
      <c r="K48" s="154"/>
      <c r="L48" s="154">
        <v>171600</v>
      </c>
      <c r="M48" s="153"/>
      <c r="N48" s="154"/>
      <c r="O48" s="154"/>
      <c r="P48" s="154"/>
      <c r="Q48" s="154"/>
      <c r="R48" s="154"/>
      <c r="S48" s="154"/>
      <c r="T48" s="154"/>
      <c r="U48" s="154"/>
      <c r="V48" s="154"/>
      <c r="W48" s="154"/>
    </row>
    <row r="49" s="149" customFormat="1" ht="53.25" customHeight="1" outlineLevel="1" spans="1:23">
      <c r="A49" s="153" t="s">
        <v>46</v>
      </c>
      <c r="B49" s="153" t="s">
        <v>255</v>
      </c>
      <c r="C49" s="153" t="s">
        <v>256</v>
      </c>
      <c r="D49" s="153" t="s">
        <v>86</v>
      </c>
      <c r="E49" s="153" t="s">
        <v>79</v>
      </c>
      <c r="F49" s="153" t="s">
        <v>257</v>
      </c>
      <c r="G49" s="153" t="s">
        <v>258</v>
      </c>
      <c r="H49" s="154">
        <v>18000</v>
      </c>
      <c r="I49" s="154">
        <v>18000</v>
      </c>
      <c r="J49" s="154"/>
      <c r="K49" s="154"/>
      <c r="L49" s="154">
        <v>18000</v>
      </c>
      <c r="M49" s="153"/>
      <c r="N49" s="154"/>
      <c r="O49" s="154"/>
      <c r="P49" s="154"/>
      <c r="Q49" s="154"/>
      <c r="R49" s="154"/>
      <c r="S49" s="154"/>
      <c r="T49" s="154"/>
      <c r="U49" s="154"/>
      <c r="V49" s="154"/>
      <c r="W49" s="154"/>
    </row>
    <row r="50" s="149" customFormat="1" ht="53.25" customHeight="1" outlineLevel="1" spans="1:23">
      <c r="A50" s="153" t="s">
        <v>46</v>
      </c>
      <c r="B50" s="153" t="s">
        <v>259</v>
      </c>
      <c r="C50" s="153" t="s">
        <v>260</v>
      </c>
      <c r="D50" s="153" t="s">
        <v>93</v>
      </c>
      <c r="E50" s="153" t="s">
        <v>94</v>
      </c>
      <c r="F50" s="153" t="s">
        <v>236</v>
      </c>
      <c r="G50" s="153" t="s">
        <v>237</v>
      </c>
      <c r="H50" s="154">
        <v>4800</v>
      </c>
      <c r="I50" s="154">
        <v>4800</v>
      </c>
      <c r="J50" s="154"/>
      <c r="K50" s="154"/>
      <c r="L50" s="154">
        <v>4800</v>
      </c>
      <c r="M50" s="153"/>
      <c r="N50" s="154"/>
      <c r="O50" s="154"/>
      <c r="P50" s="154"/>
      <c r="Q50" s="154"/>
      <c r="R50" s="154"/>
      <c r="S50" s="154"/>
      <c r="T50" s="154"/>
      <c r="U50" s="154"/>
      <c r="V50" s="154"/>
      <c r="W50" s="154"/>
    </row>
    <row r="51" s="149" customFormat="1" ht="53.25" customHeight="1" outlineLevel="1" spans="1:23">
      <c r="A51" s="153" t="s">
        <v>46</v>
      </c>
      <c r="B51" s="153" t="s">
        <v>261</v>
      </c>
      <c r="C51" s="153" t="s">
        <v>262</v>
      </c>
      <c r="D51" s="153" t="s">
        <v>105</v>
      </c>
      <c r="E51" s="153" t="s">
        <v>106</v>
      </c>
      <c r="F51" s="153" t="s">
        <v>250</v>
      </c>
      <c r="G51" s="153" t="s">
        <v>251</v>
      </c>
      <c r="H51" s="154">
        <v>14200</v>
      </c>
      <c r="I51" s="154">
        <v>14200</v>
      </c>
      <c r="J51" s="154"/>
      <c r="K51" s="154"/>
      <c r="L51" s="154">
        <v>14200</v>
      </c>
      <c r="M51" s="153"/>
      <c r="N51" s="154"/>
      <c r="O51" s="154"/>
      <c r="P51" s="154"/>
      <c r="Q51" s="154"/>
      <c r="R51" s="154"/>
      <c r="S51" s="154"/>
      <c r="T51" s="154"/>
      <c r="U51" s="154"/>
      <c r="V51" s="154"/>
      <c r="W51" s="154"/>
    </row>
    <row r="52" ht="30.75" customHeight="1" spans="1:23">
      <c r="A52" s="155" t="s">
        <v>30</v>
      </c>
      <c r="B52" s="155"/>
      <c r="C52" s="155"/>
      <c r="D52" s="155"/>
      <c r="E52" s="155"/>
      <c r="F52" s="155"/>
      <c r="G52" s="155"/>
      <c r="H52" s="148">
        <v>4930750.91</v>
      </c>
      <c r="I52" s="148">
        <v>4930750.91</v>
      </c>
      <c r="J52" s="148"/>
      <c r="K52" s="148"/>
      <c r="L52" s="148">
        <v>4930750.91</v>
      </c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2:G5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 verticalCentered="1"/>
  <pageMargins left="0.393055555555556" right="0.393055555555556" top="1" bottom="0.393055555555556" header="0.5" footer="0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5" workbookViewId="0">
      <selection activeCell="Z6" sqref="Z6"/>
    </sheetView>
  </sheetViews>
  <sheetFormatPr defaultColWidth="10.2818181818182" defaultRowHeight="15" customHeight="1"/>
  <cols>
    <col min="1" max="1" width="9.57272727272727" customWidth="1"/>
    <col min="2" max="2" width="11.4272727272727" customWidth="1"/>
    <col min="3" max="3" width="9.84545454545455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6.85454545454545" customWidth="1"/>
    <col min="9" max="9" width="12.8454545454545" customWidth="1"/>
    <col min="10" max="10" width="11.8545454545455" customWidth="1"/>
    <col min="11" max="11" width="12.8545454545455" customWidth="1"/>
    <col min="12" max="12" width="5.28181818181818" customWidth="1"/>
    <col min="13" max="13" width="5.84545454545455" customWidth="1"/>
    <col min="14" max="16" width="4.71818181818182" customWidth="1"/>
    <col min="17" max="17" width="4.42727272727273" customWidth="1"/>
    <col min="18" max="18" width="11" customWidth="1"/>
    <col min="19" max="19" width="4.71818181818182" customWidth="1"/>
    <col min="20" max="21" width="4.28181818181818" customWidth="1"/>
    <col min="22" max="22" width="5" customWidth="1"/>
    <col min="23" max="23" width="9.71818181818182" customWidth="1"/>
  </cols>
  <sheetData>
    <row r="1" ht="18.75" customHeight="1" spans="1:23">
      <c r="A1" s="142" t="s">
        <v>263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ht="26.25" customHeight="1" spans="1:23">
      <c r="A2" s="138" t="s">
        <v>264</v>
      </c>
      <c r="B2" s="138"/>
      <c r="C2" s="138" t="s">
        <v>59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43" t="str">
        <f>"单位名称："&amp;"芒市工业和商务科技局"</f>
        <v>单位名称：芒市工业和商务科技局</v>
      </c>
      <c r="B3" s="143"/>
      <c r="C3" s="143"/>
      <c r="D3" s="143"/>
      <c r="E3" s="143"/>
      <c r="F3" s="143"/>
      <c r="G3" s="143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2" t="s">
        <v>27</v>
      </c>
      <c r="W3" s="142"/>
    </row>
    <row r="4" ht="26.25" customHeight="1" spans="1:23">
      <c r="A4" s="145" t="s">
        <v>265</v>
      </c>
      <c r="B4" s="145" t="s">
        <v>183</v>
      </c>
      <c r="C4" s="145" t="s">
        <v>184</v>
      </c>
      <c r="D4" s="145" t="s">
        <v>266</v>
      </c>
      <c r="E4" s="145" t="s">
        <v>185</v>
      </c>
      <c r="F4" s="145" t="s">
        <v>186</v>
      </c>
      <c r="G4" s="145" t="s">
        <v>267</v>
      </c>
      <c r="H4" s="145" t="s">
        <v>268</v>
      </c>
      <c r="I4" s="145" t="s">
        <v>30</v>
      </c>
      <c r="J4" s="145" t="s">
        <v>269</v>
      </c>
      <c r="K4" s="145"/>
      <c r="L4" s="145"/>
      <c r="M4" s="145"/>
      <c r="N4" s="145" t="s">
        <v>195</v>
      </c>
      <c r="O4" s="145"/>
      <c r="P4" s="145"/>
      <c r="Q4" s="145" t="s">
        <v>37</v>
      </c>
      <c r="R4" s="145" t="s">
        <v>51</v>
      </c>
      <c r="S4" s="145"/>
      <c r="T4" s="145"/>
      <c r="U4" s="145"/>
      <c r="V4" s="145"/>
      <c r="W4" s="145"/>
    </row>
    <row r="5" ht="26.25" customHeight="1" spans="1:23">
      <c r="A5" s="145"/>
      <c r="B5" s="145"/>
      <c r="C5" s="145"/>
      <c r="D5" s="145"/>
      <c r="E5" s="145"/>
      <c r="F5" s="145"/>
      <c r="G5" s="145"/>
      <c r="H5" s="145"/>
      <c r="I5" s="145"/>
      <c r="J5" s="145" t="s">
        <v>34</v>
      </c>
      <c r="K5" s="145"/>
      <c r="L5" s="145" t="s">
        <v>35</v>
      </c>
      <c r="M5" s="145" t="s">
        <v>36</v>
      </c>
      <c r="N5" s="145" t="s">
        <v>34</v>
      </c>
      <c r="O5" s="145" t="s">
        <v>35</v>
      </c>
      <c r="P5" s="145" t="s">
        <v>36</v>
      </c>
      <c r="Q5" s="145"/>
      <c r="R5" s="145" t="s">
        <v>33</v>
      </c>
      <c r="S5" s="145" t="s">
        <v>40</v>
      </c>
      <c r="T5" s="145" t="s">
        <v>41</v>
      </c>
      <c r="U5" s="145" t="s">
        <v>42</v>
      </c>
      <c r="V5" s="145" t="s">
        <v>43</v>
      </c>
      <c r="W5" s="145" t="s">
        <v>44</v>
      </c>
    </row>
    <row r="6" ht="26.25" customHeight="1" spans="1:23">
      <c r="A6" s="145"/>
      <c r="B6" s="145"/>
      <c r="C6" s="145"/>
      <c r="D6" s="145"/>
      <c r="E6" s="145"/>
      <c r="F6" s="145"/>
      <c r="G6" s="145"/>
      <c r="H6" s="145"/>
      <c r="I6" s="145"/>
      <c r="J6" s="145" t="s">
        <v>33</v>
      </c>
      <c r="K6" s="145" t="s">
        <v>270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</row>
    <row r="7" ht="18.75" customHeight="1" spans="1:23">
      <c r="A7" s="145" t="s">
        <v>59</v>
      </c>
      <c r="B7" s="145" t="s">
        <v>60</v>
      </c>
      <c r="C7" s="145" t="s">
        <v>61</v>
      </c>
      <c r="D7" s="145" t="s">
        <v>62</v>
      </c>
      <c r="E7" s="145" t="s">
        <v>63</v>
      </c>
      <c r="F7" s="145" t="s">
        <v>64</v>
      </c>
      <c r="G7" s="145" t="s">
        <v>65</v>
      </c>
      <c r="H7" s="145" t="s">
        <v>66</v>
      </c>
      <c r="I7" s="145" t="s">
        <v>67</v>
      </c>
      <c r="J7" s="145" t="s">
        <v>68</v>
      </c>
      <c r="K7" s="145" t="s">
        <v>69</v>
      </c>
      <c r="L7" s="145" t="s">
        <v>70</v>
      </c>
      <c r="M7" s="145" t="s">
        <v>71</v>
      </c>
      <c r="N7" s="145" t="s">
        <v>72</v>
      </c>
      <c r="O7" s="145" t="s">
        <v>73</v>
      </c>
      <c r="P7" s="145" t="s">
        <v>197</v>
      </c>
      <c r="Q7" s="145" t="s">
        <v>198</v>
      </c>
      <c r="R7" s="145" t="s">
        <v>199</v>
      </c>
      <c r="S7" s="145" t="s">
        <v>200</v>
      </c>
      <c r="T7" s="145" t="s">
        <v>201</v>
      </c>
      <c r="U7" s="145" t="s">
        <v>202</v>
      </c>
      <c r="V7" s="145" t="s">
        <v>203</v>
      </c>
      <c r="W7" s="145" t="s">
        <v>204</v>
      </c>
    </row>
    <row r="8" ht="52.5" customHeight="1" spans="1:23">
      <c r="A8" s="146"/>
      <c r="B8" s="146"/>
      <c r="C8" s="146" t="s">
        <v>271</v>
      </c>
      <c r="D8" s="146"/>
      <c r="E8" s="146"/>
      <c r="F8" s="146"/>
      <c r="G8" s="146"/>
      <c r="H8" s="146"/>
      <c r="I8" s="148">
        <v>100000</v>
      </c>
      <c r="J8" s="148"/>
      <c r="K8" s="148"/>
      <c r="L8" s="148"/>
      <c r="M8" s="148"/>
      <c r="N8" s="148"/>
      <c r="O8" s="148"/>
      <c r="P8" s="148"/>
      <c r="Q8" s="148"/>
      <c r="R8" s="148">
        <v>100000</v>
      </c>
      <c r="S8" s="148"/>
      <c r="T8" s="148"/>
      <c r="U8" s="148"/>
      <c r="V8" s="148"/>
      <c r="W8" s="148">
        <v>100000</v>
      </c>
    </row>
    <row r="9" ht="52.5" customHeight="1" outlineLevel="1" spans="1:23">
      <c r="A9" s="146" t="s">
        <v>272</v>
      </c>
      <c r="B9" s="146" t="s">
        <v>273</v>
      </c>
      <c r="C9" s="146" t="s">
        <v>271</v>
      </c>
      <c r="D9" s="146" t="s">
        <v>46</v>
      </c>
      <c r="E9" s="146" t="s">
        <v>80</v>
      </c>
      <c r="F9" s="146" t="s">
        <v>81</v>
      </c>
      <c r="G9" s="146" t="s">
        <v>240</v>
      </c>
      <c r="H9" s="146" t="s">
        <v>241</v>
      </c>
      <c r="I9" s="148">
        <v>100000</v>
      </c>
      <c r="J9" s="148"/>
      <c r="K9" s="148"/>
      <c r="L9" s="148"/>
      <c r="M9" s="148"/>
      <c r="N9" s="148"/>
      <c r="O9" s="148"/>
      <c r="P9" s="148"/>
      <c r="Q9" s="148"/>
      <c r="R9" s="148">
        <v>100000</v>
      </c>
      <c r="S9" s="148"/>
      <c r="T9" s="148"/>
      <c r="U9" s="148"/>
      <c r="V9" s="148"/>
      <c r="W9" s="148">
        <v>100000</v>
      </c>
    </row>
    <row r="10" ht="52.5" customHeight="1" spans="1:23">
      <c r="A10" s="146"/>
      <c r="B10" s="146"/>
      <c r="C10" s="146" t="s">
        <v>274</v>
      </c>
      <c r="D10" s="146"/>
      <c r="E10" s="146"/>
      <c r="F10" s="146"/>
      <c r="G10" s="146"/>
      <c r="H10" s="146"/>
      <c r="I10" s="148">
        <v>50000</v>
      </c>
      <c r="J10" s="148">
        <v>50000</v>
      </c>
      <c r="K10" s="148">
        <v>50000</v>
      </c>
      <c r="L10" s="148"/>
      <c r="M10" s="148"/>
      <c r="N10" s="146"/>
      <c r="O10" s="146"/>
      <c r="P10" s="146"/>
      <c r="Q10" s="148"/>
      <c r="R10" s="148"/>
      <c r="S10" s="148"/>
      <c r="T10" s="148"/>
      <c r="U10" s="148"/>
      <c r="V10" s="148"/>
      <c r="W10" s="148"/>
    </row>
    <row r="11" ht="52.5" customHeight="1" outlineLevel="1" spans="1:23">
      <c r="A11" s="146" t="s">
        <v>272</v>
      </c>
      <c r="B11" s="146" t="s">
        <v>275</v>
      </c>
      <c r="C11" s="146" t="s">
        <v>274</v>
      </c>
      <c r="D11" s="146" t="s">
        <v>46</v>
      </c>
      <c r="E11" s="146" t="s">
        <v>78</v>
      </c>
      <c r="F11" s="146" t="s">
        <v>79</v>
      </c>
      <c r="G11" s="146" t="s">
        <v>276</v>
      </c>
      <c r="H11" s="146" t="s">
        <v>277</v>
      </c>
      <c r="I11" s="148">
        <v>50000</v>
      </c>
      <c r="J11" s="148">
        <v>50000</v>
      </c>
      <c r="K11" s="148">
        <v>50000</v>
      </c>
      <c r="L11" s="148"/>
      <c r="M11" s="148"/>
      <c r="N11" s="146"/>
      <c r="O11" s="146"/>
      <c r="P11" s="146"/>
      <c r="Q11" s="148"/>
      <c r="R11" s="148"/>
      <c r="S11" s="148"/>
      <c r="T11" s="148"/>
      <c r="U11" s="148"/>
      <c r="V11" s="148"/>
      <c r="W11" s="148"/>
    </row>
    <row r="12" ht="52.5" customHeight="1" spans="1:23">
      <c r="A12" s="146"/>
      <c r="B12" s="146"/>
      <c r="C12" s="146" t="s">
        <v>278</v>
      </c>
      <c r="D12" s="146"/>
      <c r="E12" s="146"/>
      <c r="F12" s="146"/>
      <c r="G12" s="146"/>
      <c r="H12" s="146"/>
      <c r="I12" s="148">
        <v>2153000</v>
      </c>
      <c r="J12" s="148">
        <v>2153000</v>
      </c>
      <c r="K12" s="148">
        <v>2153000</v>
      </c>
      <c r="L12" s="148"/>
      <c r="M12" s="148"/>
      <c r="N12" s="146"/>
      <c r="O12" s="146"/>
      <c r="P12" s="146"/>
      <c r="Q12" s="148"/>
      <c r="R12" s="148"/>
      <c r="S12" s="148"/>
      <c r="T12" s="148"/>
      <c r="U12" s="148"/>
      <c r="V12" s="148"/>
      <c r="W12" s="148"/>
    </row>
    <row r="13" ht="52.5" customHeight="1" outlineLevel="1" spans="1:23">
      <c r="A13" s="146" t="s">
        <v>279</v>
      </c>
      <c r="B13" s="146" t="s">
        <v>280</v>
      </c>
      <c r="C13" s="146" t="s">
        <v>278</v>
      </c>
      <c r="D13" s="146" t="s">
        <v>46</v>
      </c>
      <c r="E13" s="146" t="s">
        <v>80</v>
      </c>
      <c r="F13" s="146" t="s">
        <v>81</v>
      </c>
      <c r="G13" s="146" t="s">
        <v>240</v>
      </c>
      <c r="H13" s="146" t="s">
        <v>241</v>
      </c>
      <c r="I13" s="148">
        <v>160000</v>
      </c>
      <c r="J13" s="148">
        <v>160000</v>
      </c>
      <c r="K13" s="148">
        <v>160000</v>
      </c>
      <c r="L13" s="148"/>
      <c r="M13" s="148"/>
      <c r="N13" s="146"/>
      <c r="O13" s="146"/>
      <c r="P13" s="146"/>
      <c r="Q13" s="148"/>
      <c r="R13" s="148"/>
      <c r="S13" s="148"/>
      <c r="T13" s="148"/>
      <c r="U13" s="148"/>
      <c r="V13" s="148"/>
      <c r="W13" s="148"/>
    </row>
    <row r="14" ht="52.5" customHeight="1" outlineLevel="1" spans="1:23">
      <c r="A14" s="146" t="s">
        <v>279</v>
      </c>
      <c r="B14" s="146" t="s">
        <v>280</v>
      </c>
      <c r="C14" s="146" t="s">
        <v>278</v>
      </c>
      <c r="D14" s="146" t="s">
        <v>46</v>
      </c>
      <c r="E14" s="146" t="s">
        <v>80</v>
      </c>
      <c r="F14" s="146" t="s">
        <v>81</v>
      </c>
      <c r="G14" s="146" t="s">
        <v>240</v>
      </c>
      <c r="H14" s="146" t="s">
        <v>241</v>
      </c>
      <c r="I14" s="148">
        <v>200000</v>
      </c>
      <c r="J14" s="148">
        <v>200000</v>
      </c>
      <c r="K14" s="148">
        <v>200000</v>
      </c>
      <c r="L14" s="148"/>
      <c r="M14" s="148"/>
      <c r="N14" s="146"/>
      <c r="O14" s="146"/>
      <c r="P14" s="146"/>
      <c r="Q14" s="148"/>
      <c r="R14" s="148"/>
      <c r="S14" s="148"/>
      <c r="T14" s="148"/>
      <c r="U14" s="148"/>
      <c r="V14" s="148"/>
      <c r="W14" s="148"/>
    </row>
    <row r="15" ht="52.5" customHeight="1" outlineLevel="1" spans="1:23">
      <c r="A15" s="146" t="s">
        <v>279</v>
      </c>
      <c r="B15" s="146" t="s">
        <v>280</v>
      </c>
      <c r="C15" s="146" t="s">
        <v>278</v>
      </c>
      <c r="D15" s="146" t="s">
        <v>46</v>
      </c>
      <c r="E15" s="146" t="s">
        <v>80</v>
      </c>
      <c r="F15" s="146" t="s">
        <v>81</v>
      </c>
      <c r="G15" s="146" t="s">
        <v>246</v>
      </c>
      <c r="H15" s="146" t="s">
        <v>247</v>
      </c>
      <c r="I15" s="148">
        <v>152000</v>
      </c>
      <c r="J15" s="148">
        <v>152000</v>
      </c>
      <c r="K15" s="148">
        <v>152000</v>
      </c>
      <c r="L15" s="148"/>
      <c r="M15" s="148"/>
      <c r="N15" s="146"/>
      <c r="O15" s="146"/>
      <c r="P15" s="146"/>
      <c r="Q15" s="148"/>
      <c r="R15" s="148"/>
      <c r="S15" s="148"/>
      <c r="T15" s="148"/>
      <c r="U15" s="148"/>
      <c r="V15" s="148"/>
      <c r="W15" s="148"/>
    </row>
    <row r="16" ht="52.5" customHeight="1" outlineLevel="1" spans="1:23">
      <c r="A16" s="146" t="s">
        <v>279</v>
      </c>
      <c r="B16" s="146" t="s">
        <v>280</v>
      </c>
      <c r="C16" s="146" t="s">
        <v>278</v>
      </c>
      <c r="D16" s="146" t="s">
        <v>46</v>
      </c>
      <c r="E16" s="146" t="s">
        <v>80</v>
      </c>
      <c r="F16" s="146" t="s">
        <v>81</v>
      </c>
      <c r="G16" s="146" t="s">
        <v>238</v>
      </c>
      <c r="H16" s="146" t="s">
        <v>239</v>
      </c>
      <c r="I16" s="148">
        <v>20000</v>
      </c>
      <c r="J16" s="148">
        <v>20000</v>
      </c>
      <c r="K16" s="148">
        <v>20000</v>
      </c>
      <c r="L16" s="148"/>
      <c r="M16" s="148"/>
      <c r="N16" s="146"/>
      <c r="O16" s="146"/>
      <c r="P16" s="146"/>
      <c r="Q16" s="148"/>
      <c r="R16" s="148"/>
      <c r="S16" s="148"/>
      <c r="T16" s="148"/>
      <c r="U16" s="148"/>
      <c r="V16" s="148"/>
      <c r="W16" s="148"/>
    </row>
    <row r="17" ht="52.5" customHeight="1" outlineLevel="1" spans="1:23">
      <c r="A17" s="146" t="s">
        <v>279</v>
      </c>
      <c r="B17" s="146" t="s">
        <v>280</v>
      </c>
      <c r="C17" s="146" t="s">
        <v>278</v>
      </c>
      <c r="D17" s="146" t="s">
        <v>46</v>
      </c>
      <c r="E17" s="146" t="s">
        <v>80</v>
      </c>
      <c r="F17" s="146" t="s">
        <v>81</v>
      </c>
      <c r="G17" s="146" t="s">
        <v>281</v>
      </c>
      <c r="H17" s="146" t="s">
        <v>282</v>
      </c>
      <c r="I17" s="148">
        <v>50000</v>
      </c>
      <c r="J17" s="148">
        <v>50000</v>
      </c>
      <c r="K17" s="148">
        <v>50000</v>
      </c>
      <c r="L17" s="148"/>
      <c r="M17" s="148"/>
      <c r="N17" s="146"/>
      <c r="O17" s="146"/>
      <c r="P17" s="146"/>
      <c r="Q17" s="148"/>
      <c r="R17" s="148"/>
      <c r="S17" s="148"/>
      <c r="T17" s="148"/>
      <c r="U17" s="148"/>
      <c r="V17" s="148"/>
      <c r="W17" s="148"/>
    </row>
    <row r="18" ht="52.5" customHeight="1" outlineLevel="1" spans="1:23">
      <c r="A18" s="146" t="s">
        <v>279</v>
      </c>
      <c r="B18" s="146" t="s">
        <v>280</v>
      </c>
      <c r="C18" s="146" t="s">
        <v>278</v>
      </c>
      <c r="D18" s="146" t="s">
        <v>46</v>
      </c>
      <c r="E18" s="146" t="s">
        <v>80</v>
      </c>
      <c r="F18" s="146" t="s">
        <v>81</v>
      </c>
      <c r="G18" s="146" t="s">
        <v>283</v>
      </c>
      <c r="H18" s="146" t="s">
        <v>284</v>
      </c>
      <c r="I18" s="148">
        <v>60000</v>
      </c>
      <c r="J18" s="148">
        <v>60000</v>
      </c>
      <c r="K18" s="148">
        <v>60000</v>
      </c>
      <c r="L18" s="148"/>
      <c r="M18" s="148"/>
      <c r="N18" s="146"/>
      <c r="O18" s="146"/>
      <c r="P18" s="146"/>
      <c r="Q18" s="148"/>
      <c r="R18" s="148"/>
      <c r="S18" s="148"/>
      <c r="T18" s="148"/>
      <c r="U18" s="148"/>
      <c r="V18" s="148"/>
      <c r="W18" s="148"/>
    </row>
    <row r="19" ht="52.5" customHeight="1" outlineLevel="1" spans="1:23">
      <c r="A19" s="146" t="s">
        <v>279</v>
      </c>
      <c r="B19" s="146" t="s">
        <v>280</v>
      </c>
      <c r="C19" s="146" t="s">
        <v>278</v>
      </c>
      <c r="D19" s="146" t="s">
        <v>46</v>
      </c>
      <c r="E19" s="146" t="s">
        <v>80</v>
      </c>
      <c r="F19" s="146" t="s">
        <v>81</v>
      </c>
      <c r="G19" s="146" t="s">
        <v>285</v>
      </c>
      <c r="H19" s="146" t="s">
        <v>286</v>
      </c>
      <c r="I19" s="148">
        <v>336000</v>
      </c>
      <c r="J19" s="148">
        <v>336000</v>
      </c>
      <c r="K19" s="148">
        <v>336000</v>
      </c>
      <c r="L19" s="148"/>
      <c r="M19" s="148"/>
      <c r="N19" s="146"/>
      <c r="O19" s="146"/>
      <c r="P19" s="146"/>
      <c r="Q19" s="148"/>
      <c r="R19" s="148"/>
      <c r="S19" s="148"/>
      <c r="T19" s="148"/>
      <c r="U19" s="148"/>
      <c r="V19" s="148"/>
      <c r="W19" s="148"/>
    </row>
    <row r="20" ht="52.5" customHeight="1" outlineLevel="1" spans="1:23">
      <c r="A20" s="146" t="s">
        <v>279</v>
      </c>
      <c r="B20" s="146" t="s">
        <v>280</v>
      </c>
      <c r="C20" s="146" t="s">
        <v>278</v>
      </c>
      <c r="D20" s="146" t="s">
        <v>46</v>
      </c>
      <c r="E20" s="146" t="s">
        <v>80</v>
      </c>
      <c r="F20" s="146" t="s">
        <v>81</v>
      </c>
      <c r="G20" s="146" t="s">
        <v>287</v>
      </c>
      <c r="H20" s="146" t="s">
        <v>288</v>
      </c>
      <c r="I20" s="148">
        <v>200000</v>
      </c>
      <c r="J20" s="148">
        <v>200000</v>
      </c>
      <c r="K20" s="148">
        <v>200000</v>
      </c>
      <c r="L20" s="148"/>
      <c r="M20" s="148"/>
      <c r="N20" s="146"/>
      <c r="O20" s="146"/>
      <c r="P20" s="146"/>
      <c r="Q20" s="148"/>
      <c r="R20" s="148"/>
      <c r="S20" s="148"/>
      <c r="T20" s="148"/>
      <c r="U20" s="148"/>
      <c r="V20" s="148"/>
      <c r="W20" s="148"/>
    </row>
    <row r="21" ht="52.5" customHeight="1" outlineLevel="1" spans="1:23">
      <c r="A21" s="146" t="s">
        <v>279</v>
      </c>
      <c r="B21" s="146" t="s">
        <v>280</v>
      </c>
      <c r="C21" s="146" t="s">
        <v>278</v>
      </c>
      <c r="D21" s="146" t="s">
        <v>46</v>
      </c>
      <c r="E21" s="146" t="s">
        <v>80</v>
      </c>
      <c r="F21" s="146" t="s">
        <v>81</v>
      </c>
      <c r="G21" s="146" t="s">
        <v>287</v>
      </c>
      <c r="H21" s="146" t="s">
        <v>288</v>
      </c>
      <c r="I21" s="148">
        <v>620000</v>
      </c>
      <c r="J21" s="148">
        <v>620000</v>
      </c>
      <c r="K21" s="148">
        <v>620000</v>
      </c>
      <c r="L21" s="148"/>
      <c r="M21" s="148"/>
      <c r="N21" s="146"/>
      <c r="O21" s="146"/>
      <c r="P21" s="146"/>
      <c r="Q21" s="148"/>
      <c r="R21" s="148"/>
      <c r="S21" s="148"/>
      <c r="T21" s="148"/>
      <c r="U21" s="148"/>
      <c r="V21" s="148"/>
      <c r="W21" s="148"/>
    </row>
    <row r="22" ht="52.5" customHeight="1" outlineLevel="1" spans="1:23">
      <c r="A22" s="146" t="s">
        <v>279</v>
      </c>
      <c r="B22" s="146" t="s">
        <v>280</v>
      </c>
      <c r="C22" s="146" t="s">
        <v>278</v>
      </c>
      <c r="D22" s="146" t="s">
        <v>46</v>
      </c>
      <c r="E22" s="146" t="s">
        <v>80</v>
      </c>
      <c r="F22" s="146" t="s">
        <v>81</v>
      </c>
      <c r="G22" s="146" t="s">
        <v>257</v>
      </c>
      <c r="H22" s="146" t="s">
        <v>258</v>
      </c>
      <c r="I22" s="148">
        <v>60000</v>
      </c>
      <c r="J22" s="148">
        <v>60000</v>
      </c>
      <c r="K22" s="148">
        <v>60000</v>
      </c>
      <c r="L22" s="148"/>
      <c r="M22" s="148"/>
      <c r="N22" s="146"/>
      <c r="O22" s="146"/>
      <c r="P22" s="146"/>
      <c r="Q22" s="148"/>
      <c r="R22" s="148"/>
      <c r="S22" s="148"/>
      <c r="T22" s="148"/>
      <c r="U22" s="148"/>
      <c r="V22" s="148"/>
      <c r="W22" s="148"/>
    </row>
    <row r="23" ht="52.5" customHeight="1" outlineLevel="1" spans="1:23">
      <c r="A23" s="146" t="s">
        <v>279</v>
      </c>
      <c r="B23" s="146" t="s">
        <v>280</v>
      </c>
      <c r="C23" s="146" t="s">
        <v>278</v>
      </c>
      <c r="D23" s="146" t="s">
        <v>46</v>
      </c>
      <c r="E23" s="146" t="s">
        <v>80</v>
      </c>
      <c r="F23" s="146" t="s">
        <v>81</v>
      </c>
      <c r="G23" s="146" t="s">
        <v>236</v>
      </c>
      <c r="H23" s="146" t="s">
        <v>237</v>
      </c>
      <c r="I23" s="148">
        <v>120000</v>
      </c>
      <c r="J23" s="148">
        <v>120000</v>
      </c>
      <c r="K23" s="148">
        <v>120000</v>
      </c>
      <c r="L23" s="148"/>
      <c r="M23" s="148"/>
      <c r="N23" s="146"/>
      <c r="O23" s="146"/>
      <c r="P23" s="146"/>
      <c r="Q23" s="148"/>
      <c r="R23" s="148"/>
      <c r="S23" s="148"/>
      <c r="T23" s="148"/>
      <c r="U23" s="148"/>
      <c r="V23" s="148"/>
      <c r="W23" s="148"/>
    </row>
    <row r="24" ht="52.5" customHeight="1" outlineLevel="1" spans="1:23">
      <c r="A24" s="146" t="s">
        <v>279</v>
      </c>
      <c r="B24" s="146" t="s">
        <v>280</v>
      </c>
      <c r="C24" s="146" t="s">
        <v>278</v>
      </c>
      <c r="D24" s="146" t="s">
        <v>46</v>
      </c>
      <c r="E24" s="146" t="s">
        <v>80</v>
      </c>
      <c r="F24" s="146" t="s">
        <v>81</v>
      </c>
      <c r="G24" s="146" t="s">
        <v>236</v>
      </c>
      <c r="H24" s="146" t="s">
        <v>237</v>
      </c>
      <c r="I24" s="148">
        <v>68450</v>
      </c>
      <c r="J24" s="148">
        <v>68450</v>
      </c>
      <c r="K24" s="148">
        <v>68450</v>
      </c>
      <c r="L24" s="148"/>
      <c r="M24" s="148"/>
      <c r="N24" s="146"/>
      <c r="O24" s="146"/>
      <c r="P24" s="146"/>
      <c r="Q24" s="148"/>
      <c r="R24" s="148"/>
      <c r="S24" s="148"/>
      <c r="T24" s="148"/>
      <c r="U24" s="148"/>
      <c r="V24" s="148"/>
      <c r="W24" s="148"/>
    </row>
    <row r="25" ht="52.5" customHeight="1" outlineLevel="1" spans="1:23">
      <c r="A25" s="146" t="s">
        <v>279</v>
      </c>
      <c r="B25" s="146" t="s">
        <v>280</v>
      </c>
      <c r="C25" s="146" t="s">
        <v>278</v>
      </c>
      <c r="D25" s="146" t="s">
        <v>46</v>
      </c>
      <c r="E25" s="146" t="s">
        <v>80</v>
      </c>
      <c r="F25" s="146" t="s">
        <v>81</v>
      </c>
      <c r="G25" s="146" t="s">
        <v>250</v>
      </c>
      <c r="H25" s="146" t="s">
        <v>251</v>
      </c>
      <c r="I25" s="148">
        <v>66550</v>
      </c>
      <c r="J25" s="148">
        <v>66550</v>
      </c>
      <c r="K25" s="148">
        <v>66550</v>
      </c>
      <c r="L25" s="148"/>
      <c r="M25" s="148"/>
      <c r="N25" s="146"/>
      <c r="O25" s="146"/>
      <c r="P25" s="146"/>
      <c r="Q25" s="148"/>
      <c r="R25" s="148"/>
      <c r="S25" s="148"/>
      <c r="T25" s="148"/>
      <c r="U25" s="148"/>
      <c r="V25" s="148"/>
      <c r="W25" s="148"/>
    </row>
    <row r="26" ht="52.5" customHeight="1" outlineLevel="1" spans="1:23">
      <c r="A26" s="146" t="s">
        <v>279</v>
      </c>
      <c r="B26" s="146" t="s">
        <v>280</v>
      </c>
      <c r="C26" s="146" t="s">
        <v>278</v>
      </c>
      <c r="D26" s="146" t="s">
        <v>46</v>
      </c>
      <c r="E26" s="146" t="s">
        <v>80</v>
      </c>
      <c r="F26" s="146" t="s">
        <v>81</v>
      </c>
      <c r="G26" s="146" t="s">
        <v>250</v>
      </c>
      <c r="H26" s="146" t="s">
        <v>251</v>
      </c>
      <c r="I26" s="148">
        <v>40000</v>
      </c>
      <c r="J26" s="148">
        <v>40000</v>
      </c>
      <c r="K26" s="148">
        <v>40000</v>
      </c>
      <c r="L26" s="148"/>
      <c r="M26" s="148"/>
      <c r="N26" s="146"/>
      <c r="O26" s="146"/>
      <c r="P26" s="146"/>
      <c r="Q26" s="148"/>
      <c r="R26" s="148"/>
      <c r="S26" s="148"/>
      <c r="T26" s="148"/>
      <c r="U26" s="148"/>
      <c r="V26" s="148"/>
      <c r="W26" s="148"/>
    </row>
    <row r="27" ht="52.5" customHeight="1" spans="1:23">
      <c r="A27" s="146"/>
      <c r="B27" s="146"/>
      <c r="C27" s="146" t="s">
        <v>289</v>
      </c>
      <c r="D27" s="146"/>
      <c r="E27" s="146"/>
      <c r="F27" s="146"/>
      <c r="G27" s="146"/>
      <c r="H27" s="146"/>
      <c r="I27" s="148">
        <v>1192000</v>
      </c>
      <c r="J27" s="148">
        <v>1192000</v>
      </c>
      <c r="K27" s="148">
        <v>1192000</v>
      </c>
      <c r="L27" s="148"/>
      <c r="M27" s="148"/>
      <c r="N27" s="146"/>
      <c r="O27" s="146"/>
      <c r="P27" s="146"/>
      <c r="Q27" s="148"/>
      <c r="R27" s="148"/>
      <c r="S27" s="148"/>
      <c r="T27" s="148"/>
      <c r="U27" s="148"/>
      <c r="V27" s="148"/>
      <c r="W27" s="148"/>
    </row>
    <row r="28" ht="52.5" customHeight="1" outlineLevel="1" spans="1:23">
      <c r="A28" s="146" t="s">
        <v>279</v>
      </c>
      <c r="B28" s="146" t="s">
        <v>290</v>
      </c>
      <c r="C28" s="146" t="s">
        <v>289</v>
      </c>
      <c r="D28" s="146" t="s">
        <v>46</v>
      </c>
      <c r="E28" s="146" t="s">
        <v>80</v>
      </c>
      <c r="F28" s="146" t="s">
        <v>81</v>
      </c>
      <c r="G28" s="146" t="s">
        <v>287</v>
      </c>
      <c r="H28" s="146" t="s">
        <v>288</v>
      </c>
      <c r="I28" s="148">
        <v>1192000</v>
      </c>
      <c r="J28" s="148">
        <v>1192000</v>
      </c>
      <c r="K28" s="148">
        <v>1192000</v>
      </c>
      <c r="L28" s="148"/>
      <c r="M28" s="148"/>
      <c r="N28" s="146"/>
      <c r="O28" s="146"/>
      <c r="P28" s="146"/>
      <c r="Q28" s="148"/>
      <c r="R28" s="148"/>
      <c r="S28" s="148"/>
      <c r="T28" s="148"/>
      <c r="U28" s="148"/>
      <c r="V28" s="148"/>
      <c r="W28" s="148"/>
    </row>
    <row r="29" ht="52.5" customHeight="1" spans="1:23">
      <c r="A29" s="146"/>
      <c r="B29" s="146"/>
      <c r="C29" s="146" t="s">
        <v>291</v>
      </c>
      <c r="D29" s="146"/>
      <c r="E29" s="146"/>
      <c r="F29" s="146"/>
      <c r="G29" s="146"/>
      <c r="H29" s="146"/>
      <c r="I29" s="148">
        <v>105000</v>
      </c>
      <c r="J29" s="148">
        <v>105000</v>
      </c>
      <c r="K29" s="148">
        <v>105000</v>
      </c>
      <c r="L29" s="148"/>
      <c r="M29" s="148"/>
      <c r="N29" s="146"/>
      <c r="O29" s="146"/>
      <c r="P29" s="146"/>
      <c r="Q29" s="148"/>
      <c r="R29" s="148"/>
      <c r="S29" s="148"/>
      <c r="T29" s="148"/>
      <c r="U29" s="148"/>
      <c r="V29" s="148"/>
      <c r="W29" s="148"/>
    </row>
    <row r="30" ht="52.5" customHeight="1" outlineLevel="1" spans="1:23">
      <c r="A30" s="146" t="s">
        <v>272</v>
      </c>
      <c r="B30" s="146" t="s">
        <v>292</v>
      </c>
      <c r="C30" s="146" t="s">
        <v>291</v>
      </c>
      <c r="D30" s="146" t="s">
        <v>46</v>
      </c>
      <c r="E30" s="146" t="s">
        <v>114</v>
      </c>
      <c r="F30" s="146" t="s">
        <v>115</v>
      </c>
      <c r="G30" s="146" t="s">
        <v>231</v>
      </c>
      <c r="H30" s="146" t="s">
        <v>232</v>
      </c>
      <c r="I30" s="148">
        <v>5000</v>
      </c>
      <c r="J30" s="148">
        <v>5000</v>
      </c>
      <c r="K30" s="148">
        <v>5000</v>
      </c>
      <c r="L30" s="148"/>
      <c r="M30" s="148"/>
      <c r="N30" s="146"/>
      <c r="O30" s="146"/>
      <c r="P30" s="146"/>
      <c r="Q30" s="148"/>
      <c r="R30" s="148"/>
      <c r="S30" s="148"/>
      <c r="T30" s="148"/>
      <c r="U30" s="148"/>
      <c r="V30" s="148"/>
      <c r="W30" s="148"/>
    </row>
    <row r="31" ht="52.5" customHeight="1" outlineLevel="1" spans="1:23">
      <c r="A31" s="146" t="s">
        <v>272</v>
      </c>
      <c r="B31" s="146" t="s">
        <v>292</v>
      </c>
      <c r="C31" s="146" t="s">
        <v>291</v>
      </c>
      <c r="D31" s="146" t="s">
        <v>46</v>
      </c>
      <c r="E31" s="146" t="s">
        <v>114</v>
      </c>
      <c r="F31" s="146" t="s">
        <v>115</v>
      </c>
      <c r="G31" s="146" t="s">
        <v>285</v>
      </c>
      <c r="H31" s="146" t="s">
        <v>286</v>
      </c>
      <c r="I31" s="148">
        <v>100000</v>
      </c>
      <c r="J31" s="148">
        <v>100000</v>
      </c>
      <c r="K31" s="148">
        <v>100000</v>
      </c>
      <c r="L31" s="148"/>
      <c r="M31" s="148"/>
      <c r="N31" s="146"/>
      <c r="O31" s="146"/>
      <c r="P31" s="146"/>
      <c r="Q31" s="148"/>
      <c r="R31" s="148"/>
      <c r="S31" s="148"/>
      <c r="T31" s="148"/>
      <c r="U31" s="148"/>
      <c r="V31" s="148"/>
      <c r="W31" s="148"/>
    </row>
    <row r="32" ht="30" customHeight="1" spans="1:23">
      <c r="A32" s="147" t="s">
        <v>30</v>
      </c>
      <c r="B32" s="147"/>
      <c r="C32" s="147"/>
      <c r="D32" s="147"/>
      <c r="E32" s="147"/>
      <c r="F32" s="147"/>
      <c r="G32" s="147"/>
      <c r="H32" s="147"/>
      <c r="I32" s="148">
        <v>3600000</v>
      </c>
      <c r="J32" s="148">
        <v>3500000</v>
      </c>
      <c r="K32" s="148">
        <v>3500000</v>
      </c>
      <c r="L32" s="148"/>
      <c r="M32" s="148"/>
      <c r="N32" s="148"/>
      <c r="O32" s="148"/>
      <c r="P32" s="148"/>
      <c r="Q32" s="148"/>
      <c r="R32" s="148">
        <v>100000</v>
      </c>
      <c r="S32" s="148"/>
      <c r="T32" s="148"/>
      <c r="U32" s="148"/>
      <c r="V32" s="148"/>
      <c r="W32" s="148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 verticalCentered="1"/>
  <pageMargins left="0.393055555555556" right="0.393055555555556" top="1" bottom="0.393055555555556" header="0.5" footer="0.5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7"/>
  <sheetViews>
    <sheetView showZeros="0" workbookViewId="0">
      <selection activeCell="A7" sqref="A7:A20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37"/>
      <c r="B1" s="137"/>
      <c r="C1" s="137"/>
      <c r="D1" s="137"/>
      <c r="E1" s="137"/>
      <c r="F1" s="137"/>
      <c r="G1" s="137"/>
      <c r="H1" s="137"/>
      <c r="I1" s="137"/>
      <c r="J1" s="141" t="s">
        <v>293</v>
      </c>
    </row>
    <row r="2" ht="34.5" customHeight="1" spans="1:10">
      <c r="A2" s="138" t="str">
        <f>"2025"&amp;"年项目支出绩效目标表"</f>
        <v>2025年项目支出绩效目标表</v>
      </c>
      <c r="B2" s="138"/>
      <c r="C2" s="138"/>
      <c r="D2" s="138"/>
      <c r="E2" s="138"/>
      <c r="F2" s="138"/>
      <c r="G2" s="138"/>
      <c r="H2" s="138"/>
      <c r="I2" s="138"/>
      <c r="J2" s="138"/>
    </row>
    <row r="3" ht="18.75" customHeight="1" spans="1:10">
      <c r="A3" s="137" t="str">
        <f>"单位名称："&amp;"芒市工业和商务科技局"</f>
        <v>单位名称：芒市工业和商务科技局</v>
      </c>
      <c r="B3" s="137"/>
      <c r="C3" s="137"/>
      <c r="D3" s="137"/>
      <c r="E3" s="137"/>
      <c r="F3" s="137"/>
      <c r="G3" s="137"/>
      <c r="H3" s="137"/>
      <c r="I3" s="137"/>
      <c r="J3" s="137"/>
    </row>
    <row r="4" ht="22.5" customHeight="1" spans="1:10">
      <c r="A4" s="139" t="s">
        <v>294</v>
      </c>
      <c r="B4" s="139" t="s">
        <v>295</v>
      </c>
      <c r="C4" s="139" t="s">
        <v>296</v>
      </c>
      <c r="D4" s="139" t="s">
        <v>297</v>
      </c>
      <c r="E4" s="139" t="s">
        <v>298</v>
      </c>
      <c r="F4" s="139" t="s">
        <v>299</v>
      </c>
      <c r="G4" s="139" t="s">
        <v>300</v>
      </c>
      <c r="H4" s="139" t="s">
        <v>301</v>
      </c>
      <c r="I4" s="139" t="s">
        <v>302</v>
      </c>
      <c r="J4" s="139" t="s">
        <v>303</v>
      </c>
    </row>
    <row r="5" ht="22.5" customHeight="1" spans="1:10">
      <c r="A5" s="139" t="s">
        <v>59</v>
      </c>
      <c r="B5" s="139" t="s">
        <v>60</v>
      </c>
      <c r="C5" s="139" t="s">
        <v>61</v>
      </c>
      <c r="D5" s="139" t="s">
        <v>62</v>
      </c>
      <c r="E5" s="139" t="s">
        <v>63</v>
      </c>
      <c r="F5" s="139" t="s">
        <v>64</v>
      </c>
      <c r="G5" s="139" t="s">
        <v>65</v>
      </c>
      <c r="H5" s="139" t="s">
        <v>66</v>
      </c>
      <c r="I5" s="139" t="s">
        <v>67</v>
      </c>
      <c r="J5" s="139" t="s">
        <v>68</v>
      </c>
    </row>
    <row r="6" ht="20" customHeight="1" spans="1:10">
      <c r="A6" s="139" t="s">
        <v>46</v>
      </c>
      <c r="B6" s="139"/>
      <c r="C6" s="139"/>
      <c r="D6" s="139"/>
      <c r="E6" s="139"/>
      <c r="F6" s="139"/>
      <c r="G6" s="139"/>
      <c r="H6" s="139"/>
      <c r="I6" s="139"/>
      <c r="J6" s="139"/>
    </row>
    <row r="7" ht="38" customHeight="1" outlineLevel="1" spans="1:10">
      <c r="A7" s="140" t="s">
        <v>278</v>
      </c>
      <c r="B7" s="140" t="s">
        <v>304</v>
      </c>
      <c r="C7" s="140" t="s">
        <v>305</v>
      </c>
      <c r="D7" s="140" t="s">
        <v>306</v>
      </c>
      <c r="E7" s="140" t="s">
        <v>307</v>
      </c>
      <c r="F7" s="140" t="s">
        <v>308</v>
      </c>
      <c r="G7" s="139" t="s">
        <v>309</v>
      </c>
      <c r="H7" s="139" t="s">
        <v>310</v>
      </c>
      <c r="I7" s="140" t="s">
        <v>311</v>
      </c>
      <c r="J7" s="140" t="s">
        <v>307</v>
      </c>
    </row>
    <row r="8" ht="41" customHeight="1" outlineLevel="1" spans="1:10">
      <c r="A8" s="140" t="s">
        <v>278</v>
      </c>
      <c r="B8" s="140" t="s">
        <v>304</v>
      </c>
      <c r="C8" s="140" t="s">
        <v>305</v>
      </c>
      <c r="D8" s="140" t="s">
        <v>306</v>
      </c>
      <c r="E8" s="140" t="s">
        <v>312</v>
      </c>
      <c r="F8" s="140" t="s">
        <v>313</v>
      </c>
      <c r="G8" s="139" t="s">
        <v>309</v>
      </c>
      <c r="H8" s="139" t="s">
        <v>310</v>
      </c>
      <c r="I8" s="140" t="s">
        <v>311</v>
      </c>
      <c r="J8" s="140" t="s">
        <v>312</v>
      </c>
    </row>
    <row r="9" ht="52.5" customHeight="1" outlineLevel="1" spans="1:10">
      <c r="A9" s="140" t="s">
        <v>278</v>
      </c>
      <c r="B9" s="140" t="s">
        <v>304</v>
      </c>
      <c r="C9" s="140" t="s">
        <v>305</v>
      </c>
      <c r="D9" s="140" t="s">
        <v>306</v>
      </c>
      <c r="E9" s="140" t="s">
        <v>314</v>
      </c>
      <c r="F9" s="140" t="s">
        <v>313</v>
      </c>
      <c r="G9" s="139" t="s">
        <v>61</v>
      </c>
      <c r="H9" s="139" t="s">
        <v>315</v>
      </c>
      <c r="I9" s="140" t="s">
        <v>311</v>
      </c>
      <c r="J9" s="140" t="s">
        <v>314</v>
      </c>
    </row>
    <row r="10" ht="25" customHeight="1" outlineLevel="1" spans="1:10">
      <c r="A10" s="140" t="s">
        <v>278</v>
      </c>
      <c r="B10" s="140" t="s">
        <v>304</v>
      </c>
      <c r="C10" s="140" t="s">
        <v>305</v>
      </c>
      <c r="D10" s="140" t="s">
        <v>306</v>
      </c>
      <c r="E10" s="140" t="s">
        <v>316</v>
      </c>
      <c r="F10" s="140" t="s">
        <v>313</v>
      </c>
      <c r="G10" s="139" t="s">
        <v>60</v>
      </c>
      <c r="H10" s="139" t="s">
        <v>317</v>
      </c>
      <c r="I10" s="140" t="s">
        <v>311</v>
      </c>
      <c r="J10" s="140" t="s">
        <v>316</v>
      </c>
    </row>
    <row r="11" ht="34" customHeight="1" outlineLevel="1" spans="1:10">
      <c r="A11" s="140" t="s">
        <v>278</v>
      </c>
      <c r="B11" s="140" t="s">
        <v>304</v>
      </c>
      <c r="C11" s="140" t="s">
        <v>305</v>
      </c>
      <c r="D11" s="140" t="s">
        <v>306</v>
      </c>
      <c r="E11" s="140" t="s">
        <v>318</v>
      </c>
      <c r="F11" s="140" t="s">
        <v>313</v>
      </c>
      <c r="G11" s="139" t="s">
        <v>62</v>
      </c>
      <c r="H11" s="139" t="s">
        <v>315</v>
      </c>
      <c r="I11" s="140" t="s">
        <v>311</v>
      </c>
      <c r="J11" s="140" t="s">
        <v>318</v>
      </c>
    </row>
    <row r="12" ht="33" customHeight="1" outlineLevel="1" spans="1:10">
      <c r="A12" s="140" t="s">
        <v>278</v>
      </c>
      <c r="B12" s="140" t="s">
        <v>304</v>
      </c>
      <c r="C12" s="140" t="s">
        <v>305</v>
      </c>
      <c r="D12" s="140" t="s">
        <v>306</v>
      </c>
      <c r="E12" s="140" t="s">
        <v>319</v>
      </c>
      <c r="F12" s="140" t="s">
        <v>313</v>
      </c>
      <c r="G12" s="139" t="s">
        <v>68</v>
      </c>
      <c r="H12" s="139" t="s">
        <v>315</v>
      </c>
      <c r="I12" s="140" t="s">
        <v>311</v>
      </c>
      <c r="J12" s="140" t="s">
        <v>319</v>
      </c>
    </row>
    <row r="13" ht="27" customHeight="1" outlineLevel="1" spans="1:10">
      <c r="A13" s="140" t="s">
        <v>278</v>
      </c>
      <c r="B13" s="140" t="s">
        <v>304</v>
      </c>
      <c r="C13" s="140" t="s">
        <v>305</v>
      </c>
      <c r="D13" s="140" t="s">
        <v>306</v>
      </c>
      <c r="E13" s="140" t="s">
        <v>320</v>
      </c>
      <c r="F13" s="140" t="s">
        <v>313</v>
      </c>
      <c r="G13" s="139" t="s">
        <v>68</v>
      </c>
      <c r="H13" s="139" t="s">
        <v>315</v>
      </c>
      <c r="I13" s="140" t="s">
        <v>311</v>
      </c>
      <c r="J13" s="140" t="s">
        <v>320</v>
      </c>
    </row>
    <row r="14" ht="30" customHeight="1" outlineLevel="1" spans="1:10">
      <c r="A14" s="140" t="s">
        <v>278</v>
      </c>
      <c r="B14" s="140" t="s">
        <v>304</v>
      </c>
      <c r="C14" s="140" t="s">
        <v>305</v>
      </c>
      <c r="D14" s="140" t="s">
        <v>321</v>
      </c>
      <c r="E14" s="140" t="s">
        <v>322</v>
      </c>
      <c r="F14" s="140" t="s">
        <v>308</v>
      </c>
      <c r="G14" s="139" t="s">
        <v>309</v>
      </c>
      <c r="H14" s="139" t="s">
        <v>323</v>
      </c>
      <c r="I14" s="140" t="s">
        <v>311</v>
      </c>
      <c r="J14" s="140" t="s">
        <v>322</v>
      </c>
    </row>
    <row r="15" ht="28" customHeight="1" outlineLevel="1" spans="1:10">
      <c r="A15" s="140" t="s">
        <v>278</v>
      </c>
      <c r="B15" s="140" t="s">
        <v>304</v>
      </c>
      <c r="C15" s="140" t="s">
        <v>324</v>
      </c>
      <c r="D15" s="140" t="s">
        <v>325</v>
      </c>
      <c r="E15" s="140" t="s">
        <v>326</v>
      </c>
      <c r="F15" s="140" t="s">
        <v>313</v>
      </c>
      <c r="G15" s="139" t="s">
        <v>73</v>
      </c>
      <c r="H15" s="139" t="s">
        <v>327</v>
      </c>
      <c r="I15" s="140" t="s">
        <v>311</v>
      </c>
      <c r="J15" s="140" t="s">
        <v>326</v>
      </c>
    </row>
    <row r="16" ht="30" customHeight="1" outlineLevel="1" spans="1:10">
      <c r="A16" s="140" t="s">
        <v>278</v>
      </c>
      <c r="B16" s="140" t="s">
        <v>304</v>
      </c>
      <c r="C16" s="140" t="s">
        <v>324</v>
      </c>
      <c r="D16" s="140" t="s">
        <v>325</v>
      </c>
      <c r="E16" s="140" t="s">
        <v>328</v>
      </c>
      <c r="F16" s="140" t="s">
        <v>313</v>
      </c>
      <c r="G16" s="139" t="s">
        <v>73</v>
      </c>
      <c r="H16" s="139" t="s">
        <v>327</v>
      </c>
      <c r="I16" s="140" t="s">
        <v>311</v>
      </c>
      <c r="J16" s="140" t="s">
        <v>328</v>
      </c>
    </row>
    <row r="17" ht="29" customHeight="1" outlineLevel="1" spans="1:10">
      <c r="A17" s="140" t="s">
        <v>278</v>
      </c>
      <c r="B17" s="140" t="s">
        <v>304</v>
      </c>
      <c r="C17" s="140" t="s">
        <v>324</v>
      </c>
      <c r="D17" s="140" t="s">
        <v>325</v>
      </c>
      <c r="E17" s="140" t="s">
        <v>329</v>
      </c>
      <c r="F17" s="140" t="s">
        <v>313</v>
      </c>
      <c r="G17" s="139" t="s">
        <v>64</v>
      </c>
      <c r="H17" s="139" t="s">
        <v>330</v>
      </c>
      <c r="I17" s="140" t="s">
        <v>311</v>
      </c>
      <c r="J17" s="140" t="s">
        <v>329</v>
      </c>
    </row>
    <row r="18" ht="29" customHeight="1" outlineLevel="1" spans="1:10">
      <c r="A18" s="140" t="s">
        <v>278</v>
      </c>
      <c r="B18" s="140" t="s">
        <v>304</v>
      </c>
      <c r="C18" s="140" t="s">
        <v>324</v>
      </c>
      <c r="D18" s="140" t="s">
        <v>325</v>
      </c>
      <c r="E18" s="140" t="s">
        <v>331</v>
      </c>
      <c r="F18" s="140" t="s">
        <v>313</v>
      </c>
      <c r="G18" s="139" t="s">
        <v>332</v>
      </c>
      <c r="H18" s="139" t="s">
        <v>330</v>
      </c>
      <c r="I18" s="140" t="s">
        <v>311</v>
      </c>
      <c r="J18" s="140" t="s">
        <v>331</v>
      </c>
    </row>
    <row r="19" ht="25" customHeight="1" outlineLevel="1" spans="1:10">
      <c r="A19" s="140" t="s">
        <v>278</v>
      </c>
      <c r="B19" s="140" t="s">
        <v>304</v>
      </c>
      <c r="C19" s="140" t="s">
        <v>324</v>
      </c>
      <c r="D19" s="140" t="s">
        <v>333</v>
      </c>
      <c r="E19" s="140" t="s">
        <v>334</v>
      </c>
      <c r="F19" s="140" t="s">
        <v>308</v>
      </c>
      <c r="G19" s="139" t="s">
        <v>335</v>
      </c>
      <c r="H19" s="139"/>
      <c r="I19" s="140" t="s">
        <v>336</v>
      </c>
      <c r="J19" s="140" t="s">
        <v>334</v>
      </c>
    </row>
    <row r="20" ht="26" customHeight="1" outlineLevel="1" spans="1:10">
      <c r="A20" s="140" t="s">
        <v>278</v>
      </c>
      <c r="B20" s="140" t="s">
        <v>304</v>
      </c>
      <c r="C20" s="140" t="s">
        <v>337</v>
      </c>
      <c r="D20" s="140" t="s">
        <v>338</v>
      </c>
      <c r="E20" s="140" t="s">
        <v>338</v>
      </c>
      <c r="F20" s="140" t="s">
        <v>313</v>
      </c>
      <c r="G20" s="139" t="s">
        <v>339</v>
      </c>
      <c r="H20" s="139" t="s">
        <v>327</v>
      </c>
      <c r="I20" s="140" t="s">
        <v>311</v>
      </c>
      <c r="J20" s="140" t="s">
        <v>338</v>
      </c>
    </row>
    <row r="21" ht="32" customHeight="1" outlineLevel="1" spans="1:10">
      <c r="A21" s="140" t="s">
        <v>289</v>
      </c>
      <c r="B21" s="140" t="s">
        <v>340</v>
      </c>
      <c r="C21" s="140" t="s">
        <v>305</v>
      </c>
      <c r="D21" s="140" t="s">
        <v>306</v>
      </c>
      <c r="E21" s="140" t="s">
        <v>341</v>
      </c>
      <c r="F21" s="140" t="s">
        <v>308</v>
      </c>
      <c r="G21" s="139" t="s">
        <v>342</v>
      </c>
      <c r="H21" s="139" t="s">
        <v>343</v>
      </c>
      <c r="I21" s="140" t="s">
        <v>311</v>
      </c>
      <c r="J21" s="140" t="s">
        <v>341</v>
      </c>
    </row>
    <row r="22" ht="38" customHeight="1" outlineLevel="1" spans="1:10">
      <c r="A22" s="140" t="s">
        <v>289</v>
      </c>
      <c r="B22" s="140" t="s">
        <v>340</v>
      </c>
      <c r="C22" s="140" t="s">
        <v>305</v>
      </c>
      <c r="D22" s="140" t="s">
        <v>344</v>
      </c>
      <c r="E22" s="140" t="s">
        <v>345</v>
      </c>
      <c r="F22" s="140" t="s">
        <v>308</v>
      </c>
      <c r="G22" s="139" t="s">
        <v>346</v>
      </c>
      <c r="H22" s="139" t="s">
        <v>327</v>
      </c>
      <c r="I22" s="140" t="s">
        <v>311</v>
      </c>
      <c r="J22" s="140" t="s">
        <v>347</v>
      </c>
    </row>
    <row r="23" ht="34" customHeight="1" outlineLevel="1" spans="1:10">
      <c r="A23" s="140" t="s">
        <v>289</v>
      </c>
      <c r="B23" s="140" t="s">
        <v>340</v>
      </c>
      <c r="C23" s="140" t="s">
        <v>305</v>
      </c>
      <c r="D23" s="140" t="s">
        <v>321</v>
      </c>
      <c r="E23" s="140" t="s">
        <v>348</v>
      </c>
      <c r="F23" s="140" t="s">
        <v>308</v>
      </c>
      <c r="G23" s="139" t="s">
        <v>61</v>
      </c>
      <c r="H23" s="139" t="s">
        <v>323</v>
      </c>
      <c r="I23" s="140" t="s">
        <v>311</v>
      </c>
      <c r="J23" s="140" t="s">
        <v>348</v>
      </c>
    </row>
    <row r="24" ht="30" customHeight="1" outlineLevel="1" spans="1:10">
      <c r="A24" s="140" t="s">
        <v>289</v>
      </c>
      <c r="B24" s="140" t="s">
        <v>340</v>
      </c>
      <c r="C24" s="140" t="s">
        <v>324</v>
      </c>
      <c r="D24" s="140" t="s">
        <v>325</v>
      </c>
      <c r="E24" s="140" t="s">
        <v>349</v>
      </c>
      <c r="F24" s="140" t="s">
        <v>313</v>
      </c>
      <c r="G24" s="139" t="s">
        <v>68</v>
      </c>
      <c r="H24" s="139" t="s">
        <v>327</v>
      </c>
      <c r="I24" s="140" t="s">
        <v>311</v>
      </c>
      <c r="J24" s="140" t="s">
        <v>349</v>
      </c>
    </row>
    <row r="25" ht="36" customHeight="1" outlineLevel="1" spans="1:10">
      <c r="A25" s="140" t="s">
        <v>289</v>
      </c>
      <c r="B25" s="140" t="s">
        <v>340</v>
      </c>
      <c r="C25" s="140" t="s">
        <v>324</v>
      </c>
      <c r="D25" s="140" t="s">
        <v>333</v>
      </c>
      <c r="E25" s="140" t="s">
        <v>350</v>
      </c>
      <c r="F25" s="140" t="s">
        <v>313</v>
      </c>
      <c r="G25" s="139" t="s">
        <v>339</v>
      </c>
      <c r="H25" s="139" t="s">
        <v>327</v>
      </c>
      <c r="I25" s="140" t="s">
        <v>311</v>
      </c>
      <c r="J25" s="140" t="s">
        <v>350</v>
      </c>
    </row>
    <row r="26" ht="36" customHeight="1" outlineLevel="1" spans="1:10">
      <c r="A26" s="140" t="s">
        <v>289</v>
      </c>
      <c r="B26" s="140" t="s">
        <v>340</v>
      </c>
      <c r="C26" s="140" t="s">
        <v>337</v>
      </c>
      <c r="D26" s="140" t="s">
        <v>338</v>
      </c>
      <c r="E26" s="140" t="s">
        <v>351</v>
      </c>
      <c r="F26" s="140" t="s">
        <v>313</v>
      </c>
      <c r="G26" s="139" t="s">
        <v>352</v>
      </c>
      <c r="H26" s="139" t="s">
        <v>327</v>
      </c>
      <c r="I26" s="140" t="s">
        <v>311</v>
      </c>
      <c r="J26" s="140" t="s">
        <v>353</v>
      </c>
    </row>
    <row r="27" ht="29" customHeight="1" outlineLevel="1" spans="1:10">
      <c r="A27" s="140" t="s">
        <v>271</v>
      </c>
      <c r="B27" s="140" t="s">
        <v>271</v>
      </c>
      <c r="C27" s="140" t="s">
        <v>305</v>
      </c>
      <c r="D27" s="140" t="s">
        <v>344</v>
      </c>
      <c r="E27" s="140" t="s">
        <v>354</v>
      </c>
      <c r="F27" s="140" t="s">
        <v>308</v>
      </c>
      <c r="G27" s="139" t="s">
        <v>346</v>
      </c>
      <c r="H27" s="139" t="s">
        <v>327</v>
      </c>
      <c r="I27" s="140" t="s">
        <v>311</v>
      </c>
      <c r="J27" s="140" t="s">
        <v>354</v>
      </c>
    </row>
    <row r="28" ht="33" customHeight="1" outlineLevel="1" spans="1:10">
      <c r="A28" s="140" t="s">
        <v>271</v>
      </c>
      <c r="B28" s="140" t="s">
        <v>271</v>
      </c>
      <c r="C28" s="140" t="s">
        <v>324</v>
      </c>
      <c r="D28" s="140" t="s">
        <v>333</v>
      </c>
      <c r="E28" s="140" t="s">
        <v>355</v>
      </c>
      <c r="F28" s="140" t="s">
        <v>308</v>
      </c>
      <c r="G28" s="139" t="s">
        <v>73</v>
      </c>
      <c r="H28" s="139" t="s">
        <v>327</v>
      </c>
      <c r="I28" s="140" t="s">
        <v>336</v>
      </c>
      <c r="J28" s="140" t="s">
        <v>356</v>
      </c>
    </row>
    <row r="29" ht="32" customHeight="1" outlineLevel="1" spans="1:10">
      <c r="A29" s="140" t="s">
        <v>271</v>
      </c>
      <c r="B29" s="140" t="s">
        <v>271</v>
      </c>
      <c r="C29" s="140" t="s">
        <v>337</v>
      </c>
      <c r="D29" s="140" t="s">
        <v>338</v>
      </c>
      <c r="E29" s="140" t="s">
        <v>338</v>
      </c>
      <c r="F29" s="140" t="s">
        <v>313</v>
      </c>
      <c r="G29" s="139" t="s">
        <v>357</v>
      </c>
      <c r="H29" s="139" t="s">
        <v>327</v>
      </c>
      <c r="I29" s="140" t="s">
        <v>311</v>
      </c>
      <c r="J29" s="140" t="s">
        <v>358</v>
      </c>
    </row>
    <row r="30" ht="31" customHeight="1" outlineLevel="1" spans="1:10">
      <c r="A30" s="140" t="s">
        <v>291</v>
      </c>
      <c r="B30" s="140" t="s">
        <v>359</v>
      </c>
      <c r="C30" s="140" t="s">
        <v>305</v>
      </c>
      <c r="D30" s="140" t="s">
        <v>306</v>
      </c>
      <c r="E30" s="140" t="s">
        <v>360</v>
      </c>
      <c r="F30" s="140" t="s">
        <v>308</v>
      </c>
      <c r="G30" s="139" t="s">
        <v>309</v>
      </c>
      <c r="H30" s="139" t="s">
        <v>361</v>
      </c>
      <c r="I30" s="140" t="s">
        <v>311</v>
      </c>
      <c r="J30" s="140" t="s">
        <v>360</v>
      </c>
    </row>
    <row r="31" ht="30" customHeight="1" outlineLevel="1" spans="1:10">
      <c r="A31" s="140" t="s">
        <v>291</v>
      </c>
      <c r="B31" s="140" t="s">
        <v>359</v>
      </c>
      <c r="C31" s="140" t="s">
        <v>305</v>
      </c>
      <c r="D31" s="140" t="s">
        <v>344</v>
      </c>
      <c r="E31" s="140" t="s">
        <v>362</v>
      </c>
      <c r="F31" s="140" t="s">
        <v>308</v>
      </c>
      <c r="G31" s="139" t="s">
        <v>346</v>
      </c>
      <c r="H31" s="139" t="s">
        <v>327</v>
      </c>
      <c r="I31" s="140" t="s">
        <v>311</v>
      </c>
      <c r="J31" s="140" t="s">
        <v>362</v>
      </c>
    </row>
    <row r="32" ht="28" customHeight="1" outlineLevel="1" spans="1:10">
      <c r="A32" s="140" t="s">
        <v>291</v>
      </c>
      <c r="B32" s="140" t="s">
        <v>359</v>
      </c>
      <c r="C32" s="140" t="s">
        <v>305</v>
      </c>
      <c r="D32" s="140" t="s">
        <v>321</v>
      </c>
      <c r="E32" s="140" t="s">
        <v>363</v>
      </c>
      <c r="F32" s="140" t="s">
        <v>308</v>
      </c>
      <c r="G32" s="139" t="s">
        <v>346</v>
      </c>
      <c r="H32" s="139" t="s">
        <v>327</v>
      </c>
      <c r="I32" s="140" t="s">
        <v>311</v>
      </c>
      <c r="J32" s="140" t="s">
        <v>364</v>
      </c>
    </row>
    <row r="33" ht="35" customHeight="1" outlineLevel="1" spans="1:10">
      <c r="A33" s="140" t="s">
        <v>291</v>
      </c>
      <c r="B33" s="140" t="s">
        <v>359</v>
      </c>
      <c r="C33" s="140" t="s">
        <v>324</v>
      </c>
      <c r="D33" s="140" t="s">
        <v>333</v>
      </c>
      <c r="E33" s="140" t="s">
        <v>365</v>
      </c>
      <c r="F33" s="140" t="s">
        <v>308</v>
      </c>
      <c r="G33" s="139" t="s">
        <v>366</v>
      </c>
      <c r="H33" s="139" t="s">
        <v>327</v>
      </c>
      <c r="I33" s="140" t="s">
        <v>336</v>
      </c>
      <c r="J33" s="140" t="s">
        <v>365</v>
      </c>
    </row>
    <row r="34" ht="33" customHeight="1" outlineLevel="1" spans="1:10">
      <c r="A34" s="140" t="s">
        <v>291</v>
      </c>
      <c r="B34" s="140" t="s">
        <v>359</v>
      </c>
      <c r="C34" s="140" t="s">
        <v>337</v>
      </c>
      <c r="D34" s="140" t="s">
        <v>338</v>
      </c>
      <c r="E34" s="140" t="s">
        <v>367</v>
      </c>
      <c r="F34" s="140" t="s">
        <v>308</v>
      </c>
      <c r="G34" s="139" t="s">
        <v>339</v>
      </c>
      <c r="H34" s="139" t="s">
        <v>327</v>
      </c>
      <c r="I34" s="140" t="s">
        <v>311</v>
      </c>
      <c r="J34" s="140" t="s">
        <v>367</v>
      </c>
    </row>
    <row r="35" ht="24" customHeight="1" outlineLevel="1" spans="1:10">
      <c r="A35" s="140" t="s">
        <v>274</v>
      </c>
      <c r="B35" s="140" t="s">
        <v>368</v>
      </c>
      <c r="C35" s="140" t="s">
        <v>305</v>
      </c>
      <c r="D35" s="140" t="s">
        <v>321</v>
      </c>
      <c r="E35" s="140" t="s">
        <v>369</v>
      </c>
      <c r="F35" s="140" t="s">
        <v>313</v>
      </c>
      <c r="G35" s="139" t="s">
        <v>339</v>
      </c>
      <c r="H35" s="139" t="s">
        <v>327</v>
      </c>
      <c r="I35" s="140" t="s">
        <v>336</v>
      </c>
      <c r="J35" s="140" t="s">
        <v>369</v>
      </c>
    </row>
    <row r="36" ht="32" customHeight="1" outlineLevel="1" spans="1:10">
      <c r="A36" s="140" t="s">
        <v>274</v>
      </c>
      <c r="B36" s="140" t="s">
        <v>368</v>
      </c>
      <c r="C36" s="140" t="s">
        <v>324</v>
      </c>
      <c r="D36" s="140" t="s">
        <v>333</v>
      </c>
      <c r="E36" s="140" t="s">
        <v>370</v>
      </c>
      <c r="F36" s="140" t="s">
        <v>313</v>
      </c>
      <c r="G36" s="139" t="s">
        <v>357</v>
      </c>
      <c r="H36" s="139" t="s">
        <v>327</v>
      </c>
      <c r="I36" s="140" t="s">
        <v>336</v>
      </c>
      <c r="J36" s="140" t="s">
        <v>370</v>
      </c>
    </row>
    <row r="37" ht="30" customHeight="1" outlineLevel="1" spans="1:10">
      <c r="A37" s="140" t="s">
        <v>274</v>
      </c>
      <c r="B37" s="140" t="s">
        <v>368</v>
      </c>
      <c r="C37" s="140" t="s">
        <v>337</v>
      </c>
      <c r="D37" s="140" t="s">
        <v>338</v>
      </c>
      <c r="E37" s="140" t="s">
        <v>371</v>
      </c>
      <c r="F37" s="140" t="s">
        <v>308</v>
      </c>
      <c r="G37" s="139" t="s">
        <v>339</v>
      </c>
      <c r="H37" s="139" t="s">
        <v>327</v>
      </c>
      <c r="I37" s="140" t="s">
        <v>336</v>
      </c>
      <c r="J37" s="140" t="s">
        <v>371</v>
      </c>
    </row>
  </sheetData>
  <mergeCells count="12">
    <mergeCell ref="A2:J2"/>
    <mergeCell ref="A3:E3"/>
    <mergeCell ref="A7:A20"/>
    <mergeCell ref="A21:A26"/>
    <mergeCell ref="A27:A29"/>
    <mergeCell ref="A30:A34"/>
    <mergeCell ref="A35:A37"/>
    <mergeCell ref="B7:B20"/>
    <mergeCell ref="B21:B26"/>
    <mergeCell ref="B27:B29"/>
    <mergeCell ref="B30:B34"/>
    <mergeCell ref="B35:B37"/>
  </mergeCells>
  <printOptions horizontalCentered="1" verticalCentered="1"/>
  <pageMargins left="0.393055555555556" right="0.393055555555556" top="1" bottom="0.393055555555556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</cp:lastModifiedBy>
  <dcterms:created xsi:type="dcterms:W3CDTF">2025-03-20T00:53:00Z</dcterms:created>
  <dcterms:modified xsi:type="dcterms:W3CDTF">2025-05-07T09:04:34Z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68B885B81FB34EBFAD6896F7465BDE30_13</vt:lpwstr>
  </property>
</Properties>
</file>