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3" activeTab="17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 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" sheetId="14" r:id="rId14"/>
    <sheet name="市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<sst xmlns="http://schemas.openxmlformats.org/spreadsheetml/2006/main" count="827" uniqueCount="323">
  <si>
    <t>2026 年 部 门 预 算</t>
  </si>
  <si>
    <t>部门编成日期: 2026年1月5日</t>
  </si>
  <si>
    <t xml:space="preserve">       部门编成日期：二〇二四年十二月十七日</t>
  </si>
  <si>
    <t>市政府通过日期: 2026年1月9日</t>
  </si>
  <si>
    <t>市财政批复日期: 2026年2月15日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</si>
  <si>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</si>
  <si>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</si>
  <si>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</si>
  <si>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</si>
  <si>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</si>
  <si>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</si>
  <si>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</si>
  <si>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</si>
  <si>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</si>
  <si>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</si>
  <si>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</si>
  <si>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</si>
  <si>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</si>
  <si>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</si>
  <si>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</si>
  <si>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</si>
  <si>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</si>
  <si>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</si>
  <si>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</si>
  <si>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</si>
  <si>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</si>
  <si>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</si>
  <si>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</si>
  <si>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</si>
  <si>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</si>
  <si>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</si>
  <si>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</si>
  <si>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</si>
  <si>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</si>
  <si>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</si>
  <si>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</si>
  <si>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</si>
  <si>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</si>
  <si>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</si>
  <si>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</si>
  <si>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</si>
  <si>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</si>
  <si>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</si>
  <si>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</si>
  <si>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</si>
  <si>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</si>
  <si>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</si>
  <si>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</si>
  <si>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</si>
  <si>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</si>
  <si>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</si>
  <si>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</si>
  <si>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</si>
  <si>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</si>
  <si>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芒市疾病预防控制中心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</si>
  <si>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</si>
  <si>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</si>
  <si>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</si>
  <si>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</si>
  <si>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</si>
  <si>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</si>
  <si>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</si>
  <si>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</si>
  <si>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</si>
  <si>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</si>
  <si>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</si>
  <si>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</si>
  <si>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</si>
  <si>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</si>
  <si>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</si>
  <si>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</si>
  <si>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</si>
  <si>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</si>
  <si>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</si>
  <si>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</si>
  <si>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</si>
  <si>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</si>
  <si>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</si>
  <si>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</si>
  <si>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</si>
  <si>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</si>
  <si>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</si>
  <si>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</si>
  <si>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</si>
  <si>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</si>
  <si>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</si>
  <si>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</si>
  <si>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</si>
  <si>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</si>
  <si>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</si>
  <si>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</si>
  <si>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</si>
  <si>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</si>
  <si>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</si>
  <si>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</si>
  <si>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</si>
  <si>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</si>
  <si>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</si>
  <si>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</si>
  <si>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</si>
  <si>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</si>
  <si>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</si>
  <si>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</si>
  <si>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2100401</t>
  </si>
  <si>
    <t>疾病预防控制机构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</si>
  <si>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</si>
  <si>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</si>
  <si>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</si>
  <si>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</si>
  <si>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</si>
  <si>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</si>
  <si>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</si>
  <si>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</si>
  <si>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</si>
  <si>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</si>
  <si>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</si>
  <si>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</si>
  <si>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</si>
  <si>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</si>
  <si>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</si>
  <si>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</si>
  <si>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</si>
  <si>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</si>
  <si>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</si>
  <si>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</si>
  <si>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</si>
  <si>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</si>
  <si>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</si>
  <si>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</si>
  <si>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</si>
  <si>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</si>
  <si>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</si>
  <si>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</si>
  <si>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</si>
  <si>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</si>
  <si>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</si>
  <si>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</si>
  <si>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</si>
  <si>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</si>
  <si>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</si>
  <si>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</si>
  <si>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</si>
  <si>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</si>
  <si>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</si>
  <si>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</si>
  <si>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</si>
  <si>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</si>
  <si>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</si>
  <si>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</si>
  <si>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</si>
  <si>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</si>
  <si>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</si>
  <si>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</si>
  <si>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</si>
  <si>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</si>
  <si>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</si>
  <si>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</si>
  <si>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</si>
  <si>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</si>
  <si>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</si>
  <si>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</si>
  <si>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</si>
  <si>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</si>
  <si>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</si>
  <si>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</si>
  <si>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</si>
  <si>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533103261100005037783</t>
  </si>
  <si>
    <t>编内聘用临时人员社会保险单位缴费</t>
  </si>
  <si>
    <t>30199</t>
  </si>
  <si>
    <t>其他工资福利支出</t>
  </si>
  <si>
    <t>533103210000000020155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</si>
  <si>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</si>
  <si>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</si>
  <si>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</si>
  <si>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</si>
  <si>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</si>
  <si>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</si>
  <si>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</si>
  <si>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533103210000000020157</t>
  </si>
  <si>
    <t>社会保障缴费</t>
  </si>
  <si>
    <t>30108</t>
  </si>
  <si>
    <t>机关事业单位基本养老保险缴费</t>
  </si>
  <si>
    <t>30109</t>
  </si>
  <si>
    <t>职业年金缴费</t>
  </si>
  <si>
    <t>533103261100005037781</t>
  </si>
  <si>
    <t>职业年金缴费（非三保）</t>
  </si>
  <si>
    <t>30110</t>
  </si>
  <si>
    <t>职工基本医疗保险缴费</t>
  </si>
  <si>
    <t>30112</t>
  </si>
  <si>
    <t>其他社会保障缴费</t>
  </si>
  <si>
    <t>533103210000000020158</t>
  </si>
  <si>
    <t>30113</t>
  </si>
  <si>
    <t>533103221100000695196</t>
  </si>
  <si>
    <t>公用经费安排的公务接待费</t>
  </si>
  <si>
    <t>30217</t>
  </si>
  <si>
    <t>533103231100001205602</t>
  </si>
  <si>
    <t>公用经费安排的公务用车运维费</t>
  </si>
  <si>
    <t>30231</t>
  </si>
  <si>
    <t>公务用车运行维护费</t>
  </si>
  <si>
    <t>533103210000000020165</t>
  </si>
  <si>
    <t>一般公用经费</t>
  </si>
  <si>
    <t>30201</t>
  </si>
  <si>
    <t>办公费</t>
  </si>
  <si>
    <t>30211</t>
  </si>
  <si>
    <t>差旅费</t>
  </si>
  <si>
    <t>30205</t>
  </si>
  <si>
    <t>水费</t>
  </si>
  <si>
    <t>30206</t>
  </si>
  <si>
    <t>电费</t>
  </si>
  <si>
    <t>30207</t>
  </si>
  <si>
    <t>邮电费</t>
  </si>
  <si>
    <t>533103210000000020163</t>
  </si>
  <si>
    <t>退休公用经费</t>
  </si>
  <si>
    <t>533103210000000020161</t>
  </si>
  <si>
    <t>工会经费</t>
  </si>
  <si>
    <t>30228</t>
  </si>
  <si>
    <t>533103221100000695194</t>
  </si>
  <si>
    <t>离退休费</t>
  </si>
  <si>
    <t>30302</t>
  </si>
  <si>
    <t>退休费</t>
  </si>
  <si>
    <t>533103261100005036668</t>
  </si>
  <si>
    <t>2026年遗属补助经费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</si>
  <si>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</si>
  <si>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</si>
  <si>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</si>
  <si>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</si>
  <si>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</si>
  <si>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</si>
  <si>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</si>
  <si>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</si>
  <si>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</si>
  <si>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芒市疾控中心2026年非税收入(疫苗储运费)资金</t>
  </si>
  <si>
    <t>事业发展类</t>
  </si>
  <si>
    <t>533103261100005016384</t>
  </si>
  <si>
    <t>芒市疾控中心迁建项目资金</t>
  </si>
  <si>
    <t>533103261100005016333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</si>
  <si>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</si>
  <si>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</si>
  <si>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</si>
  <si>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</si>
  <si>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</si>
  <si>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</si>
  <si>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</si>
  <si>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</si>
  <si>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</si>
  <si>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</si>
  <si>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</si>
  <si>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芒市疾控中心2026年非税收入(疫苗储运费)</t>
  </si>
  <si>
    <t>产出指标</t>
  </si>
  <si>
    <t>质量指标</t>
  </si>
  <si>
    <t>&gt;=</t>
  </si>
  <si>
    <t>90</t>
  </si>
  <si>
    <t>%</t>
  </si>
  <si>
    <t>定量指标</t>
  </si>
  <si>
    <t>效益指标</t>
  </si>
  <si>
    <t>社会效益</t>
  </si>
  <si>
    <t>&lt;=</t>
  </si>
  <si>
    <t>满意度指标</t>
  </si>
  <si>
    <t>服务对象满意度</t>
  </si>
  <si>
    <t>群众满意度</t>
  </si>
  <si>
    <t>95</t>
  </si>
  <si>
    <t>芒市疾控中心迁建项目经费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</si>
  <si>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</si>
  <si>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</si>
  <si>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</si>
  <si>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</si>
  <si>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</si>
  <si>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备注：本部门无政府性基金预算，此表无数据，公开空表。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</si>
  <si>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</si>
  <si>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</si>
  <si>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</si>
  <si>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</si>
  <si>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</si>
  <si>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</si>
  <si>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</si>
  <si>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</si>
  <si>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</si>
  <si>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</si>
  <si>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</si>
  <si>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</si>
  <si>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备注：本部门无部门政府采购预算，此表无数据，公开空表。</t>
  </si>
  <si>
    <t>预算08表</t>
  </si>
  <si>
    <t>政府购买服务项目</t>
  </si>
  <si>
    <t>政府购买服务目录</t>
  </si>
  <si>
    <t>备注：本部门无部门政府购买服务预算，此表无数据，公开空表。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</si>
  <si>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</si>
  <si>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</si>
  <si>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</si>
  <si>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</si>
  <si>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</si>
  <si>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</si>
  <si>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</si>
  <si>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</si>
  <si>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</si>
  <si>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</si>
  <si>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</si>
  <si>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</si>
  <si>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</si>
  <si>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</si>
  <si>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</si>
  <si>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</si>
  <si>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说明：本部门无市对下转移支付预算，此表无数据，公开空表。</t>
  </si>
  <si>
    <t>预算09-2表</t>
  </si>
  <si>
    <t/>
  </si>
  <si>
    <t>备注：本部门无市对下转移支付绩效，此表无数据，公开空表。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</si>
  <si>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</si>
  <si>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</si>
  <si>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</si>
  <si>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</si>
  <si>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</si>
  <si>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</si>
  <si>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</si>
  <si>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</si>
  <si>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备注：1.涉及土地使用权、房屋、公务用车购置、按照现行相关管理规定报批，以职能部门审批意见为准。</t>
  </si>
  <si>
    <t>备注：2.本部门无新增资产配置，此表无数据，公开空表。</t>
  </si>
  <si>
    <t>预算11表</t>
  </si>
  <si>
    <t>上级补助</t>
  </si>
  <si>
    <t>备注：本部门无上级转移支付补助项目，此表无数据，公开空表。</t>
  </si>
  <si>
    <t>预算12表</t>
  </si>
  <si>
    <t>项目级次</t>
  </si>
  <si>
    <t>114 对个人和家庭的补助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</si>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</sst>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Border="1" applyAlignment="1" applyProtection="1">
      <alignment horizontal="center" vertical="center" wrapText="1"/>
      <protection locked="0"/>
    </xf>
    <xf numFmtId="0" fontId="4" fillId="0" borderId="1" xfId="0" applyBorder="1" applyAlignment="1">
      <alignment horizontal="center" vertical="center" wrapText="1"/>
    </xf>
    <xf numFmtId="0" fontId="4" fillId="0" borderId="2" xfId="0" applyBorder="1" applyAlignment="1">
      <alignment horizontal="center" vertical="center"/>
    </xf>
    <xf numFmtId="0" fontId="4" fillId="0" borderId="3" xfId="0" applyBorder="1" applyAlignment="1">
      <alignment horizontal="center" vertical="center"/>
    </xf>
    <xf numFmtId="0" fontId="4" fillId="0" borderId="4" xfId="0" applyBorder="1" applyAlignment="1">
      <alignment horizontal="center" vertical="center"/>
    </xf>
    <xf numFmtId="0" fontId="4" fillId="0" borderId="5" xfId="0" applyBorder="1" applyAlignment="1" applyProtection="1">
      <alignment horizontal="center" vertical="center" wrapText="1"/>
      <protection locked="0"/>
    </xf>
    <xf numFmtId="0" fontId="4" fillId="0" borderId="5" xfId="0" applyBorder="1" applyAlignment="1">
      <alignment horizontal="center" vertical="center" wrapText="1"/>
    </xf>
    <xf numFmtId="0" fontId="4" fillId="0" borderId="6" xfId="0" applyBorder="1" applyAlignment="1" applyProtection="1">
      <alignment horizontal="center" vertical="center" wrapText="1"/>
      <protection locked="0"/>
    </xf>
    <xf numFmtId="0" fontId="4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Border="1" applyAlignment="1" applyProtection="1">
      <alignment horizontal="center" vertical="center" wrapText="1"/>
      <protection locked="0"/>
    </xf>
    <xf numFmtId="0" fontId="4" fillId="0" borderId="7" xfId="0" applyBorder="1" applyAlignment="1">
      <alignment horizontal="center" vertical="center" wrapText="1"/>
    </xf>
    <xf numFmtId="0" fontId="4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4" fillId="0" borderId="0" xfId="0" applyFont="1" applyBorder="1">
      <alignment vertical="top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2" xfId="0" applyBorder="1" applyAlignment="1">
      <alignment horizontal="center" vertical="center" wrapText="1"/>
    </xf>
    <xf numFmtId="0" fontId="4" fillId="0" borderId="3" xfId="0" applyBorder="1" applyAlignment="1">
      <alignment horizontal="center" vertical="center" wrapText="1"/>
    </xf>
    <xf numFmtId="0" fontId="4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 wrapText="1"/>
    </xf>
    <xf numFmtId="0" fontId="4" fillId="0" borderId="1" xfId="0" applyBorder="1" applyAlignment="1">
      <alignment horizontal="center" vertical="center"/>
    </xf>
    <xf numFmtId="0" fontId="4" fillId="0" borderId="4" xfId="0" applyBorder="1" applyAlignment="1" applyProtection="1">
      <alignment horizontal="center" vertical="center"/>
      <protection locked="0"/>
    </xf>
    <xf numFmtId="0" fontId="4" fillId="0" borderId="3" xfId="0" applyBorder="1" applyAlignment="1" applyProtection="1">
      <alignment horizontal="center" vertical="center"/>
      <protection locked="0"/>
    </xf>
    <xf numFmtId="0" fontId="4" fillId="0" borderId="8" xfId="0" applyBorder="1" applyAlignment="1">
      <alignment horizontal="center" vertical="center"/>
    </xf>
    <xf numFmtId="0" fontId="4" fillId="0" borderId="6" xfId="0" applyBorder="1" applyAlignment="1">
      <alignment horizontal="center" vertical="center"/>
    </xf>
    <xf numFmtId="0" fontId="4" fillId="0" borderId="9" xfId="0" applyBorder="1" applyAlignment="1" applyProtection="1">
      <alignment horizontal="center" vertical="center" wrapText="1"/>
      <protection locked="0"/>
    </xf>
    <xf numFmtId="0" fontId="4" fillId="0" borderId="2" xfId="0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5" xfId="0" applyBorder="1" applyAlignment="1">
      <alignment horizontal="center" vertical="center"/>
    </xf>
    <xf numFmtId="0" fontId="4" fillId="0" borderId="7" xfId="0" applyBorder="1" applyAlignment="1">
      <alignment vertical="center"/>
    </xf>
    <xf numFmtId="0" fontId="4" fillId="0" borderId="7" xfId="0" applyBorder="1" applyAlignment="1">
      <alignment vertical="center" wrapText="1"/>
    </xf>
    <xf numFmtId="0" fontId="4" fillId="0" borderId="3" xfId="0" applyBorder="1" applyAlignment="1">
      <alignment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right"/>
    </xf>
    <xf numFmtId="0" fontId="4" fillId="0" borderId="8" xfId="0" applyBorder="1" applyAlignment="1">
      <alignment horizontal="center" vertical="center" wrapText="1"/>
    </xf>
    <xf numFmtId="0" fontId="4" fillId="0" borderId="3" xfId="0" applyBorder="1" applyAlignment="1" applyProtection="1">
      <alignment horizontal="center" vertical="center" wrapText="1"/>
      <protection locked="0"/>
    </xf>
    <xf numFmtId="0" fontId="4" fillId="0" borderId="10" xfId="0" applyBorder="1" applyAlignment="1">
      <alignment horizontal="center" vertical="center" wrapText="1"/>
    </xf>
    <xf numFmtId="0" fontId="4" fillId="0" borderId="10" xfId="0" applyBorder="1" applyAlignment="1" applyProtection="1">
      <alignment horizontal="center" vertical="center" wrapText="1"/>
      <protection locked="0"/>
    </xf>
    <xf numFmtId="0" fontId="4" fillId="0" borderId="11" xfId="0" applyBorder="1" applyAlignment="1">
      <alignment horizontal="center" vertical="center" wrapText="1"/>
    </xf>
    <xf numFmtId="0" fontId="4" fillId="0" borderId="11" xfId="0" applyBorder="1" applyAlignment="1" applyProtection="1">
      <alignment horizontal="center" vertical="center"/>
      <protection locked="0"/>
    </xf>
    <xf numFmtId="0" fontId="4" fillId="0" borderId="11" xfId="0" applyBorder="1" applyAlignment="1" applyProtection="1">
      <alignment horizontal="center" vertical="center" wrapText="1"/>
      <protection locked="0"/>
    </xf>
    <xf numFmtId="0" fontId="4" fillId="0" borderId="12" xfId="0" applyBorder="1" applyAlignment="1">
      <alignment horizontal="center" vertical="center" wrapText="1"/>
    </xf>
    <xf numFmtId="0" fontId="4" fillId="0" borderId="12" xfId="0" applyBorder="1" applyAlignment="1" applyProtection="1">
      <alignment horizontal="center" vertical="center" wrapText="1"/>
      <protection locked="0"/>
    </xf>
    <xf numFmtId="0" fontId="4" fillId="0" borderId="12" xfId="0" applyBorder="1" applyAlignment="1">
      <alignment horizontal="center" vertical="center"/>
    </xf>
    <xf numFmtId="0" fontId="4" fillId="0" borderId="12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4" fillId="0" borderId="7" xfId="0" applyNumberFormat="1" applyBorder="1" applyAlignment="1" applyProtection="1">
      <alignment horizontal="center" vertical="center" wrapText="1"/>
      <protection locked="0"/>
    </xf>
    <xf numFmtId="49" fontId="4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178" fontId="5" fillId="0" borderId="7" xfId="54" applyFont="1">
      <alignment horizontal="right" vertical="center"/>
    </xf>
    <xf numFmtId="49" fontId="5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7" xfId="0" applyBorder="1" applyAlignment="1">
      <alignment horizontal="left" vertical="center"/>
    </xf>
    <xf numFmtId="0" fontId="4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7" xfId="53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>
      <alignment horizontal="left" vertical="center" wrapText="1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4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4" fillId="0" borderId="4" xfId="0" applyBorder="1" applyAlignment="1">
      <alignment vertical="center"/>
    </xf>
    <xf numFmtId="49" fontId="5" fillId="0" borderId="0" xfId="53" applyFont="1" applyBorder="1">
      <alignment horizontal="left" vertical="center" wrapText="1"/>
    </xf>
    <xf numFmtId="49" fontId="5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>
      <alignment horizontal="left" vertical="center" wrapText="1"/>
    </xf>
    <xf numFmtId="49" fontId="5" fillId="0" borderId="0" xfId="53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opLeftCell="A7" workbookViewId="0">
      <selection activeCell="A1" sqref="A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1:7">
      <c r="B2" s="184" t="str">
        <f>"芒市疾病预防控制中心"</f>
        <v>芒市疾病预防控制中心</v>
      </c>
      <c r="C2" s="184"/>
      <c r="D2" s="184"/>
      <c r="E2" s="184"/>
      <c r="F2" s="184"/>
      <c r="G2" s="184"/>
    </row>
    <row r="3" ht="25.5" customHeight="1" spans="1:7">
      <c r="B3" s="184"/>
      <c r="C3" s="184"/>
      <c r="D3" s="184"/>
      <c r="E3" s="184"/>
      <c r="F3" s="184"/>
      <c r="G3" s="184"/>
    </row>
    <row r="4" ht="25.5" customHeight="1" spans="1:7">
      <c r="B4" s="184"/>
      <c r="C4" s="184"/>
      <c r="D4" s="184"/>
      <c r="E4" s="184"/>
      <c r="F4" s="184"/>
      <c r="G4" s="184"/>
    </row>
    <row r="5" ht="15.75" customHeight="1" spans="1:7">
      <c r="B5" s="185" t="s">
        <v>0</v>
      </c>
      <c r="C5" s="185"/>
      <c r="D5" s="185"/>
      <c r="E5" s="185"/>
      <c r="F5" s="185"/>
      <c r="G5" s="185"/>
    </row>
    <row r="6" ht="15.75" customHeight="1" spans="1:7">
      <c r="B6" s="185"/>
      <c r="C6" s="185"/>
      <c r="D6" s="185"/>
      <c r="E6" s="185"/>
      <c r="F6" s="185"/>
      <c r="G6" s="185"/>
    </row>
    <row r="7" ht="15.75" customHeight="1" spans="1:7">
      <c r="B7" s="185"/>
      <c r="C7" s="185"/>
      <c r="D7" s="185"/>
      <c r="E7" s="185"/>
      <c r="F7" s="185"/>
      <c r="G7" s="185"/>
    </row>
    <row r="8" ht="20.25" customHeight="1" spans="1:7">
      <c r="B8" s="185"/>
      <c r="C8" s="185"/>
      <c r="D8" s="185"/>
      <c r="E8" s="185"/>
      <c r="F8" s="185"/>
      <c r="G8" s="185"/>
    </row>
    <row r="9" ht="15.75" customHeight="1" spans="1:7">
      <c r="B9" s="185"/>
      <c r="C9" s="185"/>
      <c r="D9" s="185"/>
      <c r="E9" s="185"/>
      <c r="F9" s="185"/>
      <c r="G9" s="185"/>
    </row>
    <row r="10" ht="26.25" customHeight="1" spans="1:7">
      <c r="A10" s="186" t="s">
        <v>1</v>
      </c>
      <c r="B10" s="186"/>
      <c r="C10" s="186" t="s">
        <v>2</v>
      </c>
      <c r="D10" s="186"/>
      <c r="E10" s="186"/>
      <c r="F10" s="186"/>
      <c r="G10" s="186"/>
    </row>
    <row r="11" customHeight="1" spans="1:7">
      <c r="A11" s="186"/>
      <c r="B11" s="186"/>
      <c r="C11" s="186"/>
      <c r="D11" s="186"/>
      <c r="E11" s="186"/>
      <c r="F11" s="186"/>
      <c r="G11" s="186"/>
    </row>
    <row r="12" ht="26.25" customHeight="1" spans="1:7">
      <c r="A12" s="186" t="s">
        <v>3</v>
      </c>
      <c r="B12" s="186"/>
      <c r="C12" s="186"/>
      <c r="D12" s="186"/>
      <c r="E12" s="186"/>
      <c r="F12" s="186"/>
      <c r="G12" s="186"/>
    </row>
    <row r="13" ht="18.75" customHeight="1" spans="1:7">
      <c r="A13" s="186"/>
      <c r="B13" s="186"/>
      <c r="C13" s="186"/>
      <c r="D13" s="186"/>
      <c r="E13" s="186"/>
      <c r="F13" s="186"/>
      <c r="G13" s="186"/>
    </row>
    <row r="14" ht="26.25" customHeight="1" spans="1:7">
      <c r="A14" s="186" t="s">
        <v>4</v>
      </c>
      <c r="B14" s="186"/>
      <c r="C14" s="186"/>
      <c r="D14" s="186"/>
      <c r="E14" s="186"/>
      <c r="F14" s="186"/>
      <c r="G14" s="186"/>
    </row>
    <row r="15" ht="18.75" customHeight="1" spans="1:7">
      <c r="A15" s="139"/>
      <c r="B15" s="139"/>
      <c r="C15" s="139"/>
      <c r="D15" s="139"/>
      <c r="E15" s="139"/>
      <c r="F15" s="139"/>
      <c r="G15" s="139"/>
    </row>
    <row r="16" ht="18.75" customHeight="1" spans="1:7">
      <c r="A16" s="139"/>
      <c r="B16" s="139"/>
      <c r="C16" s="139"/>
      <c r="D16" s="139"/>
      <c r="E16" s="139"/>
      <c r="F16" s="139"/>
      <c r="G16" s="139"/>
    </row>
    <row r="17" ht="22.5" customHeight="1" spans="1:7">
      <c r="A17" s="139"/>
      <c r="B17" s="187" t="s">
        <v>5</v>
      </c>
      <c r="C17" s="187"/>
      <c r="D17" s="187"/>
      <c r="E17" s="188"/>
      <c r="F17" s="189" t="s">
        <v>6</v>
      </c>
      <c r="G17" s="189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28" t="s">
        <v>236</v>
      </c>
    </row>
    <row r="2" ht="34.5" customHeight="1" spans="1:10">
      <c r="A2" s="129" t="str">
        <f>"2026"&amp;"年部门项目支出绩效目标表"</f>
        <v>2026年部门项目支出绩效目标表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7" t="str">
        <f>"单位名称："&amp;"芒市疾病预防控制中心"</f>
        <v>单位名称：芒市疾病预防控制中心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30" t="s">
        <v>237</v>
      </c>
      <c r="B4" s="130" t="s">
        <v>238</v>
      </c>
      <c r="C4" s="130" t="s">
        <v>239</v>
      </c>
      <c r="D4" s="130" t="s">
        <v>240</v>
      </c>
      <c r="E4" s="130" t="s">
        <v>241</v>
      </c>
      <c r="F4" s="130" t="s">
        <v>242</v>
      </c>
      <c r="G4" s="130" t="s">
        <v>243</v>
      </c>
      <c r="H4" s="130" t="s">
        <v>244</v>
      </c>
      <c r="I4" s="130" t="s">
        <v>245</v>
      </c>
      <c r="J4" s="130" t="s">
        <v>246</v>
      </c>
    </row>
    <row r="5" ht="22.5" customHeight="1" spans="1:10">
      <c r="A5" s="130" t="s">
        <v>67</v>
      </c>
      <c r="B5" s="130" t="s">
        <v>68</v>
      </c>
      <c r="C5" s="130" t="s">
        <v>69</v>
      </c>
      <c r="D5" s="130" t="s">
        <v>70</v>
      </c>
      <c r="E5" s="130" t="s">
        <v>71</v>
      </c>
      <c r="F5" s="130" t="s">
        <v>72</v>
      </c>
      <c r="G5" s="130" t="s">
        <v>73</v>
      </c>
      <c r="H5" s="130" t="s">
        <v>74</v>
      </c>
      <c r="I5" s="130" t="s">
        <v>75</v>
      </c>
      <c r="J5" s="130" t="s">
        <v>76</v>
      </c>
    </row>
    <row r="6" ht="37" customHeight="1" spans="1:10">
      <c r="A6" s="130" t="s">
        <v>54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44" customHeight="1" outlineLevel="1" spans="1:10">
      <c r="A7" s="131" t="s">
        <v>231</v>
      </c>
      <c r="B7" s="131" t="s">
        <v>247</v>
      </c>
      <c r="C7" s="131" t="s">
        <v>248</v>
      </c>
      <c r="D7" s="131" t="s">
        <v>249</v>
      </c>
      <c r="E7" s="131" t="s">
        <v>249</v>
      </c>
      <c r="F7" s="131" t="s">
        <v>250</v>
      </c>
      <c r="G7" s="130" t="s">
        <v>251</v>
      </c>
      <c r="H7" s="130" t="s">
        <v>252</v>
      </c>
      <c r="I7" s="131" t="s">
        <v>253</v>
      </c>
      <c r="J7" s="131" t="s">
        <v>231</v>
      </c>
    </row>
    <row r="8" ht="37" customHeight="1" outlineLevel="1" spans="1:10">
      <c r="A8" s="131" t="s">
        <v>231</v>
      </c>
      <c r="B8" s="131" t="s">
        <v>247</v>
      </c>
      <c r="C8" s="131" t="s">
        <v>254</v>
      </c>
      <c r="D8" s="131" t="s">
        <v>255</v>
      </c>
      <c r="E8" s="131" t="s">
        <v>255</v>
      </c>
      <c r="F8" s="131" t="s">
        <v>256</v>
      </c>
      <c r="G8" s="130" t="s">
        <v>251</v>
      </c>
      <c r="H8" s="130" t="s">
        <v>252</v>
      </c>
      <c r="I8" s="131" t="s">
        <v>253</v>
      </c>
      <c r="J8" s="131" t="s">
        <v>231</v>
      </c>
    </row>
    <row r="9" ht="33" customHeight="1" outlineLevel="1" spans="1:10">
      <c r="A9" s="131" t="s">
        <v>231</v>
      </c>
      <c r="B9" s="131" t="s">
        <v>247</v>
      </c>
      <c r="C9" s="131" t="s">
        <v>257</v>
      </c>
      <c r="D9" s="131" t="s">
        <v>258</v>
      </c>
      <c r="E9" s="131" t="s">
        <v>259</v>
      </c>
      <c r="F9" s="131" t="s">
        <v>250</v>
      </c>
      <c r="G9" s="130" t="s">
        <v>260</v>
      </c>
      <c r="H9" s="130" t="s">
        <v>252</v>
      </c>
      <c r="I9" s="131" t="s">
        <v>253</v>
      </c>
      <c r="J9" s="131" t="s">
        <v>231</v>
      </c>
    </row>
    <row r="10" ht="38" customHeight="1" outlineLevel="1" spans="1:10">
      <c r="A10" s="131" t="s">
        <v>234</v>
      </c>
      <c r="B10" s="131" t="s">
        <v>261</v>
      </c>
      <c r="C10" s="131" t="s">
        <v>248</v>
      </c>
      <c r="D10" s="131" t="s">
        <v>249</v>
      </c>
      <c r="E10" s="131" t="s">
        <v>249</v>
      </c>
      <c r="F10" s="131" t="s">
        <v>250</v>
      </c>
      <c r="G10" s="130" t="s">
        <v>251</v>
      </c>
      <c r="H10" s="130" t="s">
        <v>252</v>
      </c>
      <c r="I10" s="131" t="s">
        <v>253</v>
      </c>
      <c r="J10" s="131" t="s">
        <v>234</v>
      </c>
    </row>
    <row r="11" ht="36" customHeight="1" outlineLevel="1" spans="1:10">
      <c r="A11" s="131" t="s">
        <v>234</v>
      </c>
      <c r="B11" s="131" t="s">
        <v>261</v>
      </c>
      <c r="C11" s="131" t="s">
        <v>254</v>
      </c>
      <c r="D11" s="131" t="s">
        <v>255</v>
      </c>
      <c r="E11" s="131" t="s">
        <v>255</v>
      </c>
      <c r="F11" s="131" t="s">
        <v>256</v>
      </c>
      <c r="G11" s="130" t="s">
        <v>251</v>
      </c>
      <c r="H11" s="130" t="s">
        <v>252</v>
      </c>
      <c r="I11" s="131" t="s">
        <v>253</v>
      </c>
      <c r="J11" s="131" t="s">
        <v>234</v>
      </c>
    </row>
    <row r="12" ht="44" customHeight="1" outlineLevel="1" spans="1:10">
      <c r="A12" s="131" t="s">
        <v>234</v>
      </c>
      <c r="B12" s="131" t="s">
        <v>261</v>
      </c>
      <c r="C12" s="131" t="s">
        <v>257</v>
      </c>
      <c r="D12" s="131" t="s">
        <v>258</v>
      </c>
      <c r="E12" s="131" t="s">
        <v>259</v>
      </c>
      <c r="F12" s="131" t="s">
        <v>250</v>
      </c>
      <c r="G12" s="130" t="s">
        <v>260</v>
      </c>
      <c r="H12" s="130" t="s">
        <v>252</v>
      </c>
      <c r="I12" s="131" t="s">
        <v>253</v>
      </c>
      <c r="J12" s="131" t="s">
        <v>234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0" sqref="C10"/>
    </sheetView>
  </sheetViews>
  <sheetFormatPr defaultColWidth="9.14285714285714" defaultRowHeight="14.25" customHeight="1" outlineLevelCol="5"/>
  <cols>
    <col min="1" max="1" width="39" customWidth="1"/>
    <col min="2" max="2" width="25.7142857142857" customWidth="1"/>
    <col min="3" max="6" width="24.3428571428571" customWidth="1"/>
  </cols>
  <sheetData>
    <row r="1" ht="12" customHeight="1" spans="1:6">
      <c r="A1" s="117">
        <v>1</v>
      </c>
      <c r="B1" s="118">
        <v>0</v>
      </c>
      <c r="C1" s="117">
        <v>1</v>
      </c>
      <c r="D1" s="90"/>
      <c r="E1" s="90"/>
      <c r="F1" s="99" t="s">
        <v>262</v>
      </c>
    </row>
    <row r="2" ht="26.25" customHeight="1" spans="1:6">
      <c r="A2" s="119" t="str">
        <f>"2026"&amp;"年部门政府性基金预算支出预算表"</f>
        <v>2026年部门政府性基金预算支出预算表</v>
      </c>
      <c r="B2" s="119" t="s">
        <v>263</v>
      </c>
      <c r="C2" s="120"/>
      <c r="D2" s="121"/>
      <c r="E2" s="121"/>
      <c r="F2" s="121"/>
    </row>
    <row r="3" ht="25" customHeight="1" spans="1:6">
      <c r="A3" s="122" t="str">
        <f>"单位名称："&amp;"芒市疾病预防控制中心"</f>
        <v>单位名称：芒市疾病预防控制中心</v>
      </c>
      <c r="B3" s="122" t="s">
        <v>264</v>
      </c>
      <c r="C3" s="123"/>
      <c r="D3" s="90"/>
      <c r="E3" s="90"/>
      <c r="F3" s="99" t="s">
        <v>9</v>
      </c>
    </row>
    <row r="4" ht="19.5" customHeight="1" spans="1:6">
      <c r="A4" s="60" t="s">
        <v>143</v>
      </c>
      <c r="B4" s="124" t="s">
        <v>56</v>
      </c>
      <c r="C4" s="60" t="s">
        <v>57</v>
      </c>
      <c r="D4" s="36" t="s">
        <v>265</v>
      </c>
      <c r="E4" s="36"/>
      <c r="F4" s="36"/>
    </row>
    <row r="5" ht="18.55" customHeight="1" spans="1:6">
      <c r="A5" s="60"/>
      <c r="B5" s="124"/>
      <c r="C5" s="60"/>
      <c r="D5" s="36" t="s">
        <v>38</v>
      </c>
      <c r="E5" s="36" t="s">
        <v>60</v>
      </c>
      <c r="F5" s="36" t="s">
        <v>61</v>
      </c>
    </row>
    <row r="6" ht="20.25" customHeight="1" spans="1:6">
      <c r="A6" s="60">
        <v>1</v>
      </c>
      <c r="B6" s="125" t="s">
        <v>68</v>
      </c>
      <c r="C6" s="125" t="s">
        <v>69</v>
      </c>
      <c r="D6" s="125" t="s">
        <v>70</v>
      </c>
      <c r="E6" s="125" t="s">
        <v>71</v>
      </c>
      <c r="F6" s="125" t="s">
        <v>72</v>
      </c>
    </row>
    <row r="7" ht="30" customHeight="1" spans="1:6">
      <c r="A7" s="34"/>
      <c r="B7" s="124"/>
      <c r="C7" s="34"/>
      <c r="D7" s="81"/>
      <c r="E7" s="126"/>
      <c r="F7" s="126"/>
    </row>
    <row r="8" ht="30" customHeight="1" spans="1:6">
      <c r="A8" s="22"/>
      <c r="B8" s="22"/>
      <c r="C8" s="22"/>
      <c r="D8" s="81"/>
      <c r="E8" s="126"/>
      <c r="F8" s="126"/>
    </row>
    <row r="9" ht="30" customHeight="1" spans="1:6">
      <c r="A9" s="20" t="s">
        <v>266</v>
      </c>
      <c r="B9" s="20" t="s">
        <v>266</v>
      </c>
      <c r="C9" s="20" t="s">
        <v>266</v>
      </c>
      <c r="D9" s="81"/>
      <c r="E9" s="126"/>
      <c r="F9" s="126"/>
    </row>
    <row r="10" customHeight="1" spans="1:6">
      <c r="A10" s="42" t="s">
        <v>267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C11" sqref="C11"/>
    </sheetView>
  </sheetViews>
  <sheetFormatPr defaultColWidth="9.14285714285714" defaultRowHeight="14.25" customHeight="1"/>
  <cols>
    <col min="1" max="1" width="53.2857142857143" customWidth="1"/>
    <col min="2" max="3" width="9.62857142857143" customWidth="1"/>
    <col min="4" max="4" width="4.85714285714286" customWidth="1"/>
    <col min="5" max="5" width="5.57142857142857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5"/>
      <c r="P1" s="95"/>
      <c r="Q1" s="43" t="s">
        <v>268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6"/>
      <c r="L2" s="29"/>
      <c r="M2" s="29"/>
      <c r="N2" s="29"/>
      <c r="O2" s="96"/>
      <c r="P2" s="96"/>
      <c r="Q2" s="29"/>
    </row>
    <row r="3" ht="18.75" customHeight="1" spans="1:17">
      <c r="A3" s="45" t="str">
        <f>"单位名称："&amp;"芒市疾病预防控制中心"</f>
        <v>单位名称：芒市疾病预防控制中心</v>
      </c>
      <c r="B3" s="97"/>
      <c r="C3" s="97"/>
      <c r="D3" s="97"/>
      <c r="E3" s="97"/>
      <c r="F3" s="97"/>
      <c r="G3" s="32"/>
      <c r="H3" s="32"/>
      <c r="I3" s="32"/>
      <c r="J3" s="32"/>
      <c r="K3" s="1"/>
      <c r="L3" s="1"/>
      <c r="M3" s="1"/>
      <c r="N3" s="1"/>
      <c r="O3" s="98"/>
      <c r="P3" s="98"/>
      <c r="Q3" s="99" t="s">
        <v>35</v>
      </c>
    </row>
    <row r="4" ht="15.75" customHeight="1" spans="1:17">
      <c r="A4" s="11" t="s">
        <v>269</v>
      </c>
      <c r="B4" s="100" t="s">
        <v>270</v>
      </c>
      <c r="C4" s="100" t="s">
        <v>271</v>
      </c>
      <c r="D4" s="100" t="s">
        <v>272</v>
      </c>
      <c r="E4" s="100" t="s">
        <v>273</v>
      </c>
      <c r="F4" s="100" t="s">
        <v>274</v>
      </c>
      <c r="G4" s="48" t="s">
        <v>150</v>
      </c>
      <c r="H4" s="48"/>
      <c r="I4" s="48"/>
      <c r="J4" s="48"/>
      <c r="K4" s="101"/>
      <c r="L4" s="48"/>
      <c r="M4" s="48"/>
      <c r="N4" s="48"/>
      <c r="O4" s="76"/>
      <c r="P4" s="101"/>
      <c r="Q4" s="49"/>
    </row>
    <row r="5" ht="17.25" customHeight="1" spans="1:17">
      <c r="A5" s="16"/>
      <c r="B5" s="102"/>
      <c r="C5" s="102"/>
      <c r="D5" s="102"/>
      <c r="E5" s="102"/>
      <c r="F5" s="102"/>
      <c r="G5" s="102" t="s">
        <v>38</v>
      </c>
      <c r="H5" s="102" t="s">
        <v>42</v>
      </c>
      <c r="I5" s="102" t="s">
        <v>275</v>
      </c>
      <c r="J5" s="102" t="s">
        <v>276</v>
      </c>
      <c r="K5" s="103" t="s">
        <v>277</v>
      </c>
      <c r="L5" s="104" t="s">
        <v>278</v>
      </c>
      <c r="M5" s="104"/>
      <c r="N5" s="104"/>
      <c r="O5" s="105"/>
      <c r="P5" s="106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41</v>
      </c>
      <c r="I6" s="107"/>
      <c r="J6" s="107"/>
      <c r="K6" s="108"/>
      <c r="L6" s="107" t="s">
        <v>41</v>
      </c>
      <c r="M6" s="107" t="s">
        <v>48</v>
      </c>
      <c r="N6" s="107" t="s">
        <v>279</v>
      </c>
      <c r="O6" s="34" t="s">
        <v>50</v>
      </c>
      <c r="P6" s="108" t="s">
        <v>51</v>
      </c>
      <c r="Q6" s="107" t="s">
        <v>52</v>
      </c>
    </row>
    <row r="7" ht="15" customHeight="1" spans="1:17">
      <c r="A7" s="78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30" customHeight="1" spans="1:17">
      <c r="A8" s="111"/>
      <c r="B8" s="112"/>
      <c r="C8" s="112"/>
      <c r="D8" s="113"/>
      <c r="E8" s="11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27" customHeight="1" spans="1:17">
      <c r="A9" s="111"/>
      <c r="B9" s="112"/>
      <c r="C9" s="112"/>
      <c r="D9" s="113"/>
      <c r="E9" s="11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5" t="s">
        <v>266</v>
      </c>
      <c r="B10" s="116"/>
      <c r="C10" s="116"/>
      <c r="D10" s="116"/>
      <c r="E10" s="11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42" t="s">
        <v>280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2" sqref="D12"/>
    </sheetView>
  </sheetViews>
  <sheetFormatPr defaultColWidth="9.14285714285714" defaultRowHeight="14.25" customHeight="1"/>
  <cols>
    <col min="1" max="1" width="45.8571428571429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88"/>
      <c r="N1" s="88" t="s">
        <v>281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89" t="str">
        <f>"单位名称："&amp;"芒市疾病预防控制中心"</f>
        <v>单位名称：芒市疾病预防控制中心</v>
      </c>
      <c r="B3" s="32"/>
      <c r="C3" s="32"/>
      <c r="D3" s="32"/>
      <c r="E3" s="32"/>
      <c r="F3" s="32"/>
      <c r="G3" s="32"/>
      <c r="H3" s="87"/>
      <c r="I3" s="1"/>
      <c r="J3" s="1"/>
      <c r="K3" s="87"/>
      <c r="L3" s="1"/>
      <c r="M3" s="90"/>
      <c r="N3" s="43" t="s">
        <v>35</v>
      </c>
    </row>
    <row r="4" ht="15.75" customHeight="1" spans="1:14">
      <c r="A4" s="11" t="s">
        <v>269</v>
      </c>
      <c r="B4" s="11" t="s">
        <v>282</v>
      </c>
      <c r="C4" s="11" t="s">
        <v>283</v>
      </c>
      <c r="D4" s="12" t="s">
        <v>150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1" t="s">
        <v>38</v>
      </c>
      <c r="E5" s="11" t="s">
        <v>42</v>
      </c>
      <c r="F5" s="11" t="s">
        <v>275</v>
      </c>
      <c r="G5" s="11" t="s">
        <v>276</v>
      </c>
      <c r="H5" s="11" t="s">
        <v>277</v>
      </c>
      <c r="I5" s="12" t="s">
        <v>278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41</v>
      </c>
      <c r="F6" s="18"/>
      <c r="G6" s="18"/>
      <c r="H6" s="78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26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28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2" t="s">
        <v>284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Y16" sqref="Y16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 t="s">
        <v>285</v>
      </c>
    </row>
    <row r="2" ht="27.75" customHeight="1" spans="1:16">
      <c r="A2" s="66" t="str">
        <f>"2026"&amp;"年市对下转移支付预算表"</f>
        <v>2026年市对下转移支付预算表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7" t="s">
        <v>9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9"/>
    </row>
    <row r="4" ht="18" customHeight="1" spans="1:16">
      <c r="A4" s="70" t="str">
        <f>"单位名称："&amp;"芒市疾病预防控制中心"</f>
        <v>单位名称：芒市疾病预防控制中心</v>
      </c>
      <c r="B4" s="71"/>
      <c r="C4" s="71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3"/>
    </row>
    <row r="5" ht="19.5" customHeight="1" spans="1:16">
      <c r="A5" s="74" t="s">
        <v>286</v>
      </c>
      <c r="B5" s="12" t="s">
        <v>150</v>
      </c>
      <c r="C5" s="13"/>
      <c r="D5" s="75"/>
      <c r="E5" s="76" t="s">
        <v>287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ht="40.5" customHeight="1" spans="1:16">
      <c r="A6" s="78"/>
      <c r="B6" s="16" t="s">
        <v>38</v>
      </c>
      <c r="C6" s="11" t="s">
        <v>42</v>
      </c>
      <c r="D6" s="79" t="s">
        <v>288</v>
      </c>
      <c r="E6" s="79" t="s">
        <v>289</v>
      </c>
      <c r="F6" s="79" t="s">
        <v>290</v>
      </c>
      <c r="G6" s="79" t="s">
        <v>291</v>
      </c>
      <c r="H6" s="79" t="s">
        <v>292</v>
      </c>
      <c r="I6" s="79" t="s">
        <v>293</v>
      </c>
      <c r="J6" s="79" t="s">
        <v>294</v>
      </c>
      <c r="K6" s="79" t="s">
        <v>295</v>
      </c>
      <c r="L6" s="79" t="s">
        <v>296</v>
      </c>
      <c r="M6" s="34" t="s">
        <v>297</v>
      </c>
      <c r="N6" s="34" t="s">
        <v>298</v>
      </c>
      <c r="O6" s="80" t="s">
        <v>299</v>
      </c>
      <c r="P6" s="34" t="s">
        <v>300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8">
        <v>16</v>
      </c>
    </row>
    <row r="8" ht="19.5" customHeight="1" spans="1:16">
      <c r="A8" s="37"/>
      <c r="B8" s="81"/>
      <c r="C8" s="81"/>
      <c r="D8" s="82"/>
      <c r="E8" s="83"/>
      <c r="F8" s="83"/>
      <c r="G8" s="83"/>
      <c r="H8" s="83"/>
      <c r="I8" s="83"/>
      <c r="J8" s="83"/>
      <c r="K8" s="83"/>
      <c r="L8" s="83"/>
      <c r="M8" s="84"/>
      <c r="N8" s="84"/>
      <c r="O8" s="84"/>
      <c r="P8" s="84"/>
    </row>
    <row r="9" ht="19.5" customHeight="1" spans="1:16">
      <c r="A9" s="37"/>
      <c r="B9" s="81"/>
      <c r="C9" s="81"/>
      <c r="D9" s="82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24"/>
    </row>
    <row r="10" ht="19.5" customHeight="1" spans="1:16">
      <c r="A10" s="52" t="s">
        <v>38</v>
      </c>
      <c r="B10" s="81"/>
      <c r="C10" s="81"/>
      <c r="D10" s="82"/>
      <c r="E10" s="83"/>
      <c r="F10" s="83"/>
      <c r="G10" s="83"/>
      <c r="H10" s="83"/>
      <c r="I10" s="83"/>
      <c r="J10" s="83"/>
      <c r="K10" s="83"/>
      <c r="L10" s="83"/>
      <c r="M10" s="84"/>
      <c r="N10" s="84"/>
      <c r="O10" s="84"/>
      <c r="P10" s="84"/>
    </row>
    <row r="11" ht="20" customHeight="1" spans="1:16">
      <c r="A11" s="86" t="s">
        <v>301</v>
      </c>
      <c r="B11" s="86"/>
      <c r="C11" s="8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6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1" width="15.6285714285714" customWidth="1"/>
    <col min="2" max="2" width="46.2857142857143" customWidth="1"/>
    <col min="3" max="3" width="28.8571428571429" customWidth="1"/>
    <col min="4" max="10" width="11.2" customWidth="1"/>
  </cols>
  <sheetData>
    <row r="1" customHeight="1" spans="1:10">
      <c r="J1" s="55" t="s">
        <v>302</v>
      </c>
    </row>
    <row r="2" ht="28.5" customHeight="1" spans="1:10">
      <c r="A2" s="56" t="str">
        <f>"2026"&amp;"年市对下转移支付绩效目标表"</f>
        <v>2026年市对下转移支付绩效目标表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"单位名称："&amp;"芒市疾病预防控制中心"</f>
        <v>单位名称：芒市疾病预防控制中心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237</v>
      </c>
      <c r="B4" s="35" t="s">
        <v>238</v>
      </c>
      <c r="C4" s="35" t="s">
        <v>239</v>
      </c>
      <c r="D4" s="35" t="s">
        <v>240</v>
      </c>
      <c r="E4" s="35" t="s">
        <v>241</v>
      </c>
      <c r="F4" s="60" t="s">
        <v>242</v>
      </c>
      <c r="G4" s="35" t="s">
        <v>243</v>
      </c>
      <c r="H4" s="60" t="s">
        <v>244</v>
      </c>
      <c r="I4" s="60" t="s">
        <v>245</v>
      </c>
      <c r="J4" s="35" t="s">
        <v>246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25.95" customHeight="1" spans="1:10">
      <c r="A6" s="37"/>
      <c r="B6" s="50"/>
      <c r="C6" s="50"/>
      <c r="D6" s="50"/>
      <c r="E6" s="61"/>
      <c r="F6" s="62"/>
      <c r="G6" s="61"/>
      <c r="H6" s="62"/>
      <c r="I6" s="62"/>
      <c r="J6" s="61"/>
    </row>
    <row r="7" ht="25.95" customHeight="1" spans="1:10">
      <c r="A7" s="37"/>
      <c r="B7" s="22" t="s">
        <v>303</v>
      </c>
      <c r="C7" s="22" t="s">
        <v>303</v>
      </c>
      <c r="D7" s="22" t="s">
        <v>303</v>
      </c>
      <c r="E7" s="37" t="s">
        <v>303</v>
      </c>
      <c r="F7" s="22" t="s">
        <v>303</v>
      </c>
      <c r="G7" s="37" t="s">
        <v>303</v>
      </c>
      <c r="H7" s="22" t="s">
        <v>303</v>
      </c>
      <c r="I7" s="22" t="s">
        <v>303</v>
      </c>
      <c r="J7" s="37" t="s">
        <v>303</v>
      </c>
    </row>
    <row r="8" ht="19" customHeight="1" spans="1:10">
      <c r="A8" s="42" t="s">
        <v>304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C10" sqref="C10"/>
    </sheetView>
  </sheetViews>
  <sheetFormatPr defaultColWidth="9.14285714285714" defaultRowHeight="12" customHeight="1" outlineLevelCol="7"/>
  <cols>
    <col min="1" max="1" width="46.7142857142857" customWidth="1"/>
    <col min="2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305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20" customHeight="1" spans="1:8">
      <c r="A3" s="45" t="str">
        <f>"单位名称："&amp;"芒市疾病预防控制中心"</f>
        <v>单位名称：芒市疾病预防控制中心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143</v>
      </c>
      <c r="B4" s="11" t="s">
        <v>306</v>
      </c>
      <c r="C4" s="11" t="s">
        <v>307</v>
      </c>
      <c r="D4" s="11" t="s">
        <v>308</v>
      </c>
      <c r="E4" s="11" t="s">
        <v>309</v>
      </c>
      <c r="F4" s="47" t="s">
        <v>310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273</v>
      </c>
      <c r="G5" s="35" t="s">
        <v>311</v>
      </c>
      <c r="H5" s="35" t="s">
        <v>312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38</v>
      </c>
      <c r="B8" s="53"/>
      <c r="C8" s="53"/>
      <c r="D8" s="53"/>
      <c r="E8" s="53"/>
      <c r="F8" s="39"/>
      <c r="G8" s="54"/>
      <c r="H8" s="54"/>
    </row>
    <row r="9" ht="18" customHeight="1" spans="1:8">
      <c r="A9" s="42" t="s">
        <v>313</v>
      </c>
    </row>
    <row r="10" ht="14" customHeight="1" spans="1:8">
      <c r="A10" s="42" t="s">
        <v>314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42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"单位名称："&amp;"芒市疾病预防控制中心"</f>
        <v>单位名称：芒市疾病预防控制中心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35</v>
      </c>
    </row>
    <row r="4" ht="21.75" customHeight="1" spans="1:11">
      <c r="A4" s="34" t="s">
        <v>225</v>
      </c>
      <c r="B4" s="34" t="s">
        <v>145</v>
      </c>
      <c r="C4" s="34" t="s">
        <v>226</v>
      </c>
      <c r="D4" s="35" t="s">
        <v>146</v>
      </c>
      <c r="E4" s="35" t="s">
        <v>147</v>
      </c>
      <c r="F4" s="35" t="s">
        <v>227</v>
      </c>
      <c r="G4" s="35" t="s">
        <v>228</v>
      </c>
      <c r="H4" s="36" t="s">
        <v>38</v>
      </c>
      <c r="I4" s="36" t="s">
        <v>316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42</v>
      </c>
      <c r="J5" s="35" t="s">
        <v>43</v>
      </c>
      <c r="K5" s="35" t="s">
        <v>44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41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4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22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22" customHeight="1" spans="1:11">
      <c r="A10" s="40" t="s">
        <v>266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 t="s">
        <v>317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tabSelected="1" workbookViewId="0">
      <selection activeCell="G12" sqref="G12"/>
    </sheetView>
  </sheetViews>
  <sheetFormatPr defaultColWidth="9.14285714285714" defaultRowHeight="14.25" customHeight="1" outlineLevelCol="6"/>
  <cols>
    <col min="1" max="3" width="20.047619047619" customWidth="1"/>
    <col min="4" max="4" width="12.2857142857143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318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"单位名称："&amp;"芒市疾病预防控制中心"</f>
        <v>单位名称：芒市疾病预防控制中心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226</v>
      </c>
      <c r="B4" s="10" t="s">
        <v>225</v>
      </c>
      <c r="C4" s="10" t="s">
        <v>145</v>
      </c>
      <c r="D4" s="11" t="s">
        <v>319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9" customHeight="1" spans="1:7">
      <c r="A8" s="21" t="s">
        <v>54</v>
      </c>
      <c r="B8" s="22"/>
      <c r="C8" s="22"/>
      <c r="D8" s="22"/>
      <c r="E8" s="23">
        <v>1009458.52</v>
      </c>
      <c r="F8" s="23"/>
      <c r="G8" s="23"/>
    </row>
    <row r="9" ht="26" customHeight="1" spans="1:7">
      <c r="A9" s="24"/>
      <c r="B9" s="22" t="s">
        <v>320</v>
      </c>
      <c r="C9" s="22" t="s">
        <v>221</v>
      </c>
      <c r="D9" s="22" t="s">
        <v>321</v>
      </c>
      <c r="E9" s="23">
        <v>9458.52</v>
      </c>
      <c r="F9" s="23"/>
      <c r="G9" s="23"/>
    </row>
    <row r="10" ht="28" customHeight="1" spans="1:7">
      <c r="A10" s="25"/>
      <c r="B10" s="22" t="s">
        <v>322</v>
      </c>
      <c r="C10" s="22" t="s">
        <v>234</v>
      </c>
      <c r="D10" s="22" t="s">
        <v>321</v>
      </c>
      <c r="E10" s="23">
        <v>500000</v>
      </c>
      <c r="F10" s="23"/>
      <c r="G10" s="23"/>
    </row>
    <row r="11" ht="28" customHeight="1" spans="1:7">
      <c r="A11" s="25"/>
      <c r="B11" s="22" t="s">
        <v>322</v>
      </c>
      <c r="C11" s="22" t="s">
        <v>231</v>
      </c>
      <c r="D11" s="22" t="s">
        <v>321</v>
      </c>
      <c r="E11" s="23">
        <v>500000</v>
      </c>
      <c r="F11" s="23"/>
      <c r="G11" s="23"/>
    </row>
    <row r="12" ht="30" customHeight="1" spans="1:7">
      <c r="A12" s="26" t="s">
        <v>38</v>
      </c>
      <c r="B12" s="27" t="s">
        <v>303</v>
      </c>
      <c r="C12" s="27"/>
      <c r="D12" s="28"/>
      <c r="E12" s="23">
        <v>1009458.52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9"/>
      <c r="B1" s="179"/>
      <c r="C1" s="179"/>
      <c r="D1" s="180" t="s">
        <v>8</v>
      </c>
    </row>
    <row r="2" ht="42" customHeight="1" spans="1:4">
      <c r="A2" s="181" t="str">
        <f>"2026"&amp;"年部门财务收支预算总表"</f>
        <v>2026年部门财务收支预算总表</v>
      </c>
      <c r="B2" s="181"/>
      <c r="C2" s="181"/>
      <c r="D2" s="181"/>
    </row>
    <row r="3" ht="18.75" customHeight="1" spans="1:4">
      <c r="A3" s="182" t="str">
        <f>"单位名称："&amp;"芒市疾病预防控制中心"</f>
        <v>单位名称：芒市疾病预防控制中心</v>
      </c>
      <c r="B3" s="182"/>
      <c r="C3" s="183"/>
      <c r="D3" s="180" t="s">
        <v>9</v>
      </c>
    </row>
    <row r="4" ht="18.75" customHeight="1" spans="1:4">
      <c r="A4" s="138" t="s">
        <v>10</v>
      </c>
      <c r="B4" s="138"/>
      <c r="C4" s="138" t="s">
        <v>11</v>
      </c>
      <c r="D4" s="138"/>
    </row>
    <row r="5" ht="18.75" customHeight="1" spans="1:4">
      <c r="A5" s="138" t="s">
        <v>12</v>
      </c>
      <c r="B5" s="138" t="s">
        <v>13</v>
      </c>
      <c r="C5" s="138" t="s">
        <v>14</v>
      </c>
      <c r="D5" s="138" t="s">
        <v>13</v>
      </c>
    </row>
    <row r="6" ht="18.75" customHeight="1" spans="1:4">
      <c r="A6" s="136" t="s">
        <v>15</v>
      </c>
      <c r="B6" s="137">
        <v>11363294.9</v>
      </c>
      <c r="C6" s="136" t="str">
        <f>"一"&amp;"、"&amp;"社会保障和就业支出"</f>
        <v>一、社会保障和就业支出</v>
      </c>
      <c r="D6" s="137">
        <v>1850079.62</v>
      </c>
    </row>
    <row r="7" ht="18.75" customHeight="1" spans="1:4">
      <c r="A7" s="136" t="s">
        <v>16</v>
      </c>
      <c r="B7" s="137"/>
      <c r="C7" s="136" t="str">
        <f>"二"&amp;"、"&amp;"卫生健康支出"</f>
        <v>二、卫生健康支出</v>
      </c>
      <c r="D7" s="137">
        <v>8631981.24</v>
      </c>
    </row>
    <row r="8" ht="18.75" customHeight="1" spans="1:4">
      <c r="A8" s="136" t="s">
        <v>17</v>
      </c>
      <c r="B8" s="137"/>
      <c r="C8" s="136" t="str">
        <f>"三"&amp;"、"&amp;"住房保障支出"</f>
        <v>三、住房保障支出</v>
      </c>
      <c r="D8" s="137">
        <v>881234.04</v>
      </c>
    </row>
    <row r="9" ht="18.75" customHeight="1" spans="1:4">
      <c r="A9" s="136" t="s">
        <v>18</v>
      </c>
      <c r="B9" s="137"/>
      <c r="C9" s="136"/>
      <c r="D9" s="137"/>
    </row>
    <row r="10" ht="18.75" customHeight="1" spans="1:4">
      <c r="A10" s="136" t="s">
        <v>19</v>
      </c>
      <c r="B10" s="137"/>
      <c r="C10" s="136"/>
      <c r="D10" s="137"/>
    </row>
    <row r="11" ht="18.75" customHeight="1" spans="1:4">
      <c r="A11" s="136" t="s">
        <v>20</v>
      </c>
      <c r="B11" s="137"/>
      <c r="C11" s="136"/>
      <c r="D11" s="137"/>
    </row>
    <row r="12" ht="18.75" customHeight="1" spans="1:4">
      <c r="A12" s="136" t="s">
        <v>21</v>
      </c>
      <c r="B12" s="137"/>
      <c r="C12" s="136"/>
      <c r="D12" s="137"/>
    </row>
    <row r="13" ht="18.75" customHeight="1" spans="1:4">
      <c r="A13" s="136" t="s">
        <v>22</v>
      </c>
      <c r="B13" s="137"/>
      <c r="C13" s="136"/>
      <c r="D13" s="137"/>
    </row>
    <row r="14" ht="18.75" customHeight="1" spans="1:4">
      <c r="A14" s="136" t="s">
        <v>23</v>
      </c>
      <c r="B14" s="137"/>
      <c r="C14" s="136"/>
      <c r="D14" s="137"/>
    </row>
    <row r="15" ht="18.75" customHeight="1" spans="1:4">
      <c r="A15" s="136" t="s">
        <v>24</v>
      </c>
      <c r="B15" s="137"/>
      <c r="C15" s="136"/>
      <c r="D15" s="137"/>
    </row>
    <row r="16" ht="18.75" customHeight="1" spans="1:4">
      <c r="A16" s="136"/>
      <c r="B16" s="137"/>
      <c r="C16" s="136"/>
      <c r="D16" s="137"/>
    </row>
    <row r="17" ht="18.75" customHeight="1" spans="1:4">
      <c r="A17" s="136"/>
      <c r="B17" s="137"/>
      <c r="C17" s="136"/>
      <c r="D17" s="137"/>
    </row>
    <row r="18" ht="18.75" customHeight="1" spans="1:4">
      <c r="A18" s="136"/>
      <c r="B18" s="137"/>
      <c r="C18" s="136"/>
      <c r="D18" s="137"/>
    </row>
    <row r="19" ht="18.75" customHeight="1" spans="1:4">
      <c r="A19" s="136"/>
      <c r="B19" s="137"/>
      <c r="C19" s="136"/>
      <c r="D19" s="137"/>
    </row>
    <row r="20" ht="18.75" customHeight="1" spans="1:4">
      <c r="A20" s="136"/>
      <c r="B20" s="137"/>
      <c r="C20" s="136"/>
      <c r="D20" s="137"/>
    </row>
    <row r="21" ht="18.75" customHeight="1" spans="1:4">
      <c r="A21" s="136"/>
      <c r="B21" s="137"/>
      <c r="C21" s="136"/>
      <c r="D21" s="137"/>
    </row>
    <row r="22" ht="18.75" customHeight="1" spans="1:4">
      <c r="A22" s="136"/>
      <c r="B22" s="137"/>
      <c r="C22" s="136"/>
      <c r="D22" s="137"/>
    </row>
    <row r="23" ht="18.75" customHeight="1" spans="1:4">
      <c r="A23" s="136"/>
      <c r="B23" s="137"/>
      <c r="C23" s="136"/>
      <c r="D23" s="137"/>
    </row>
    <row r="24" ht="18.75" customHeight="1" spans="1:4">
      <c r="A24" s="136"/>
      <c r="B24" s="137"/>
      <c r="C24" s="136"/>
      <c r="D24" s="137"/>
    </row>
    <row r="25" ht="18.75" customHeight="1" spans="1:4">
      <c r="A25" s="136"/>
      <c r="B25" s="137"/>
      <c r="C25" s="136"/>
      <c r="D25" s="137"/>
    </row>
    <row r="26" ht="18.75" customHeight="1" spans="1:4">
      <c r="A26" s="136"/>
      <c r="B26" s="137"/>
      <c r="C26" s="136"/>
      <c r="D26" s="137"/>
    </row>
    <row r="27" ht="18.75" customHeight="1" spans="1:4">
      <c r="A27" s="136"/>
      <c r="B27" s="137"/>
      <c r="C27" s="136"/>
      <c r="D27" s="137"/>
    </row>
    <row r="28" ht="18.75" customHeight="1" spans="1:4">
      <c r="A28" s="136"/>
      <c r="B28" s="137"/>
      <c r="C28" s="136"/>
      <c r="D28" s="137"/>
    </row>
    <row r="29" ht="18.75" customHeight="1" spans="1:4">
      <c r="A29" s="136"/>
      <c r="B29" s="137"/>
      <c r="C29" s="136"/>
      <c r="D29" s="137"/>
    </row>
    <row r="30" ht="18.75" customHeight="1" spans="1:4">
      <c r="A30" s="136"/>
      <c r="B30" s="137"/>
      <c r="C30" s="136"/>
      <c r="D30" s="137"/>
    </row>
    <row r="31" ht="18.75" customHeight="1" spans="1:4">
      <c r="A31" s="136"/>
      <c r="B31" s="137"/>
      <c r="C31" s="136"/>
      <c r="D31" s="137"/>
    </row>
    <row r="32" ht="18.75" customHeight="1" spans="1:4">
      <c r="A32" s="136" t="s">
        <v>25</v>
      </c>
      <c r="B32" s="137">
        <v>11363294.9</v>
      </c>
      <c r="C32" s="136" t="s">
        <v>26</v>
      </c>
      <c r="D32" s="137">
        <v>11363294.9</v>
      </c>
    </row>
    <row r="33" ht="18.75" customHeight="1" spans="1:4">
      <c r="A33" s="136" t="s">
        <v>27</v>
      </c>
      <c r="B33" s="137"/>
      <c r="C33" s="136" t="s">
        <v>28</v>
      </c>
      <c r="D33" s="137"/>
    </row>
    <row r="34" ht="18.75" customHeight="1" spans="1:4">
      <c r="A34" s="136" t="s">
        <v>29</v>
      </c>
      <c r="B34" s="137"/>
      <c r="C34" s="136" t="s">
        <v>29</v>
      </c>
      <c r="D34" s="137"/>
    </row>
    <row r="35" ht="18.75" customHeight="1" spans="1:4">
      <c r="A35" s="136" t="s">
        <v>30</v>
      </c>
      <c r="B35" s="137"/>
      <c r="C35" s="136" t="s">
        <v>31</v>
      </c>
      <c r="D35" s="137"/>
    </row>
    <row r="36" ht="18.75" customHeight="1" spans="1:4">
      <c r="A36" s="136" t="s">
        <v>32</v>
      </c>
      <c r="B36" s="137">
        <v>11363294.9</v>
      </c>
      <c r="C36" s="136" t="s">
        <v>33</v>
      </c>
      <c r="D36" s="137">
        <v>11363294.9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5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88" t="s">
        <v>34</v>
      </c>
      <c r="Q1" s="88" t="s">
        <v>34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89" t="str">
        <f>"单位名称："&amp;"芒市疾病预防控制中心"</f>
        <v>单位名称：芒市疾病预防控制中心</v>
      </c>
      <c r="B3" s="89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88" t="s">
        <v>35</v>
      </c>
      <c r="Q3" s="88"/>
    </row>
    <row r="4" ht="21" customHeight="1" spans="1:19">
      <c r="A4" s="11" t="s">
        <v>36</v>
      </c>
      <c r="B4" s="11" t="s">
        <v>37</v>
      </c>
      <c r="C4" s="11" t="s">
        <v>38</v>
      </c>
      <c r="D4" s="47" t="s">
        <v>39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40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6" t="s">
        <v>46</v>
      </c>
      <c r="J5" s="176"/>
      <c r="K5" s="176"/>
      <c r="L5" s="176"/>
      <c r="M5" s="176"/>
      <c r="N5" s="176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8"/>
      <c r="B6" s="78"/>
      <c r="C6" s="78"/>
      <c r="D6" s="91"/>
      <c r="E6" s="91"/>
      <c r="F6" s="91"/>
      <c r="G6" s="78"/>
      <c r="H6" s="78"/>
      <c r="I6" s="36" t="s">
        <v>41</v>
      </c>
      <c r="J6" s="34" t="s">
        <v>48</v>
      </c>
      <c r="K6" s="34" t="s">
        <v>49</v>
      </c>
      <c r="L6" s="10" t="s">
        <v>50</v>
      </c>
      <c r="M6" s="10" t="s">
        <v>51</v>
      </c>
      <c r="N6" s="10" t="s">
        <v>52</v>
      </c>
      <c r="O6" s="91"/>
      <c r="P6" s="91"/>
      <c r="Q6" s="91"/>
      <c r="R6" s="91"/>
      <c r="S6" s="91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7" t="s">
        <v>53</v>
      </c>
      <c r="B8" s="177" t="s">
        <v>54</v>
      </c>
      <c r="C8" s="23">
        <v>11363294.9</v>
      </c>
      <c r="D8" s="23">
        <v>11363294.9</v>
      </c>
      <c r="E8" s="23">
        <v>11363294.9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38</v>
      </c>
      <c r="B9" s="178"/>
      <c r="C9" s="166">
        <v>11363294.9</v>
      </c>
      <c r="D9" s="166">
        <v>11363294.9</v>
      </c>
      <c r="E9" s="166">
        <v>11363294.9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topLeftCell="A8" workbookViewId="0">
      <selection activeCell="Q13" sqref="Q13"/>
    </sheetView>
  </sheetViews>
  <sheetFormatPr defaultColWidth="8.84761904761905" defaultRowHeight="25" customHeight="1"/>
  <cols>
    <col min="1" max="1" width="9.62857142857143" customWidth="1"/>
    <col min="2" max="2" width="16.1428571428571" customWidth="1"/>
    <col min="3" max="6" width="14.4761904761905" customWidth="1"/>
    <col min="7" max="7" width="12.6285714285714" customWidth="1"/>
    <col min="8" max="8" width="12.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3" t="s">
        <v>55</v>
      </c>
      <c r="O1" s="43"/>
    </row>
    <row r="2" customHeight="1" spans="1:15">
      <c r="A2" s="169" t="str">
        <f>"2026"&amp;"年部门支出预算表"</f>
        <v>2026年部门支出预算表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customHeight="1" spans="1:15">
      <c r="A3" s="89" t="str">
        <f>"单位名称："&amp;"芒市疾病预防控制中心"</f>
        <v>单位名称：芒市疾病预防控制中心</v>
      </c>
      <c r="B3" s="89"/>
      <c r="C3" s="89"/>
      <c r="D3" s="89"/>
      <c r="E3" s="89"/>
      <c r="F3" s="89"/>
      <c r="G3" s="168"/>
      <c r="H3" s="168"/>
      <c r="I3" s="168"/>
      <c r="J3" s="168"/>
      <c r="K3" s="168"/>
      <c r="L3" s="168"/>
      <c r="M3" s="168"/>
      <c r="N3" s="43" t="s">
        <v>9</v>
      </c>
      <c r="O3" s="43"/>
    </row>
    <row r="4" customHeight="1" spans="1:15">
      <c r="A4" s="170" t="s">
        <v>56</v>
      </c>
      <c r="B4" s="170" t="s">
        <v>57</v>
      </c>
      <c r="C4" s="170" t="s">
        <v>38</v>
      </c>
      <c r="D4" s="170" t="s">
        <v>42</v>
      </c>
      <c r="E4" s="170"/>
      <c r="F4" s="170"/>
      <c r="G4" s="170" t="s">
        <v>43</v>
      </c>
      <c r="H4" s="170" t="s">
        <v>44</v>
      </c>
      <c r="I4" s="170" t="s">
        <v>58</v>
      </c>
      <c r="J4" s="170" t="s">
        <v>59</v>
      </c>
      <c r="K4" s="170"/>
      <c r="L4" s="170"/>
      <c r="M4" s="170"/>
      <c r="N4" s="170"/>
      <c r="O4" s="170"/>
    </row>
    <row r="5" customHeight="1" spans="1:15">
      <c r="A5" s="170"/>
      <c r="B5" s="170"/>
      <c r="C5" s="170"/>
      <c r="D5" s="170" t="s">
        <v>41</v>
      </c>
      <c r="E5" s="170" t="s">
        <v>60</v>
      </c>
      <c r="F5" s="170" t="s">
        <v>61</v>
      </c>
      <c r="G5" s="170"/>
      <c r="H5" s="170"/>
      <c r="I5" s="170"/>
      <c r="J5" s="170" t="s">
        <v>41</v>
      </c>
      <c r="K5" s="170" t="s">
        <v>62</v>
      </c>
      <c r="L5" s="170" t="s">
        <v>63</v>
      </c>
      <c r="M5" s="170" t="s">
        <v>64</v>
      </c>
      <c r="N5" s="170" t="s">
        <v>65</v>
      </c>
      <c r="O5" s="170" t="s">
        <v>66</v>
      </c>
    </row>
    <row r="6" customHeight="1" spans="1:15">
      <c r="A6" s="171" t="s">
        <v>67</v>
      </c>
      <c r="B6" s="171" t="s">
        <v>68</v>
      </c>
      <c r="C6" s="171" t="s">
        <v>69</v>
      </c>
      <c r="D6" s="171" t="s">
        <v>70</v>
      </c>
      <c r="E6" s="171" t="s">
        <v>71</v>
      </c>
      <c r="F6" s="171" t="s">
        <v>72</v>
      </c>
      <c r="G6" s="171" t="s">
        <v>73</v>
      </c>
      <c r="H6" s="171" t="s">
        <v>74</v>
      </c>
      <c r="I6" s="171" t="s">
        <v>75</v>
      </c>
      <c r="J6" s="171" t="s">
        <v>76</v>
      </c>
      <c r="K6" s="171" t="s">
        <v>77</v>
      </c>
      <c r="L6" s="171" t="s">
        <v>78</v>
      </c>
      <c r="M6" s="171" t="s">
        <v>79</v>
      </c>
      <c r="N6" s="171" t="s">
        <v>80</v>
      </c>
      <c r="O6" s="171" t="s">
        <v>81</v>
      </c>
    </row>
    <row r="7" customHeight="1" spans="1:15">
      <c r="A7" s="172" t="s">
        <v>82</v>
      </c>
      <c r="B7" s="172" t="s">
        <v>83</v>
      </c>
      <c r="C7" s="137">
        <v>1850079.62</v>
      </c>
      <c r="D7" s="137">
        <v>1850079.62</v>
      </c>
      <c r="E7" s="137">
        <v>1850079.62</v>
      </c>
      <c r="F7" s="137"/>
      <c r="G7" s="137"/>
      <c r="H7" s="137"/>
      <c r="I7" s="137"/>
      <c r="J7" s="137"/>
      <c r="K7" s="137"/>
      <c r="L7" s="137"/>
      <c r="M7" s="137"/>
      <c r="N7" s="137"/>
      <c r="O7" s="137"/>
    </row>
    <row r="8" customHeight="1" spans="1:15">
      <c r="A8" s="173" t="s">
        <v>84</v>
      </c>
      <c r="B8" s="173" t="s">
        <v>85</v>
      </c>
      <c r="C8" s="137">
        <v>1661178.67</v>
      </c>
      <c r="D8" s="137">
        <v>1661178.67</v>
      </c>
      <c r="E8" s="137">
        <v>1661178.67</v>
      </c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customHeight="1" spans="1:15">
      <c r="A9" s="174" t="s">
        <v>86</v>
      </c>
      <c r="B9" s="174" t="s">
        <v>87</v>
      </c>
      <c r="C9" s="137">
        <v>206609.28</v>
      </c>
      <c r="D9" s="137">
        <v>206609.28</v>
      </c>
      <c r="E9" s="137">
        <v>206609.28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customHeight="1" spans="1:15">
      <c r="A10" s="174" t="s">
        <v>88</v>
      </c>
      <c r="B10" s="174" t="s">
        <v>89</v>
      </c>
      <c r="C10" s="137">
        <v>1214569.27</v>
      </c>
      <c r="D10" s="137">
        <v>1214569.27</v>
      </c>
      <c r="E10" s="137">
        <v>1214569.27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customHeight="1" spans="1:15">
      <c r="A11" s="174" t="s">
        <v>90</v>
      </c>
      <c r="B11" s="174" t="s">
        <v>91</v>
      </c>
      <c r="C11" s="137">
        <v>240000.12</v>
      </c>
      <c r="D11" s="137">
        <v>240000.12</v>
      </c>
      <c r="E11" s="137">
        <v>240000.12</v>
      </c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customHeight="1" spans="1:15">
      <c r="A12" s="173" t="s">
        <v>92</v>
      </c>
      <c r="B12" s="173" t="s">
        <v>93</v>
      </c>
      <c r="C12" s="137">
        <v>9458.52</v>
      </c>
      <c r="D12" s="137">
        <v>9458.52</v>
      </c>
      <c r="E12" s="137">
        <v>9458.52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customHeight="1" spans="1:15">
      <c r="A13" s="174" t="s">
        <v>94</v>
      </c>
      <c r="B13" s="174" t="s">
        <v>95</v>
      </c>
      <c r="C13" s="137">
        <v>9458.52</v>
      </c>
      <c r="D13" s="137">
        <v>9458.52</v>
      </c>
      <c r="E13" s="137">
        <v>9458.52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customHeight="1" spans="1:15">
      <c r="A14" s="173" t="s">
        <v>96</v>
      </c>
      <c r="B14" s="173" t="s">
        <v>97</v>
      </c>
      <c r="C14" s="137">
        <v>179442.43</v>
      </c>
      <c r="D14" s="137">
        <v>179442.43</v>
      </c>
      <c r="E14" s="137">
        <v>179442.43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customHeight="1" spans="1:15">
      <c r="A15" s="174" t="s">
        <v>98</v>
      </c>
      <c r="B15" s="174" t="s">
        <v>97</v>
      </c>
      <c r="C15" s="137">
        <v>179442.43</v>
      </c>
      <c r="D15" s="137">
        <v>179442.43</v>
      </c>
      <c r="E15" s="137">
        <v>179442.43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customHeight="1" spans="1:15">
      <c r="A16" s="172" t="s">
        <v>99</v>
      </c>
      <c r="B16" s="172" t="s">
        <v>100</v>
      </c>
      <c r="C16" s="137">
        <v>8631981.24</v>
      </c>
      <c r="D16" s="137">
        <v>8631981.24</v>
      </c>
      <c r="E16" s="137">
        <v>7631981.24</v>
      </c>
      <c r="F16" s="137">
        <v>1000000</v>
      </c>
      <c r="G16" s="137"/>
      <c r="H16" s="137"/>
      <c r="I16" s="137"/>
      <c r="J16" s="137"/>
      <c r="K16" s="137"/>
      <c r="L16" s="137"/>
      <c r="M16" s="137"/>
      <c r="N16" s="137"/>
      <c r="O16" s="137"/>
    </row>
    <row r="17" customHeight="1" spans="1:15">
      <c r="A17" s="173" t="s">
        <v>101</v>
      </c>
      <c r="B17" s="173" t="s">
        <v>102</v>
      </c>
      <c r="C17" s="137">
        <v>8175460.52</v>
      </c>
      <c r="D17" s="137">
        <v>8175460.52</v>
      </c>
      <c r="E17" s="137">
        <v>7175460.52</v>
      </c>
      <c r="F17" s="137">
        <v>1000000</v>
      </c>
      <c r="G17" s="137"/>
      <c r="H17" s="137"/>
      <c r="I17" s="137"/>
      <c r="J17" s="137"/>
      <c r="K17" s="137"/>
      <c r="L17" s="137"/>
      <c r="M17" s="137"/>
      <c r="N17" s="137"/>
      <c r="O17" s="137"/>
    </row>
    <row r="18" customHeight="1" spans="1:15">
      <c r="A18" s="174" t="s">
        <v>103</v>
      </c>
      <c r="B18" s="174" t="s">
        <v>104</v>
      </c>
      <c r="C18" s="137">
        <v>8175460.52</v>
      </c>
      <c r="D18" s="137">
        <v>8175460.52</v>
      </c>
      <c r="E18" s="137">
        <v>7175460.52</v>
      </c>
      <c r="F18" s="137">
        <v>1000000</v>
      </c>
      <c r="G18" s="137"/>
      <c r="H18" s="137"/>
      <c r="I18" s="137"/>
      <c r="J18" s="137"/>
      <c r="K18" s="137"/>
      <c r="L18" s="137"/>
      <c r="M18" s="137"/>
      <c r="N18" s="137"/>
      <c r="O18" s="137"/>
    </row>
    <row r="19" customHeight="1" spans="1:15">
      <c r="A19" s="173" t="s">
        <v>105</v>
      </c>
      <c r="B19" s="173" t="s">
        <v>106</v>
      </c>
      <c r="C19" s="137">
        <v>456520.72</v>
      </c>
      <c r="D19" s="137">
        <v>456520.72</v>
      </c>
      <c r="E19" s="137">
        <v>456520.72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customHeight="1" spans="1:15">
      <c r="A20" s="174" t="s">
        <v>107</v>
      </c>
      <c r="B20" s="174" t="s">
        <v>108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customHeight="1" spans="1:15">
      <c r="A21" s="174" t="s">
        <v>109</v>
      </c>
      <c r="B21" s="174" t="s">
        <v>110</v>
      </c>
      <c r="C21" s="137">
        <v>427146.25</v>
      </c>
      <c r="D21" s="137">
        <v>427146.25</v>
      </c>
      <c r="E21" s="137">
        <v>427146.25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customHeight="1" spans="1:15">
      <c r="A22" s="174" t="s">
        <v>111</v>
      </c>
      <c r="B22" s="174" t="s">
        <v>112</v>
      </c>
      <c r="C22" s="137">
        <v>29374.47</v>
      </c>
      <c r="D22" s="137">
        <v>29374.47</v>
      </c>
      <c r="E22" s="137">
        <v>29374.47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customHeight="1" spans="1:15">
      <c r="A23" s="172" t="s">
        <v>113</v>
      </c>
      <c r="B23" s="172" t="s">
        <v>114</v>
      </c>
      <c r="C23" s="137">
        <v>881234.04</v>
      </c>
      <c r="D23" s="137">
        <v>881234.04</v>
      </c>
      <c r="E23" s="137">
        <v>881234.04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customHeight="1" spans="1:15">
      <c r="A24" s="173" t="s">
        <v>115</v>
      </c>
      <c r="B24" s="173" t="s">
        <v>116</v>
      </c>
      <c r="C24" s="137">
        <v>881234.04</v>
      </c>
      <c r="D24" s="137">
        <v>881234.04</v>
      </c>
      <c r="E24" s="137">
        <v>881234.04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customHeight="1" spans="1:15">
      <c r="A25" s="174" t="s">
        <v>117</v>
      </c>
      <c r="B25" s="174" t="s">
        <v>118</v>
      </c>
      <c r="C25" s="137">
        <v>881234.04</v>
      </c>
      <c r="D25" s="137">
        <v>881234.04</v>
      </c>
      <c r="E25" s="137">
        <v>881234.04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customHeight="1" spans="1:15">
      <c r="A26" s="171" t="s">
        <v>38</v>
      </c>
      <c r="B26" s="171"/>
      <c r="C26" s="137">
        <v>11363294.9</v>
      </c>
      <c r="D26" s="137">
        <v>11363294.9</v>
      </c>
      <c r="E26" s="137">
        <v>10363294.9</v>
      </c>
      <c r="F26" s="137">
        <v>1000000</v>
      </c>
      <c r="G26" s="137"/>
      <c r="H26" s="137"/>
      <c r="I26" s="137"/>
      <c r="J26" s="137"/>
      <c r="K26" s="137"/>
      <c r="L26" s="137"/>
      <c r="M26" s="137"/>
      <c r="N26" s="137"/>
      <c r="O26" s="137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60"/>
      <c r="B1" s="160"/>
      <c r="C1" s="160"/>
      <c r="D1" s="88" t="s">
        <v>119</v>
      </c>
    </row>
    <row r="2" ht="30.75" customHeight="1" spans="1:4">
      <c r="A2" s="161" t="str">
        <f>"2026"&amp;"年部门财政拨款收支预算总表"</f>
        <v>2026年部门财政拨款收支预算总表</v>
      </c>
      <c r="B2" s="161"/>
      <c r="C2" s="161"/>
      <c r="D2" s="161"/>
    </row>
    <row r="3" ht="18.75" customHeight="1" spans="1:4">
      <c r="A3" s="89" t="str">
        <f>"单位名称："&amp;"芒市疾病预防控制中心"</f>
        <v>单位名称：芒市疾病预防控制中心</v>
      </c>
      <c r="B3" s="162"/>
      <c r="C3" s="162"/>
      <c r="D3" s="90" t="s">
        <v>9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4" t="s">
        <v>122</v>
      </c>
      <c r="B5" s="11" t="s">
        <v>13</v>
      </c>
      <c r="C5" s="74" t="s">
        <v>123</v>
      </c>
      <c r="D5" s="11" t="s">
        <v>13</v>
      </c>
    </row>
    <row r="6" ht="17.25" customHeight="1" spans="1:4">
      <c r="A6" s="78"/>
      <c r="B6" s="18"/>
      <c r="C6" s="78"/>
      <c r="D6" s="18"/>
    </row>
    <row r="7" ht="19.5" customHeight="1" spans="1:4">
      <c r="A7" s="92" t="s">
        <v>124</v>
      </c>
      <c r="B7" s="23">
        <v>11363294.9</v>
      </c>
      <c r="C7" s="92" t="s">
        <v>125</v>
      </c>
      <c r="D7" s="23">
        <v>11363294.9</v>
      </c>
    </row>
    <row r="8" ht="19.5" customHeight="1" spans="1:4">
      <c r="A8" s="92" t="s">
        <v>126</v>
      </c>
      <c r="B8" s="23">
        <v>11363294.9</v>
      </c>
      <c r="C8" s="163" t="str">
        <f>"（"&amp;"一"&amp;"）"&amp;"社会保障和就业支出"</f>
        <v>（一）社会保障和就业支出</v>
      </c>
      <c r="D8" s="23">
        <v>1850079.62</v>
      </c>
    </row>
    <row r="9" ht="19.5" customHeight="1" spans="1:4">
      <c r="A9" s="164" t="s">
        <v>127</v>
      </c>
      <c r="B9" s="23"/>
      <c r="C9" s="163" t="str">
        <f>"（"&amp;"二"&amp;"）"&amp;"卫生健康支出"</f>
        <v>（二）卫生健康支出</v>
      </c>
      <c r="D9" s="23">
        <v>8631981.24</v>
      </c>
    </row>
    <row r="10" ht="19.5" customHeight="1" spans="1:4">
      <c r="A10" s="164" t="s">
        <v>128</v>
      </c>
      <c r="B10" s="23"/>
      <c r="C10" s="163" t="str">
        <f>"（"&amp;"三"&amp;"）"&amp;"住房保障支出"</f>
        <v>（三）住房保障支出</v>
      </c>
      <c r="D10" s="23">
        <v>881234.04</v>
      </c>
    </row>
    <row r="11" ht="19.5" customHeight="1" spans="1:4">
      <c r="A11" s="164" t="s">
        <v>129</v>
      </c>
      <c r="B11" s="23"/>
      <c r="C11" s="163"/>
      <c r="D11" s="23"/>
    </row>
    <row r="12" ht="19.5" customHeight="1" spans="1:4">
      <c r="A12" s="164" t="s">
        <v>126</v>
      </c>
      <c r="B12" s="23"/>
      <c r="C12" s="163"/>
      <c r="D12" s="23"/>
    </row>
    <row r="13" ht="19.5" customHeight="1" spans="1:4">
      <c r="A13" s="164" t="s">
        <v>127</v>
      </c>
      <c r="B13" s="23"/>
      <c r="C13" s="163"/>
      <c r="D13" s="23"/>
    </row>
    <row r="14" ht="19.5" customHeight="1" spans="1:4">
      <c r="A14" s="164" t="s">
        <v>128</v>
      </c>
      <c r="B14" s="23"/>
      <c r="C14" s="163"/>
      <c r="D14" s="23"/>
    </row>
    <row r="15" ht="19.5" customHeight="1" spans="1:4">
      <c r="A15" s="165"/>
      <c r="B15" s="23"/>
      <c r="C15" s="163"/>
      <c r="D15" s="23"/>
    </row>
    <row r="16" ht="19.5" customHeight="1" spans="1:4">
      <c r="A16" s="165"/>
      <c r="B16" s="23"/>
      <c r="C16" s="163"/>
      <c r="D16" s="23"/>
    </row>
    <row r="17" ht="19.5" customHeight="1" spans="1:4">
      <c r="A17" s="165"/>
      <c r="B17" s="23"/>
      <c r="C17" s="163"/>
      <c r="D17" s="23"/>
    </row>
    <row r="18" ht="19.5" customHeight="1" spans="1:4">
      <c r="A18" s="165"/>
      <c r="B18" s="23"/>
      <c r="C18" s="163"/>
      <c r="D18" s="23"/>
    </row>
    <row r="19" ht="19.5" customHeight="1" spans="1:4">
      <c r="A19" s="165"/>
      <c r="B19" s="23"/>
      <c r="C19" s="163"/>
      <c r="D19" s="23"/>
    </row>
    <row r="20" ht="19.5" customHeight="1" spans="1:4">
      <c r="A20" s="92"/>
      <c r="B20" s="23"/>
      <c r="C20" s="163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63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64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63"/>
      <c r="B30" s="23"/>
      <c r="C30" s="92"/>
      <c r="D30" s="23"/>
    </row>
    <row r="31" ht="18" customHeight="1" spans="1:4">
      <c r="A31" s="163"/>
      <c r="B31" s="23"/>
      <c r="C31" s="92"/>
      <c r="D31" s="23"/>
    </row>
    <row r="32" ht="18" customHeight="1" spans="1:4">
      <c r="A32" s="163"/>
      <c r="B32" s="23"/>
      <c r="C32" s="164"/>
      <c r="D32" s="23"/>
    </row>
    <row r="33" ht="18" customHeight="1" spans="1:4">
      <c r="A33" s="163"/>
      <c r="B33" s="23"/>
      <c r="C33" s="164"/>
      <c r="D33" s="23"/>
    </row>
    <row r="34" ht="19.5" customHeight="1" spans="1:4">
      <c r="A34" s="163"/>
      <c r="B34" s="166"/>
      <c r="C34" s="92"/>
      <c r="D34" s="166"/>
    </row>
    <row r="35" ht="19.5" customHeight="1" spans="1:4">
      <c r="A35" s="163"/>
      <c r="B35" s="23"/>
      <c r="C35" s="92" t="s">
        <v>130</v>
      </c>
      <c r="D35" s="23"/>
    </row>
    <row r="36" ht="19.5" customHeight="1" spans="1:4">
      <c r="A36" s="167" t="s">
        <v>32</v>
      </c>
      <c r="B36" s="23">
        <v>11363294.9</v>
      </c>
      <c r="C36" s="167" t="s">
        <v>33</v>
      </c>
      <c r="D36" s="23">
        <v>11363294.9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C23" sqref="C2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7"/>
      <c r="B1" s="127"/>
      <c r="C1" s="127"/>
      <c r="D1" s="127"/>
      <c r="E1" s="127"/>
      <c r="F1" s="127"/>
      <c r="G1" s="128" t="s">
        <v>131</v>
      </c>
    </row>
    <row r="2" ht="33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"单位名称："&amp;"芒市疾病预防控制中心"</f>
        <v>单位名称：芒市疾病预防控制中心</v>
      </c>
      <c r="B3" s="154"/>
      <c r="C3" s="127"/>
      <c r="D3" s="127"/>
      <c r="E3" s="127"/>
      <c r="F3" s="127"/>
      <c r="G3" s="128" t="s">
        <v>9</v>
      </c>
    </row>
    <row r="4" ht="18.75" customHeight="1" spans="1:7">
      <c r="A4" s="155" t="s">
        <v>132</v>
      </c>
      <c r="B4" s="155"/>
      <c r="C4" s="155" t="s">
        <v>38</v>
      </c>
      <c r="D4" s="155" t="s">
        <v>60</v>
      </c>
      <c r="E4" s="155"/>
      <c r="F4" s="155"/>
      <c r="G4" s="155" t="s">
        <v>61</v>
      </c>
    </row>
    <row r="5" ht="18.75" customHeight="1" spans="1:7">
      <c r="A5" s="155" t="s">
        <v>56</v>
      </c>
      <c r="B5" s="155" t="s">
        <v>57</v>
      </c>
      <c r="C5" s="155"/>
      <c r="D5" s="155" t="s">
        <v>41</v>
      </c>
      <c r="E5" s="155" t="s">
        <v>133</v>
      </c>
      <c r="F5" s="155" t="s">
        <v>134</v>
      </c>
      <c r="G5" s="155"/>
    </row>
    <row r="6" ht="18.75" customHeight="1" spans="1:7">
      <c r="A6" s="155" t="s">
        <v>67</v>
      </c>
      <c r="B6" s="155" t="s">
        <v>68</v>
      </c>
      <c r="C6" s="155" t="s">
        <v>69</v>
      </c>
      <c r="D6" s="155" t="s">
        <v>70</v>
      </c>
      <c r="E6" s="155" t="s">
        <v>71</v>
      </c>
      <c r="F6" s="155" t="s">
        <v>72</v>
      </c>
      <c r="G6" s="155" t="s">
        <v>73</v>
      </c>
    </row>
    <row r="7" ht="18.75" customHeight="1" spans="1:7">
      <c r="A7" s="156" t="s">
        <v>82</v>
      </c>
      <c r="B7" s="156" t="s">
        <v>83</v>
      </c>
      <c r="C7" s="157">
        <v>1850079.62</v>
      </c>
      <c r="D7" s="157">
        <v>1850079.62</v>
      </c>
      <c r="E7" s="157">
        <v>1829679.62</v>
      </c>
      <c r="F7" s="157">
        <v>20400</v>
      </c>
      <c r="G7" s="157"/>
    </row>
    <row r="8" ht="18.75" customHeight="1" outlineLevel="1" spans="1:7">
      <c r="A8" s="158" t="s">
        <v>84</v>
      </c>
      <c r="B8" s="158" t="s">
        <v>85</v>
      </c>
      <c r="C8" s="157">
        <v>1661178.67</v>
      </c>
      <c r="D8" s="157">
        <v>1661178.67</v>
      </c>
      <c r="E8" s="157">
        <v>1640778.67</v>
      </c>
      <c r="F8" s="157">
        <v>20400</v>
      </c>
      <c r="G8" s="157"/>
    </row>
    <row r="9" ht="18.75" customHeight="1" outlineLevel="2" spans="1:7">
      <c r="A9" s="159" t="s">
        <v>86</v>
      </c>
      <c r="B9" s="159" t="s">
        <v>87</v>
      </c>
      <c r="C9" s="157">
        <v>206609.28</v>
      </c>
      <c r="D9" s="157">
        <v>206609.28</v>
      </c>
      <c r="E9" s="157">
        <v>186209.28</v>
      </c>
      <c r="F9" s="157">
        <v>20400</v>
      </c>
      <c r="G9" s="157"/>
    </row>
    <row r="10" ht="18.75" customHeight="1" outlineLevel="2" spans="1:7">
      <c r="A10" s="159" t="s">
        <v>88</v>
      </c>
      <c r="B10" s="159" t="s">
        <v>89</v>
      </c>
      <c r="C10" s="157">
        <v>1214569.27</v>
      </c>
      <c r="D10" s="157">
        <v>1214569.27</v>
      </c>
      <c r="E10" s="157">
        <v>1214569.27</v>
      </c>
      <c r="F10" s="157"/>
      <c r="G10" s="157"/>
    </row>
    <row r="11" ht="18.75" customHeight="1" outlineLevel="2" spans="1:7">
      <c r="A11" s="159" t="s">
        <v>90</v>
      </c>
      <c r="B11" s="159" t="s">
        <v>91</v>
      </c>
      <c r="C11" s="157">
        <v>240000.12</v>
      </c>
      <c r="D11" s="157">
        <v>240000.12</v>
      </c>
      <c r="E11" s="157">
        <v>240000.12</v>
      </c>
      <c r="F11" s="157"/>
      <c r="G11" s="157"/>
    </row>
    <row r="12" ht="18.75" customHeight="1" outlineLevel="1" spans="1:7">
      <c r="A12" s="158" t="s">
        <v>92</v>
      </c>
      <c r="B12" s="158" t="s">
        <v>93</v>
      </c>
      <c r="C12" s="157">
        <v>9458.52</v>
      </c>
      <c r="D12" s="157">
        <v>9458.52</v>
      </c>
      <c r="E12" s="157">
        <v>9458.52</v>
      </c>
      <c r="F12" s="157"/>
      <c r="G12" s="157"/>
    </row>
    <row r="13" ht="18.75" customHeight="1" outlineLevel="2" spans="1:7">
      <c r="A13" s="159" t="s">
        <v>94</v>
      </c>
      <c r="B13" s="159" t="s">
        <v>95</v>
      </c>
      <c r="C13" s="157">
        <v>9458.52</v>
      </c>
      <c r="D13" s="157">
        <v>9458.52</v>
      </c>
      <c r="E13" s="157">
        <v>9458.52</v>
      </c>
      <c r="F13" s="157"/>
      <c r="G13" s="157"/>
    </row>
    <row r="14" ht="18.75" customHeight="1" outlineLevel="1" spans="1:7">
      <c r="A14" s="158" t="s">
        <v>96</v>
      </c>
      <c r="B14" s="158" t="s">
        <v>97</v>
      </c>
      <c r="C14" s="157">
        <v>179442.43</v>
      </c>
      <c r="D14" s="157">
        <v>179442.43</v>
      </c>
      <c r="E14" s="157">
        <v>179442.43</v>
      </c>
      <c r="F14" s="157"/>
      <c r="G14" s="157"/>
    </row>
    <row r="15" ht="18.75" customHeight="1" outlineLevel="2" spans="1:7">
      <c r="A15" s="159" t="s">
        <v>98</v>
      </c>
      <c r="B15" s="159" t="s">
        <v>97</v>
      </c>
      <c r="C15" s="157">
        <v>179442.43</v>
      </c>
      <c r="D15" s="157">
        <v>179442.43</v>
      </c>
      <c r="E15" s="157">
        <v>179442.43</v>
      </c>
      <c r="F15" s="157"/>
      <c r="G15" s="157"/>
    </row>
    <row r="16" ht="18.75" customHeight="1" spans="1:7">
      <c r="A16" s="156" t="s">
        <v>99</v>
      </c>
      <c r="B16" s="156" t="s">
        <v>100</v>
      </c>
      <c r="C16" s="157">
        <v>8631981.24</v>
      </c>
      <c r="D16" s="157">
        <v>7631981.24</v>
      </c>
      <c r="E16" s="157">
        <v>7116137.72</v>
      </c>
      <c r="F16" s="157">
        <v>515843.52</v>
      </c>
      <c r="G16" s="157">
        <v>1000000</v>
      </c>
    </row>
    <row r="17" ht="18.75" customHeight="1" outlineLevel="1" spans="1:7">
      <c r="A17" s="158" t="s">
        <v>101</v>
      </c>
      <c r="B17" s="158" t="s">
        <v>102</v>
      </c>
      <c r="C17" s="157">
        <v>8175460.52</v>
      </c>
      <c r="D17" s="157">
        <v>7175460.52</v>
      </c>
      <c r="E17" s="157">
        <v>6659617</v>
      </c>
      <c r="F17" s="157">
        <v>515843.52</v>
      </c>
      <c r="G17" s="157">
        <v>1000000</v>
      </c>
    </row>
    <row r="18" ht="18.75" customHeight="1" outlineLevel="2" spans="1:7">
      <c r="A18" s="159" t="s">
        <v>103</v>
      </c>
      <c r="B18" s="159" t="s">
        <v>104</v>
      </c>
      <c r="C18" s="157">
        <v>8175460.52</v>
      </c>
      <c r="D18" s="157">
        <v>7175460.52</v>
      </c>
      <c r="E18" s="157">
        <v>6659617</v>
      </c>
      <c r="F18" s="157">
        <v>515843.52</v>
      </c>
      <c r="G18" s="157">
        <v>1000000</v>
      </c>
    </row>
    <row r="19" ht="18.75" customHeight="1" outlineLevel="1" spans="1:7">
      <c r="A19" s="158" t="s">
        <v>105</v>
      </c>
      <c r="B19" s="158" t="s">
        <v>106</v>
      </c>
      <c r="C19" s="157">
        <v>456520.72</v>
      </c>
      <c r="D19" s="157">
        <v>456520.72</v>
      </c>
      <c r="E19" s="157">
        <v>456520.72</v>
      </c>
      <c r="F19" s="157"/>
      <c r="G19" s="157"/>
    </row>
    <row r="20" ht="18.75" customHeight="1" outlineLevel="2" spans="1:7">
      <c r="A20" s="159" t="s">
        <v>109</v>
      </c>
      <c r="B20" s="159" t="s">
        <v>110</v>
      </c>
      <c r="C20" s="157">
        <v>427146.25</v>
      </c>
      <c r="D20" s="157">
        <v>427146.25</v>
      </c>
      <c r="E20" s="157">
        <v>427146.25</v>
      </c>
      <c r="F20" s="157"/>
      <c r="G20" s="157"/>
    </row>
    <row r="21" ht="18.75" customHeight="1" outlineLevel="2" spans="1:7">
      <c r="A21" s="159" t="s">
        <v>111</v>
      </c>
      <c r="B21" s="159" t="s">
        <v>112</v>
      </c>
      <c r="C21" s="157">
        <v>29374.47</v>
      </c>
      <c r="D21" s="157">
        <v>29374.47</v>
      </c>
      <c r="E21" s="157">
        <v>29374.47</v>
      </c>
      <c r="F21" s="157"/>
      <c r="G21" s="157"/>
    </row>
    <row r="22" ht="18.75" customHeight="1" spans="1:7">
      <c r="A22" s="156" t="s">
        <v>113</v>
      </c>
      <c r="B22" s="156" t="s">
        <v>114</v>
      </c>
      <c r="C22" s="157">
        <v>881234.04</v>
      </c>
      <c r="D22" s="157">
        <v>881234.04</v>
      </c>
      <c r="E22" s="157">
        <v>881234.04</v>
      </c>
      <c r="F22" s="157"/>
      <c r="G22" s="157"/>
    </row>
    <row r="23" ht="18.75" customHeight="1" outlineLevel="1" spans="1:7">
      <c r="A23" s="158" t="s">
        <v>115</v>
      </c>
      <c r="B23" s="158" t="s">
        <v>116</v>
      </c>
      <c r="C23" s="157">
        <v>881234.04</v>
      </c>
      <c r="D23" s="157">
        <v>881234.04</v>
      </c>
      <c r="E23" s="157">
        <v>881234.04</v>
      </c>
      <c r="F23" s="157"/>
      <c r="G23" s="157"/>
    </row>
    <row r="24" ht="18.75" customHeight="1" outlineLevel="2" spans="1:7">
      <c r="A24" s="159" t="s">
        <v>117</v>
      </c>
      <c r="B24" s="159" t="s">
        <v>118</v>
      </c>
      <c r="C24" s="157">
        <v>881234.04</v>
      </c>
      <c r="D24" s="157">
        <v>881234.04</v>
      </c>
      <c r="E24" s="157">
        <v>881234.04</v>
      </c>
      <c r="F24" s="157"/>
      <c r="G24" s="157"/>
    </row>
    <row r="25" ht="18.75" customHeight="1" spans="1:7">
      <c r="A25" s="155" t="s">
        <v>38</v>
      </c>
      <c r="B25" s="155"/>
      <c r="C25" s="157">
        <v>11363294.9</v>
      </c>
      <c r="D25" s="157">
        <v>10363294.9</v>
      </c>
      <c r="E25" s="157">
        <v>9827051.38</v>
      </c>
      <c r="F25" s="157">
        <v>536243.52</v>
      </c>
      <c r="G25" s="157">
        <v>1000000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135</v>
      </c>
    </row>
    <row r="2" ht="33.75" customHeight="1" spans="1:6">
      <c r="A2" s="147" t="str">
        <f>"2026"&amp;"年一般公共预算“三公”经费支出预算表"</f>
        <v>2026年一般公共预算“三公”经费支出预算表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"单位名称："&amp;"芒市疾病预防控制中心"</f>
        <v>单位名称：芒市疾病预防控制中心</v>
      </c>
      <c r="B3" s="144"/>
      <c r="C3" s="145"/>
      <c r="D3" s="3"/>
      <c r="E3" s="1"/>
      <c r="F3" s="146" t="s">
        <v>35</v>
      </c>
    </row>
    <row r="4" ht="19.5" customHeight="1" spans="1:6">
      <c r="A4" s="11" t="s">
        <v>136</v>
      </c>
      <c r="B4" s="74" t="s">
        <v>137</v>
      </c>
      <c r="C4" s="12" t="s">
        <v>138</v>
      </c>
      <c r="D4" s="13"/>
      <c r="E4" s="14"/>
      <c r="F4" s="74" t="s">
        <v>139</v>
      </c>
    </row>
    <row r="5" ht="19.5" customHeight="1" spans="1:6">
      <c r="A5" s="18"/>
      <c r="B5" s="78"/>
      <c r="C5" s="36" t="s">
        <v>41</v>
      </c>
      <c r="D5" s="36" t="s">
        <v>140</v>
      </c>
      <c r="E5" s="36" t="s">
        <v>141</v>
      </c>
      <c r="F5" s="78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>
        <v>45000</v>
      </c>
      <c r="B7" s="151"/>
      <c r="C7" s="152">
        <v>40000</v>
      </c>
      <c r="D7" s="151"/>
      <c r="E7" s="151">
        <v>40000</v>
      </c>
      <c r="F7" s="151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3"/>
  <sheetViews>
    <sheetView showZeros="0" topLeftCell="A26" workbookViewId="0">
      <selection activeCell="V12" sqref="V12"/>
    </sheetView>
  </sheetViews>
  <sheetFormatPr defaultColWidth="10.2857142857143" defaultRowHeight="25" customHeight="1"/>
  <cols>
    <col min="1" max="1" width="16.1428571428571" customWidth="1"/>
    <col min="2" max="2" width="23.1428571428571" customWidth="1"/>
    <col min="3" max="3" width="14.5714285714286" customWidth="1"/>
    <col min="4" max="4" width="10.7142857142857" customWidth="1"/>
    <col min="5" max="5" width="13.5714285714286" customWidth="1"/>
    <col min="6" max="6" width="10.4285714285714" customWidth="1"/>
    <col min="7" max="7" width="14.7142857142857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8.57142857142857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 t="s">
        <v>142</v>
      </c>
      <c r="U1" s="140"/>
      <c r="V1" s="140"/>
      <c r="W1" s="140"/>
    </row>
    <row r="2" customHeight="1" spans="1:23">
      <c r="A2" s="141" t="str">
        <f>"2026"&amp;"年部门基本支出预算表"</f>
        <v>2026年部门基本支出预算表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customHeight="1" spans="1:23">
      <c r="A3" s="139" t="str">
        <f>"单位名称："&amp;"芒市疾病预防控制中心"</f>
        <v>单位名称：芒市疾病预防控制中心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 t="s">
        <v>35</v>
      </c>
      <c r="U3" s="140"/>
      <c r="V3" s="140"/>
      <c r="W3" s="140"/>
    </row>
    <row r="4" customHeight="1" spans="1:23">
      <c r="A4" s="142" t="s">
        <v>143</v>
      </c>
      <c r="B4" s="142" t="s">
        <v>144</v>
      </c>
      <c r="C4" s="142" t="s">
        <v>145</v>
      </c>
      <c r="D4" s="142" t="s">
        <v>146</v>
      </c>
      <c r="E4" s="142" t="s">
        <v>147</v>
      </c>
      <c r="F4" s="142" t="s">
        <v>148</v>
      </c>
      <c r="G4" s="142" t="s">
        <v>149</v>
      </c>
      <c r="H4" s="142" t="s">
        <v>150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customHeight="1" spans="1:23">
      <c r="A5" s="142"/>
      <c r="B5" s="142"/>
      <c r="C5" s="142"/>
      <c r="D5" s="142"/>
      <c r="E5" s="142"/>
      <c r="F5" s="142"/>
      <c r="G5" s="142"/>
      <c r="H5" s="142" t="s">
        <v>151</v>
      </c>
      <c r="I5" s="142" t="s">
        <v>42</v>
      </c>
      <c r="J5" s="142" t="s">
        <v>152</v>
      </c>
      <c r="K5" s="142" t="s">
        <v>153</v>
      </c>
      <c r="L5" s="142" t="s">
        <v>154</v>
      </c>
      <c r="M5" s="142" t="s">
        <v>155</v>
      </c>
      <c r="N5" s="142" t="s">
        <v>156</v>
      </c>
      <c r="O5" s="142" t="s">
        <v>43</v>
      </c>
      <c r="P5" s="142" t="s">
        <v>44</v>
      </c>
      <c r="Q5" s="142" t="s">
        <v>45</v>
      </c>
      <c r="R5" s="142" t="s">
        <v>59</v>
      </c>
      <c r="S5" s="142"/>
      <c r="T5" s="142"/>
      <c r="U5" s="142"/>
      <c r="V5" s="142"/>
      <c r="W5" s="142"/>
    </row>
    <row r="6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157</v>
      </c>
      <c r="J6" s="142" t="s">
        <v>152</v>
      </c>
      <c r="K6" s="142" t="s">
        <v>153</v>
      </c>
      <c r="L6" s="142" t="s">
        <v>154</v>
      </c>
      <c r="M6" s="142" t="s">
        <v>155</v>
      </c>
      <c r="N6" s="142" t="s">
        <v>42</v>
      </c>
      <c r="O6" s="142" t="s">
        <v>43</v>
      </c>
      <c r="P6" s="142" t="s">
        <v>44</v>
      </c>
      <c r="Q6" s="142"/>
      <c r="R6" s="142" t="s">
        <v>41</v>
      </c>
      <c r="S6" s="142" t="s">
        <v>48</v>
      </c>
      <c r="T6" s="142" t="s">
        <v>49</v>
      </c>
      <c r="U6" s="142" t="s">
        <v>50</v>
      </c>
      <c r="V6" s="142" t="s">
        <v>51</v>
      </c>
      <c r="W6" s="142" t="s">
        <v>52</v>
      </c>
    </row>
    <row r="7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41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customHeight="1" spans="1:23">
      <c r="A8" s="142" t="s">
        <v>67</v>
      </c>
      <c r="B8" s="142" t="s">
        <v>68</v>
      </c>
      <c r="C8" s="142" t="s">
        <v>69</v>
      </c>
      <c r="D8" s="142" t="s">
        <v>70</v>
      </c>
      <c r="E8" s="142" t="s">
        <v>71</v>
      </c>
      <c r="F8" s="142" t="s">
        <v>72</v>
      </c>
      <c r="G8" s="142" t="s">
        <v>73</v>
      </c>
      <c r="H8" s="142" t="s">
        <v>74</v>
      </c>
      <c r="I8" s="142" t="s">
        <v>75</v>
      </c>
      <c r="J8" s="142" t="s">
        <v>76</v>
      </c>
      <c r="K8" s="142" t="s">
        <v>77</v>
      </c>
      <c r="L8" s="142" t="s">
        <v>78</v>
      </c>
      <c r="M8" s="142" t="s">
        <v>79</v>
      </c>
      <c r="N8" s="142" t="s">
        <v>80</v>
      </c>
      <c r="O8" s="142" t="s">
        <v>81</v>
      </c>
      <c r="P8" s="142" t="s">
        <v>158</v>
      </c>
      <c r="Q8" s="142" t="s">
        <v>159</v>
      </c>
      <c r="R8" s="142" t="s">
        <v>160</v>
      </c>
      <c r="S8" s="142" t="s">
        <v>161</v>
      </c>
      <c r="T8" s="142" t="s">
        <v>162</v>
      </c>
      <c r="U8" s="142" t="s">
        <v>163</v>
      </c>
      <c r="V8" s="142" t="s">
        <v>164</v>
      </c>
      <c r="W8" s="142" t="s">
        <v>165</v>
      </c>
    </row>
    <row r="9" customHeight="1" spans="1:23">
      <c r="A9" s="136" t="s">
        <v>54</v>
      </c>
      <c r="B9" s="136"/>
      <c r="C9" s="136"/>
      <c r="D9" s="136"/>
      <c r="E9" s="136"/>
      <c r="F9" s="136"/>
      <c r="G9" s="136"/>
      <c r="H9" s="137">
        <v>10363294.9</v>
      </c>
      <c r="I9" s="137">
        <v>10363294.9</v>
      </c>
      <c r="J9" s="137"/>
      <c r="K9" s="137"/>
      <c r="L9" s="137">
        <v>10363294.9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customHeight="1" outlineLevel="1" spans="1:23">
      <c r="A10" s="136" t="s">
        <v>54</v>
      </c>
      <c r="B10" s="136" t="s">
        <v>166</v>
      </c>
      <c r="C10" s="136" t="s">
        <v>167</v>
      </c>
      <c r="D10" s="136" t="s">
        <v>98</v>
      </c>
      <c r="E10" s="136" t="s">
        <v>97</v>
      </c>
      <c r="F10" s="136" t="s">
        <v>168</v>
      </c>
      <c r="G10" s="136" t="s">
        <v>169</v>
      </c>
      <c r="H10" s="137">
        <v>129769.2</v>
      </c>
      <c r="I10" s="137">
        <v>129769.2</v>
      </c>
      <c r="J10" s="137"/>
      <c r="K10" s="137"/>
      <c r="L10" s="137">
        <v>129769.2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customHeight="1" outlineLevel="1" spans="1:23">
      <c r="A11" s="136" t="s">
        <v>54</v>
      </c>
      <c r="B11" s="136" t="s">
        <v>170</v>
      </c>
      <c r="C11" s="136" t="s">
        <v>171</v>
      </c>
      <c r="D11" s="136" t="s">
        <v>103</v>
      </c>
      <c r="E11" s="136" t="s">
        <v>104</v>
      </c>
      <c r="F11" s="136" t="s">
        <v>172</v>
      </c>
      <c r="G11" s="136" t="s">
        <v>173</v>
      </c>
      <c r="H11" s="137">
        <v>2969292</v>
      </c>
      <c r="I11" s="137">
        <v>2969292</v>
      </c>
      <c r="J11" s="137"/>
      <c r="K11" s="137"/>
      <c r="L11" s="137">
        <v>2969292</v>
      </c>
      <c r="M11" s="136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customHeight="1" outlineLevel="1" spans="1:23">
      <c r="A12" s="136" t="s">
        <v>54</v>
      </c>
      <c r="B12" s="136" t="s">
        <v>170</v>
      </c>
      <c r="C12" s="136" t="s">
        <v>171</v>
      </c>
      <c r="D12" s="136" t="s">
        <v>103</v>
      </c>
      <c r="E12" s="136" t="s">
        <v>104</v>
      </c>
      <c r="F12" s="136" t="s">
        <v>174</v>
      </c>
      <c r="G12" s="136" t="s">
        <v>175</v>
      </c>
      <c r="H12" s="137">
        <v>629304</v>
      </c>
      <c r="I12" s="137">
        <v>629304</v>
      </c>
      <c r="J12" s="137"/>
      <c r="K12" s="137"/>
      <c r="L12" s="137">
        <v>629304</v>
      </c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customHeight="1" outlineLevel="1" spans="1:23">
      <c r="A13" s="136" t="s">
        <v>54</v>
      </c>
      <c r="B13" s="136" t="s">
        <v>170</v>
      </c>
      <c r="C13" s="136" t="s">
        <v>171</v>
      </c>
      <c r="D13" s="136" t="s">
        <v>103</v>
      </c>
      <c r="E13" s="136" t="s">
        <v>104</v>
      </c>
      <c r="F13" s="136" t="s">
        <v>176</v>
      </c>
      <c r="G13" s="136" t="s">
        <v>177</v>
      </c>
      <c r="H13" s="137">
        <v>247441</v>
      </c>
      <c r="I13" s="137">
        <v>247441</v>
      </c>
      <c r="J13" s="137"/>
      <c r="K13" s="137"/>
      <c r="L13" s="137">
        <v>247441</v>
      </c>
      <c r="M13" s="136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customHeight="1" outlineLevel="1" spans="1:23">
      <c r="A14" s="136" t="s">
        <v>54</v>
      </c>
      <c r="B14" s="136" t="s">
        <v>170</v>
      </c>
      <c r="C14" s="136" t="s">
        <v>171</v>
      </c>
      <c r="D14" s="136" t="s">
        <v>103</v>
      </c>
      <c r="E14" s="136" t="s">
        <v>104</v>
      </c>
      <c r="F14" s="136" t="s">
        <v>176</v>
      </c>
      <c r="G14" s="136" t="s">
        <v>177</v>
      </c>
      <c r="H14" s="137">
        <v>761640</v>
      </c>
      <c r="I14" s="137">
        <v>761640</v>
      </c>
      <c r="J14" s="137"/>
      <c r="K14" s="137"/>
      <c r="L14" s="137">
        <v>761640</v>
      </c>
      <c r="M14" s="136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customHeight="1" outlineLevel="1" spans="1:23">
      <c r="A15" s="136" t="s">
        <v>54</v>
      </c>
      <c r="B15" s="136" t="s">
        <v>170</v>
      </c>
      <c r="C15" s="136" t="s">
        <v>171</v>
      </c>
      <c r="D15" s="136" t="s">
        <v>103</v>
      </c>
      <c r="E15" s="136" t="s">
        <v>104</v>
      </c>
      <c r="F15" s="136" t="s">
        <v>176</v>
      </c>
      <c r="G15" s="136" t="s">
        <v>177</v>
      </c>
      <c r="H15" s="137">
        <v>600540</v>
      </c>
      <c r="I15" s="137">
        <v>600540</v>
      </c>
      <c r="J15" s="137"/>
      <c r="K15" s="137"/>
      <c r="L15" s="137">
        <v>600540</v>
      </c>
      <c r="M15" s="136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customHeight="1" outlineLevel="1" spans="1:23">
      <c r="A16" s="136" t="s">
        <v>54</v>
      </c>
      <c r="B16" s="136" t="s">
        <v>170</v>
      </c>
      <c r="C16" s="136" t="s">
        <v>171</v>
      </c>
      <c r="D16" s="136" t="s">
        <v>103</v>
      </c>
      <c r="E16" s="136" t="s">
        <v>104</v>
      </c>
      <c r="F16" s="136" t="s">
        <v>176</v>
      </c>
      <c r="G16" s="136" t="s">
        <v>177</v>
      </c>
      <c r="H16" s="137">
        <v>1451400</v>
      </c>
      <c r="I16" s="137">
        <v>1451400</v>
      </c>
      <c r="J16" s="137"/>
      <c r="K16" s="137"/>
      <c r="L16" s="137">
        <v>1451400</v>
      </c>
      <c r="M16" s="136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customHeight="1" outlineLevel="1" spans="1:23">
      <c r="A17" s="136" t="s">
        <v>54</v>
      </c>
      <c r="B17" s="136" t="s">
        <v>178</v>
      </c>
      <c r="C17" s="136" t="s">
        <v>179</v>
      </c>
      <c r="D17" s="136" t="s">
        <v>88</v>
      </c>
      <c r="E17" s="136" t="s">
        <v>89</v>
      </c>
      <c r="F17" s="136" t="s">
        <v>180</v>
      </c>
      <c r="G17" s="136" t="s">
        <v>181</v>
      </c>
      <c r="H17" s="137">
        <v>1214569.27</v>
      </c>
      <c r="I17" s="137">
        <v>1214569.27</v>
      </c>
      <c r="J17" s="137"/>
      <c r="K17" s="137"/>
      <c r="L17" s="137">
        <v>1214569.27</v>
      </c>
      <c r="M17" s="136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customHeight="1" outlineLevel="1" spans="1:23">
      <c r="A18" s="136" t="s">
        <v>54</v>
      </c>
      <c r="B18" s="136" t="s">
        <v>178</v>
      </c>
      <c r="C18" s="136" t="s">
        <v>179</v>
      </c>
      <c r="D18" s="136" t="s">
        <v>90</v>
      </c>
      <c r="E18" s="136" t="s">
        <v>91</v>
      </c>
      <c r="F18" s="136" t="s">
        <v>182</v>
      </c>
      <c r="G18" s="136" t="s">
        <v>183</v>
      </c>
      <c r="H18" s="137"/>
      <c r="I18" s="137"/>
      <c r="J18" s="137"/>
      <c r="K18" s="137"/>
      <c r="L18" s="137"/>
      <c r="M18" s="136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customHeight="1" outlineLevel="1" spans="1:23">
      <c r="A19" s="136" t="s">
        <v>54</v>
      </c>
      <c r="B19" s="136" t="s">
        <v>184</v>
      </c>
      <c r="C19" s="136" t="s">
        <v>185</v>
      </c>
      <c r="D19" s="136" t="s">
        <v>90</v>
      </c>
      <c r="E19" s="136" t="s">
        <v>91</v>
      </c>
      <c r="F19" s="136" t="s">
        <v>182</v>
      </c>
      <c r="G19" s="136" t="s">
        <v>183</v>
      </c>
      <c r="H19" s="137">
        <v>240000.12</v>
      </c>
      <c r="I19" s="137">
        <v>240000.12</v>
      </c>
      <c r="J19" s="137"/>
      <c r="K19" s="137"/>
      <c r="L19" s="137">
        <v>240000.12</v>
      </c>
      <c r="M19" s="136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customHeight="1" outlineLevel="1" spans="1:23">
      <c r="A20" s="136" t="s">
        <v>54</v>
      </c>
      <c r="B20" s="136" t="s">
        <v>178</v>
      </c>
      <c r="C20" s="136" t="s">
        <v>179</v>
      </c>
      <c r="D20" s="136" t="s">
        <v>107</v>
      </c>
      <c r="E20" s="136" t="s">
        <v>108</v>
      </c>
      <c r="F20" s="136" t="s">
        <v>186</v>
      </c>
      <c r="G20" s="136" t="s">
        <v>187</v>
      </c>
      <c r="H20" s="137"/>
      <c r="I20" s="137"/>
      <c r="J20" s="137"/>
      <c r="K20" s="137"/>
      <c r="L20" s="137"/>
      <c r="M20" s="136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customHeight="1" outlineLevel="1" spans="1:23">
      <c r="A21" s="136" t="s">
        <v>54</v>
      </c>
      <c r="B21" s="136" t="s">
        <v>178</v>
      </c>
      <c r="C21" s="136" t="s">
        <v>179</v>
      </c>
      <c r="D21" s="136" t="s">
        <v>109</v>
      </c>
      <c r="E21" s="136" t="s">
        <v>110</v>
      </c>
      <c r="F21" s="136" t="s">
        <v>186</v>
      </c>
      <c r="G21" s="136" t="s">
        <v>187</v>
      </c>
      <c r="H21" s="137">
        <v>427146.25</v>
      </c>
      <c r="I21" s="137">
        <v>427146.25</v>
      </c>
      <c r="J21" s="137"/>
      <c r="K21" s="137"/>
      <c r="L21" s="137">
        <v>427146.25</v>
      </c>
      <c r="M21" s="136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customHeight="1" outlineLevel="1" spans="1:23">
      <c r="A22" s="136" t="s">
        <v>54</v>
      </c>
      <c r="B22" s="136" t="s">
        <v>178</v>
      </c>
      <c r="C22" s="136" t="s">
        <v>179</v>
      </c>
      <c r="D22" s="136" t="s">
        <v>111</v>
      </c>
      <c r="E22" s="136" t="s">
        <v>112</v>
      </c>
      <c r="F22" s="136" t="s">
        <v>188</v>
      </c>
      <c r="G22" s="136" t="s">
        <v>189</v>
      </c>
      <c r="H22" s="137">
        <v>29374.47</v>
      </c>
      <c r="I22" s="137">
        <v>29374.47</v>
      </c>
      <c r="J22" s="137"/>
      <c r="K22" s="137"/>
      <c r="L22" s="137">
        <v>29374.47</v>
      </c>
      <c r="M22" s="136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customHeight="1" outlineLevel="1" spans="1:23">
      <c r="A23" s="136" t="s">
        <v>54</v>
      </c>
      <c r="B23" s="136" t="s">
        <v>178</v>
      </c>
      <c r="C23" s="136" t="s">
        <v>179</v>
      </c>
      <c r="D23" s="136" t="s">
        <v>98</v>
      </c>
      <c r="E23" s="136" t="s">
        <v>97</v>
      </c>
      <c r="F23" s="136" t="s">
        <v>188</v>
      </c>
      <c r="G23" s="136" t="s">
        <v>189</v>
      </c>
      <c r="H23" s="137">
        <v>49673.23</v>
      </c>
      <c r="I23" s="137">
        <v>49673.23</v>
      </c>
      <c r="J23" s="137"/>
      <c r="K23" s="137"/>
      <c r="L23" s="137">
        <v>49673.23</v>
      </c>
      <c r="M23" s="136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customHeight="1" outlineLevel="1" spans="1:23">
      <c r="A24" s="136" t="s">
        <v>54</v>
      </c>
      <c r="B24" s="136" t="s">
        <v>178</v>
      </c>
      <c r="C24" s="136" t="s">
        <v>179</v>
      </c>
      <c r="D24" s="136" t="s">
        <v>111</v>
      </c>
      <c r="E24" s="136" t="s">
        <v>112</v>
      </c>
      <c r="F24" s="136" t="s">
        <v>188</v>
      </c>
      <c r="G24" s="136" t="s">
        <v>189</v>
      </c>
      <c r="H24" s="137"/>
      <c r="I24" s="137"/>
      <c r="J24" s="137"/>
      <c r="K24" s="137"/>
      <c r="L24" s="137"/>
      <c r="M24" s="136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customHeight="1" outlineLevel="1" spans="1:23">
      <c r="A25" s="136" t="s">
        <v>54</v>
      </c>
      <c r="B25" s="136" t="s">
        <v>190</v>
      </c>
      <c r="C25" s="136" t="s">
        <v>118</v>
      </c>
      <c r="D25" s="136" t="s">
        <v>117</v>
      </c>
      <c r="E25" s="136" t="s">
        <v>118</v>
      </c>
      <c r="F25" s="136" t="s">
        <v>191</v>
      </c>
      <c r="G25" s="136" t="s">
        <v>118</v>
      </c>
      <c r="H25" s="137">
        <v>881234.04</v>
      </c>
      <c r="I25" s="137">
        <v>881234.04</v>
      </c>
      <c r="J25" s="137"/>
      <c r="K25" s="137"/>
      <c r="L25" s="137">
        <v>881234.04</v>
      </c>
      <c r="M25" s="136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customHeight="1" outlineLevel="1" spans="1:23">
      <c r="A26" s="136" t="s">
        <v>54</v>
      </c>
      <c r="B26" s="136" t="s">
        <v>192</v>
      </c>
      <c r="C26" s="136" t="s">
        <v>193</v>
      </c>
      <c r="D26" s="136" t="s">
        <v>103</v>
      </c>
      <c r="E26" s="136" t="s">
        <v>104</v>
      </c>
      <c r="F26" s="136" t="s">
        <v>194</v>
      </c>
      <c r="G26" s="136" t="s">
        <v>139</v>
      </c>
      <c r="H26" s="137">
        <v>5000</v>
      </c>
      <c r="I26" s="137">
        <v>5000</v>
      </c>
      <c r="J26" s="137"/>
      <c r="K26" s="137"/>
      <c r="L26" s="137">
        <v>5000</v>
      </c>
      <c r="M26" s="136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customHeight="1" outlineLevel="1" spans="1:23">
      <c r="A27" s="136" t="s">
        <v>54</v>
      </c>
      <c r="B27" s="136" t="s">
        <v>195</v>
      </c>
      <c r="C27" s="136" t="s">
        <v>196</v>
      </c>
      <c r="D27" s="136" t="s">
        <v>103</v>
      </c>
      <c r="E27" s="136" t="s">
        <v>104</v>
      </c>
      <c r="F27" s="136" t="s">
        <v>197</v>
      </c>
      <c r="G27" s="136" t="s">
        <v>198</v>
      </c>
      <c r="H27" s="137">
        <v>40000</v>
      </c>
      <c r="I27" s="137">
        <v>40000</v>
      </c>
      <c r="J27" s="137"/>
      <c r="K27" s="137"/>
      <c r="L27" s="137">
        <v>40000</v>
      </c>
      <c r="M27" s="136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customHeight="1" outlineLevel="1" spans="1:23">
      <c r="A28" s="136" t="s">
        <v>54</v>
      </c>
      <c r="B28" s="136" t="s">
        <v>199</v>
      </c>
      <c r="C28" s="136" t="s">
        <v>200</v>
      </c>
      <c r="D28" s="136" t="s">
        <v>103</v>
      </c>
      <c r="E28" s="136" t="s">
        <v>104</v>
      </c>
      <c r="F28" s="136" t="s">
        <v>201</v>
      </c>
      <c r="G28" s="136" t="s">
        <v>202</v>
      </c>
      <c r="H28" s="137">
        <v>118100</v>
      </c>
      <c r="I28" s="137">
        <v>118100</v>
      </c>
      <c r="J28" s="137"/>
      <c r="K28" s="137"/>
      <c r="L28" s="137">
        <v>118100</v>
      </c>
      <c r="M28" s="136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customHeight="1" outlineLevel="1" spans="1:23">
      <c r="A29" s="136" t="s">
        <v>54</v>
      </c>
      <c r="B29" s="136" t="s">
        <v>199</v>
      </c>
      <c r="C29" s="136" t="s">
        <v>200</v>
      </c>
      <c r="D29" s="136" t="s">
        <v>103</v>
      </c>
      <c r="E29" s="136" t="s">
        <v>104</v>
      </c>
      <c r="F29" s="136" t="s">
        <v>201</v>
      </c>
      <c r="G29" s="136" t="s">
        <v>202</v>
      </c>
      <c r="H29" s="137">
        <v>50000</v>
      </c>
      <c r="I29" s="137">
        <v>50000</v>
      </c>
      <c r="J29" s="137"/>
      <c r="K29" s="137"/>
      <c r="L29" s="137">
        <v>50000</v>
      </c>
      <c r="M29" s="136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customHeight="1" outlineLevel="1" spans="1:23">
      <c r="A30" s="136" t="s">
        <v>54</v>
      </c>
      <c r="B30" s="136" t="s">
        <v>199</v>
      </c>
      <c r="C30" s="136" t="s">
        <v>200</v>
      </c>
      <c r="D30" s="136" t="s">
        <v>103</v>
      </c>
      <c r="E30" s="136" t="s">
        <v>104</v>
      </c>
      <c r="F30" s="136" t="s">
        <v>203</v>
      </c>
      <c r="G30" s="136" t="s">
        <v>204</v>
      </c>
      <c r="H30" s="137">
        <v>10000</v>
      </c>
      <c r="I30" s="137">
        <v>10000</v>
      </c>
      <c r="J30" s="137"/>
      <c r="K30" s="137"/>
      <c r="L30" s="137">
        <v>10000</v>
      </c>
      <c r="M30" s="136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customHeight="1" outlineLevel="1" spans="1:23">
      <c r="A31" s="136" t="s">
        <v>54</v>
      </c>
      <c r="B31" s="136" t="s">
        <v>199</v>
      </c>
      <c r="C31" s="136" t="s">
        <v>200</v>
      </c>
      <c r="D31" s="136" t="s">
        <v>103</v>
      </c>
      <c r="E31" s="136" t="s">
        <v>104</v>
      </c>
      <c r="F31" s="136" t="s">
        <v>205</v>
      </c>
      <c r="G31" s="136" t="s">
        <v>206</v>
      </c>
      <c r="H31" s="137">
        <v>5000</v>
      </c>
      <c r="I31" s="137">
        <v>5000</v>
      </c>
      <c r="J31" s="137"/>
      <c r="K31" s="137"/>
      <c r="L31" s="137">
        <v>5000</v>
      </c>
      <c r="M31" s="136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customHeight="1" outlineLevel="1" spans="1:23">
      <c r="A32" s="136" t="s">
        <v>54</v>
      </c>
      <c r="B32" s="136" t="s">
        <v>199</v>
      </c>
      <c r="C32" s="136" t="s">
        <v>200</v>
      </c>
      <c r="D32" s="136" t="s">
        <v>103</v>
      </c>
      <c r="E32" s="136" t="s">
        <v>104</v>
      </c>
      <c r="F32" s="136" t="s">
        <v>207</v>
      </c>
      <c r="G32" s="136" t="s">
        <v>208</v>
      </c>
      <c r="H32" s="137">
        <v>5000</v>
      </c>
      <c r="I32" s="137">
        <v>5000</v>
      </c>
      <c r="J32" s="137"/>
      <c r="K32" s="137"/>
      <c r="L32" s="137">
        <v>5000</v>
      </c>
      <c r="M32" s="136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customHeight="1" outlineLevel="1" spans="1:23">
      <c r="A33" s="136" t="s">
        <v>54</v>
      </c>
      <c r="B33" s="136" t="s">
        <v>199</v>
      </c>
      <c r="C33" s="136" t="s">
        <v>200</v>
      </c>
      <c r="D33" s="136" t="s">
        <v>103</v>
      </c>
      <c r="E33" s="136" t="s">
        <v>104</v>
      </c>
      <c r="F33" s="136" t="s">
        <v>209</v>
      </c>
      <c r="G33" s="136" t="s">
        <v>210</v>
      </c>
      <c r="H33" s="137">
        <v>5000</v>
      </c>
      <c r="I33" s="137">
        <v>5000</v>
      </c>
      <c r="J33" s="137"/>
      <c r="K33" s="137"/>
      <c r="L33" s="137">
        <v>5000</v>
      </c>
      <c r="M33" s="136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customHeight="1" outlineLevel="1" spans="1:23">
      <c r="A34" s="136" t="s">
        <v>54</v>
      </c>
      <c r="B34" s="136" t="s">
        <v>199</v>
      </c>
      <c r="C34" s="136" t="s">
        <v>200</v>
      </c>
      <c r="D34" s="136" t="s">
        <v>103</v>
      </c>
      <c r="E34" s="136" t="s">
        <v>104</v>
      </c>
      <c r="F34" s="136" t="s">
        <v>201</v>
      </c>
      <c r="G34" s="136" t="s">
        <v>202</v>
      </c>
      <c r="H34" s="137">
        <v>90000</v>
      </c>
      <c r="I34" s="137">
        <v>90000</v>
      </c>
      <c r="J34" s="137"/>
      <c r="K34" s="137"/>
      <c r="L34" s="137">
        <v>90000</v>
      </c>
      <c r="M34" s="136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customHeight="1" outlineLevel="1" spans="1:23">
      <c r="A35" s="136" t="s">
        <v>54</v>
      </c>
      <c r="B35" s="136" t="s">
        <v>199</v>
      </c>
      <c r="C35" s="136" t="s">
        <v>200</v>
      </c>
      <c r="D35" s="136" t="s">
        <v>103</v>
      </c>
      <c r="E35" s="136" t="s">
        <v>104</v>
      </c>
      <c r="F35" s="136" t="s">
        <v>201</v>
      </c>
      <c r="G35" s="136" t="s">
        <v>202</v>
      </c>
      <c r="H35" s="137">
        <v>37000</v>
      </c>
      <c r="I35" s="137">
        <v>37000</v>
      </c>
      <c r="J35" s="137"/>
      <c r="K35" s="137"/>
      <c r="L35" s="137">
        <v>37000</v>
      </c>
      <c r="M35" s="136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  <row r="36" customHeight="1" outlineLevel="1" spans="1:23">
      <c r="A36" s="136" t="s">
        <v>54</v>
      </c>
      <c r="B36" s="136" t="s">
        <v>199</v>
      </c>
      <c r="C36" s="136" t="s">
        <v>200</v>
      </c>
      <c r="D36" s="136" t="s">
        <v>103</v>
      </c>
      <c r="E36" s="136" t="s">
        <v>104</v>
      </c>
      <c r="F36" s="136" t="s">
        <v>201</v>
      </c>
      <c r="G36" s="136" t="s">
        <v>202</v>
      </c>
      <c r="H36" s="137">
        <v>16500</v>
      </c>
      <c r="I36" s="137">
        <v>16500</v>
      </c>
      <c r="J36" s="137"/>
      <c r="K36" s="137"/>
      <c r="L36" s="137">
        <v>16500</v>
      </c>
      <c r="M36" s="136"/>
      <c r="N36" s="137"/>
      <c r="O36" s="137"/>
      <c r="P36" s="137"/>
      <c r="Q36" s="137"/>
      <c r="R36" s="137"/>
      <c r="S36" s="137"/>
      <c r="T36" s="137"/>
      <c r="U36" s="137"/>
      <c r="V36" s="137"/>
      <c r="W36" s="137"/>
    </row>
    <row r="37" customHeight="1" outlineLevel="1" spans="1:23">
      <c r="A37" s="136" t="s">
        <v>54</v>
      </c>
      <c r="B37" s="136" t="s">
        <v>199</v>
      </c>
      <c r="C37" s="136" t="s">
        <v>200</v>
      </c>
      <c r="D37" s="136" t="s">
        <v>103</v>
      </c>
      <c r="E37" s="136" t="s">
        <v>104</v>
      </c>
      <c r="F37" s="136" t="s">
        <v>201</v>
      </c>
      <c r="G37" s="136" t="s">
        <v>202</v>
      </c>
      <c r="H37" s="137">
        <v>6000</v>
      </c>
      <c r="I37" s="137">
        <v>6000</v>
      </c>
      <c r="J37" s="137"/>
      <c r="K37" s="137"/>
      <c r="L37" s="137">
        <v>6000</v>
      </c>
      <c r="M37" s="136"/>
      <c r="N37" s="137"/>
      <c r="O37" s="137"/>
      <c r="P37" s="137"/>
      <c r="Q37" s="137"/>
      <c r="R37" s="137"/>
      <c r="S37" s="137"/>
      <c r="T37" s="137"/>
      <c r="U37" s="137"/>
      <c r="V37" s="137"/>
      <c r="W37" s="137"/>
    </row>
    <row r="38" customHeight="1" outlineLevel="1" spans="1:23">
      <c r="A38" s="136" t="s">
        <v>54</v>
      </c>
      <c r="B38" s="136" t="s">
        <v>211</v>
      </c>
      <c r="C38" s="136" t="s">
        <v>212</v>
      </c>
      <c r="D38" s="136" t="s">
        <v>86</v>
      </c>
      <c r="E38" s="136" t="s">
        <v>87</v>
      </c>
      <c r="F38" s="136" t="s">
        <v>201</v>
      </c>
      <c r="G38" s="136" t="s">
        <v>202</v>
      </c>
      <c r="H38" s="137">
        <v>20400</v>
      </c>
      <c r="I38" s="137">
        <v>20400</v>
      </c>
      <c r="J38" s="137"/>
      <c r="K38" s="137"/>
      <c r="L38" s="137">
        <v>20400</v>
      </c>
      <c r="M38" s="136"/>
      <c r="N38" s="137"/>
      <c r="O38" s="137"/>
      <c r="P38" s="137"/>
      <c r="Q38" s="137"/>
      <c r="R38" s="137"/>
      <c r="S38" s="137"/>
      <c r="T38" s="137"/>
      <c r="U38" s="137"/>
      <c r="V38" s="137"/>
      <c r="W38" s="137"/>
    </row>
    <row r="39" customHeight="1" outlineLevel="1" spans="1:23">
      <c r="A39" s="136" t="s">
        <v>54</v>
      </c>
      <c r="B39" s="136" t="s">
        <v>213</v>
      </c>
      <c r="C39" s="136" t="s">
        <v>214</v>
      </c>
      <c r="D39" s="136" t="s">
        <v>103</v>
      </c>
      <c r="E39" s="136" t="s">
        <v>104</v>
      </c>
      <c r="F39" s="136" t="s">
        <v>215</v>
      </c>
      <c r="G39" s="136" t="s">
        <v>214</v>
      </c>
      <c r="H39" s="137">
        <v>128243.52</v>
      </c>
      <c r="I39" s="137">
        <v>128243.52</v>
      </c>
      <c r="J39" s="137"/>
      <c r="K39" s="137"/>
      <c r="L39" s="137">
        <v>128243.52</v>
      </c>
      <c r="M39" s="136"/>
      <c r="N39" s="137"/>
      <c r="O39" s="137"/>
      <c r="P39" s="137"/>
      <c r="Q39" s="137"/>
      <c r="R39" s="137"/>
      <c r="S39" s="137"/>
      <c r="T39" s="137"/>
      <c r="U39" s="137"/>
      <c r="V39" s="137"/>
      <c r="W39" s="137"/>
    </row>
    <row r="40" customHeight="1" outlineLevel="1" spans="1:23">
      <c r="A40" s="136" t="s">
        <v>54</v>
      </c>
      <c r="B40" s="136" t="s">
        <v>213</v>
      </c>
      <c r="C40" s="136" t="s">
        <v>214</v>
      </c>
      <c r="D40" s="136" t="s">
        <v>103</v>
      </c>
      <c r="E40" s="136" t="s">
        <v>104</v>
      </c>
      <c r="F40" s="136" t="s">
        <v>215</v>
      </c>
      <c r="G40" s="136" t="s">
        <v>214</v>
      </c>
      <c r="H40" s="137"/>
      <c r="I40" s="137"/>
      <c r="J40" s="137"/>
      <c r="K40" s="137"/>
      <c r="L40" s="137"/>
      <c r="M40" s="136"/>
      <c r="N40" s="137"/>
      <c r="O40" s="137"/>
      <c r="P40" s="137"/>
      <c r="Q40" s="137"/>
      <c r="R40" s="137"/>
      <c r="S40" s="137"/>
      <c r="T40" s="137"/>
      <c r="U40" s="137"/>
      <c r="V40" s="137"/>
      <c r="W40" s="137"/>
    </row>
    <row r="41" customHeight="1" outlineLevel="1" spans="1:23">
      <c r="A41" s="136" t="s">
        <v>54</v>
      </c>
      <c r="B41" s="136" t="s">
        <v>216</v>
      </c>
      <c r="C41" s="136" t="s">
        <v>217</v>
      </c>
      <c r="D41" s="136" t="s">
        <v>86</v>
      </c>
      <c r="E41" s="136" t="s">
        <v>87</v>
      </c>
      <c r="F41" s="136" t="s">
        <v>218</v>
      </c>
      <c r="G41" s="136" t="s">
        <v>219</v>
      </c>
      <c r="H41" s="137">
        <v>186209.28</v>
      </c>
      <c r="I41" s="137">
        <v>186209.28</v>
      </c>
      <c r="J41" s="137"/>
      <c r="K41" s="137"/>
      <c r="L41" s="137">
        <v>186209.28</v>
      </c>
      <c r="M41" s="136"/>
      <c r="N41" s="137"/>
      <c r="O41" s="137"/>
      <c r="P41" s="137"/>
      <c r="Q41" s="137"/>
      <c r="R41" s="137"/>
      <c r="S41" s="137"/>
      <c r="T41" s="137"/>
      <c r="U41" s="137"/>
      <c r="V41" s="137"/>
      <c r="W41" s="137"/>
    </row>
    <row r="42" customHeight="1" outlineLevel="1" spans="1:23">
      <c r="A42" s="136" t="s">
        <v>54</v>
      </c>
      <c r="B42" s="136" t="s">
        <v>220</v>
      </c>
      <c r="C42" s="136" t="s">
        <v>221</v>
      </c>
      <c r="D42" s="136" t="s">
        <v>94</v>
      </c>
      <c r="E42" s="136" t="s">
        <v>95</v>
      </c>
      <c r="F42" s="136" t="s">
        <v>222</v>
      </c>
      <c r="G42" s="136" t="s">
        <v>223</v>
      </c>
      <c r="H42" s="137">
        <v>9458.52</v>
      </c>
      <c r="I42" s="137">
        <v>9458.52</v>
      </c>
      <c r="J42" s="137"/>
      <c r="K42" s="137"/>
      <c r="L42" s="137">
        <v>9458.52</v>
      </c>
      <c r="M42" s="136"/>
      <c r="N42" s="137"/>
      <c r="O42" s="137"/>
      <c r="P42" s="137"/>
      <c r="Q42" s="137"/>
      <c r="R42" s="137"/>
      <c r="S42" s="137"/>
      <c r="T42" s="137"/>
      <c r="U42" s="137"/>
      <c r="V42" s="137"/>
      <c r="W42" s="137"/>
    </row>
    <row r="43" customHeight="1" spans="1:23">
      <c r="A43" s="143" t="s">
        <v>38</v>
      </c>
      <c r="B43" s="143"/>
      <c r="C43" s="143"/>
      <c r="D43" s="143"/>
      <c r="E43" s="143"/>
      <c r="F43" s="143"/>
      <c r="G43" s="143"/>
      <c r="H43" s="137">
        <v>10363294.9</v>
      </c>
      <c r="I43" s="137">
        <v>10363294.9</v>
      </c>
      <c r="J43" s="137"/>
      <c r="K43" s="137"/>
      <c r="L43" s="137">
        <v>10363294.9</v>
      </c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workbookViewId="0">
      <selection activeCell="H20" sqref="H20"/>
    </sheetView>
  </sheetViews>
  <sheetFormatPr defaultColWidth="10.2857142857143" defaultRowHeight="15" customHeight="1"/>
  <cols>
    <col min="1" max="1" width="5.71428571428571" customWidth="1"/>
    <col min="2" max="2" width="12.4285714285714" customWidth="1"/>
    <col min="3" max="4" width="14" customWidth="1"/>
    <col min="5" max="5" width="9.71428571428571" customWidth="1"/>
    <col min="6" max="6" width="12.2857142857143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4" width="9.28571428571429" customWidth="1"/>
    <col min="15" max="15" width="6.85714285714286" customWidth="1"/>
    <col min="16" max="16" width="7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2" t="s">
        <v>224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9" t="str">
        <f>"2026"&amp;"年部门项目支出预算表"</f>
        <v>2026年部门项目支出预算表</v>
      </c>
      <c r="B2" s="129"/>
      <c r="C2" s="129" t="s">
        <v>67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3" t="str">
        <f>"单位名称："&amp;"芒市疾病预防控制中心"</f>
        <v>单位名称：芒市疾病预防控制中心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35</v>
      </c>
      <c r="W3" s="132"/>
    </row>
    <row r="4" ht="26.25" customHeight="1" spans="1:23">
      <c r="A4" s="135" t="s">
        <v>225</v>
      </c>
      <c r="B4" s="135" t="s">
        <v>144</v>
      </c>
      <c r="C4" s="135" t="s">
        <v>145</v>
      </c>
      <c r="D4" s="135" t="s">
        <v>226</v>
      </c>
      <c r="E4" s="135" t="s">
        <v>146</v>
      </c>
      <c r="F4" s="135" t="s">
        <v>147</v>
      </c>
      <c r="G4" s="135" t="s">
        <v>227</v>
      </c>
      <c r="H4" s="135" t="s">
        <v>228</v>
      </c>
      <c r="I4" s="135" t="s">
        <v>38</v>
      </c>
      <c r="J4" s="135" t="s">
        <v>229</v>
      </c>
      <c r="K4" s="135"/>
      <c r="L4" s="135"/>
      <c r="M4" s="135"/>
      <c r="N4" s="135" t="s">
        <v>156</v>
      </c>
      <c r="O4" s="135"/>
      <c r="P4" s="135"/>
      <c r="Q4" s="135" t="s">
        <v>45</v>
      </c>
      <c r="R4" s="135" t="s">
        <v>59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42</v>
      </c>
      <c r="K5" s="135"/>
      <c r="L5" s="135" t="s">
        <v>43</v>
      </c>
      <c r="M5" s="135" t="s">
        <v>44</v>
      </c>
      <c r="N5" s="135" t="s">
        <v>42</v>
      </c>
      <c r="O5" s="135" t="s">
        <v>43</v>
      </c>
      <c r="P5" s="135" t="s">
        <v>44</v>
      </c>
      <c r="Q5" s="135"/>
      <c r="R5" s="135" t="s">
        <v>41</v>
      </c>
      <c r="S5" s="135" t="s">
        <v>48</v>
      </c>
      <c r="T5" s="135" t="s">
        <v>49</v>
      </c>
      <c r="U5" s="135" t="s">
        <v>50</v>
      </c>
      <c r="V5" s="135" t="s">
        <v>51</v>
      </c>
      <c r="W5" s="135" t="s">
        <v>52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41</v>
      </c>
      <c r="K6" s="135" t="s">
        <v>230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67</v>
      </c>
      <c r="B7" s="135" t="s">
        <v>68</v>
      </c>
      <c r="C7" s="135" t="s">
        <v>69</v>
      </c>
      <c r="D7" s="135" t="s">
        <v>70</v>
      </c>
      <c r="E7" s="135" t="s">
        <v>71</v>
      </c>
      <c r="F7" s="135" t="s">
        <v>72</v>
      </c>
      <c r="G7" s="135" t="s">
        <v>73</v>
      </c>
      <c r="H7" s="135" t="s">
        <v>74</v>
      </c>
      <c r="I7" s="135" t="s">
        <v>75</v>
      </c>
      <c r="J7" s="135" t="s">
        <v>76</v>
      </c>
      <c r="K7" s="135" t="s">
        <v>77</v>
      </c>
      <c r="L7" s="135" t="s">
        <v>78</v>
      </c>
      <c r="M7" s="135" t="s">
        <v>79</v>
      </c>
      <c r="N7" s="135" t="s">
        <v>80</v>
      </c>
      <c r="O7" s="135" t="s">
        <v>81</v>
      </c>
      <c r="P7" s="135" t="s">
        <v>158</v>
      </c>
      <c r="Q7" s="135" t="s">
        <v>159</v>
      </c>
      <c r="R7" s="135" t="s">
        <v>160</v>
      </c>
      <c r="S7" s="135" t="s">
        <v>161</v>
      </c>
      <c r="T7" s="135" t="s">
        <v>162</v>
      </c>
      <c r="U7" s="135" t="s">
        <v>163</v>
      </c>
      <c r="V7" s="135" t="s">
        <v>164</v>
      </c>
      <c r="W7" s="135" t="s">
        <v>165</v>
      </c>
    </row>
    <row r="8" ht="36" customHeight="1" spans="1:23">
      <c r="A8" s="136"/>
      <c r="B8" s="136"/>
      <c r="C8" s="136" t="s">
        <v>231</v>
      </c>
      <c r="D8" s="136"/>
      <c r="E8" s="136"/>
      <c r="F8" s="136"/>
      <c r="G8" s="136"/>
      <c r="H8" s="136"/>
      <c r="I8" s="137">
        <v>500000</v>
      </c>
      <c r="J8" s="137">
        <v>500000</v>
      </c>
      <c r="K8" s="137">
        <v>500000</v>
      </c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ht="42" customHeight="1" outlineLevel="1" spans="1:23">
      <c r="A9" s="136" t="s">
        <v>232</v>
      </c>
      <c r="B9" s="136" t="s">
        <v>233</v>
      </c>
      <c r="C9" s="136" t="s">
        <v>231</v>
      </c>
      <c r="D9" s="136" t="s">
        <v>54</v>
      </c>
      <c r="E9" s="136" t="s">
        <v>103</v>
      </c>
      <c r="F9" s="136" t="s">
        <v>104</v>
      </c>
      <c r="G9" s="136" t="s">
        <v>201</v>
      </c>
      <c r="H9" s="136" t="s">
        <v>202</v>
      </c>
      <c r="I9" s="137">
        <v>500000</v>
      </c>
      <c r="J9" s="137">
        <v>500000</v>
      </c>
      <c r="K9" s="137">
        <v>500000</v>
      </c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30" customHeight="1" spans="1:23">
      <c r="A10" s="136"/>
      <c r="B10" s="136"/>
      <c r="C10" s="136" t="s">
        <v>234</v>
      </c>
      <c r="D10" s="136"/>
      <c r="E10" s="136"/>
      <c r="F10" s="136"/>
      <c r="G10" s="136"/>
      <c r="H10" s="136"/>
      <c r="I10" s="137">
        <v>500000</v>
      </c>
      <c r="J10" s="137">
        <v>500000</v>
      </c>
      <c r="K10" s="137">
        <v>500000</v>
      </c>
      <c r="L10" s="137"/>
      <c r="M10" s="137"/>
      <c r="N10" s="136"/>
      <c r="O10" s="136"/>
      <c r="P10" s="136"/>
      <c r="Q10" s="137"/>
      <c r="R10" s="137"/>
      <c r="S10" s="137"/>
      <c r="T10" s="137"/>
      <c r="U10" s="137"/>
      <c r="V10" s="137"/>
      <c r="W10" s="137"/>
    </row>
    <row r="11" ht="52.5" customHeight="1" outlineLevel="1" spans="1:23">
      <c r="A11" s="136" t="s">
        <v>232</v>
      </c>
      <c r="B11" s="136" t="s">
        <v>235</v>
      </c>
      <c r="C11" s="136" t="s">
        <v>234</v>
      </c>
      <c r="D11" s="136" t="s">
        <v>54</v>
      </c>
      <c r="E11" s="136" t="s">
        <v>103</v>
      </c>
      <c r="F11" s="136" t="s">
        <v>104</v>
      </c>
      <c r="G11" s="136" t="s">
        <v>201</v>
      </c>
      <c r="H11" s="136" t="s">
        <v>202</v>
      </c>
      <c r="I11" s="137">
        <v>500000</v>
      </c>
      <c r="J11" s="137">
        <v>500000</v>
      </c>
      <c r="K11" s="137">
        <v>500000</v>
      </c>
      <c r="L11" s="137"/>
      <c r="M11" s="137"/>
      <c r="N11" s="136"/>
      <c r="O11" s="136"/>
      <c r="P11" s="136"/>
      <c r="Q11" s="137"/>
      <c r="R11" s="137"/>
      <c r="S11" s="137"/>
      <c r="T11" s="137"/>
      <c r="U11" s="137"/>
      <c r="V11" s="137"/>
      <c r="W11" s="137"/>
    </row>
    <row r="12" ht="30" customHeight="1" spans="1:23">
      <c r="A12" s="138" t="s">
        <v>38</v>
      </c>
      <c r="B12" s="138"/>
      <c r="C12" s="138"/>
      <c r="D12" s="138"/>
      <c r="E12" s="138"/>
      <c r="F12" s="138"/>
      <c r="G12" s="138"/>
      <c r="H12" s="138"/>
      <c r="I12" s="137">
        <v>1000000</v>
      </c>
      <c r="J12" s="137">
        <v>1000000</v>
      </c>
      <c r="K12" s="137">
        <v>1000000</v>
      </c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z~琪</cp:lastModifiedBy>
  <dcterms:created xsi:type="dcterms:W3CDTF">2026-02-13T01:36:00Z</dcterms:created>
  <dcterms:modified xsi:type="dcterms:W3CDTF">2026-02-27T02:30:15Z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648603AC56364C23A91DCB05B51BF5F1_12</vt:lpwstr>
  </property>
  <property fmtid="{D5CDD505-2E9C-101B-9397-08002B2CF9AE}" pid="4" name="CalculationRule">
    <vt:i4>0</vt:i4>
  </property>
</Properties>
</file>