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firstSheet="10" activeTab="14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<sst xmlns="http://schemas.openxmlformats.org/spreadsheetml/2006/main" count="835" uniqueCount="341">
  <si>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</si>
  <si>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</si>
  <si>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</si>
  <si>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</si>
  <si>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</si>
  <si>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</si>
  <si>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</si>
  <si>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</si>
  <si>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</si>
  <si>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</si>
  <si>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</si>
  <si>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</si>
  <si>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</si>
  <si>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</si>
  <si>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</si>
  <si>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</si>
  <si>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</si>
  <si>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</si>
  <si>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</si>
  <si>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</si>
  <si>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</si>
  <si>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</si>
  <si>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</si>
  <si>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</si>
  <si>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</si>
  <si>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</si>
  <si>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</si>
  <si>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</si>
  <si>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</si>
  <si>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</si>
  <si>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</si>
  <si>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</si>
  <si>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</si>
  <si>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</si>
  <si>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</si>
  <si>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</si>
  <si>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</si>
  <si>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</si>
  <si>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</si>
  <si>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</si>
  <si>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</si>
  <si>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</si>
  <si>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</si>
  <si>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</si>
  <si>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</si>
  <si>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131019</t>
  </si>
  <si>
    <t>芒市三台山乡卫生院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</si>
  <si>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</si>
  <si>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</si>
  <si>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</si>
  <si>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</si>
  <si>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</si>
  <si>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</si>
  <si>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</si>
  <si>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</si>
  <si>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</si>
  <si>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</si>
  <si>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</si>
  <si>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</si>
  <si>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</si>
  <si>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</si>
  <si>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</si>
  <si>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</si>
  <si>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</si>
  <si>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</si>
  <si>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</si>
  <si>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</si>
  <si>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</si>
  <si>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</si>
  <si>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</si>
  <si>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</si>
  <si>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</si>
  <si>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</si>
  <si>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</si>
  <si>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</si>
  <si>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</si>
  <si>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</si>
  <si>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</si>
  <si>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</si>
  <si>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</si>
  <si>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</si>
  <si>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</si>
  <si>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</si>
  <si>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</si>
  <si>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</si>
  <si>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</si>
  <si>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</si>
  <si>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</si>
  <si>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</si>
  <si>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</si>
  <si>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</si>
  <si>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</si>
  <si>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</si>
  <si>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</si>
  <si>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</si>
  <si>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</si>
  <si>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</si>
  <si>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</si>
  <si>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</si>
  <si>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</si>
  <si>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</si>
  <si>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</si>
  <si>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</si>
  <si>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</si>
  <si>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</si>
  <si>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</si>
  <si>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</si>
  <si>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</si>
  <si>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</si>
  <si>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</si>
  <si>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</si>
  <si>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</si>
  <si>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</si>
  <si>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</si>
  <si>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</si>
  <si>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</si>
  <si>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</si>
  <si>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</si>
  <si>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</si>
  <si>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</si>
  <si>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</si>
  <si>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</si>
  <si>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</si>
  <si>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</si>
  <si>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</si>
  <si>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</si>
  <si>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</si>
  <si>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</si>
  <si>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</si>
  <si>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</si>
  <si>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</si>
  <si>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</si>
  <si>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备注：芒市三台山乡卫生院无一般公共预算“三公”经费支出预算，本表无数据，公开空表。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</si>
  <si>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</si>
  <si>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</si>
  <si>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</si>
  <si>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</si>
  <si>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</si>
  <si>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</si>
  <si>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</si>
  <si>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</si>
  <si>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</si>
  <si>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</si>
  <si>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</si>
  <si>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</si>
  <si>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</si>
  <si>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</si>
  <si>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</si>
  <si>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</si>
  <si>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</si>
  <si>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</si>
  <si>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</si>
  <si>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</si>
  <si>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</si>
  <si>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</si>
  <si>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</si>
  <si>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</si>
  <si>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533103210000000019953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</si>
  <si>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</si>
  <si>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</si>
  <si>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</si>
  <si>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</si>
  <si>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</si>
  <si>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</si>
  <si>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</si>
  <si>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533103210000000019954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</si>
  <si>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</si>
  <si>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</si>
  <si>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</si>
  <si>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</si>
  <si>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</si>
  <si>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</si>
  <si>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</si>
  <si>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</si>
  <si>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</si>
  <si>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533103210000000019955</t>
  </si>
  <si>
    <t>30113</t>
  </si>
  <si>
    <t>533103261100005027947</t>
  </si>
  <si>
    <t>乡村医生</t>
  </si>
  <si>
    <t>30199</t>
  </si>
  <si>
    <t>其他工资福利支出</t>
  </si>
  <si>
    <t>533103261100004997244</t>
  </si>
  <si>
    <t>遗属补助经费</t>
  </si>
  <si>
    <t>30305</t>
  </si>
  <si>
    <t>生活补助</t>
  </si>
  <si>
    <t>533103261100005009777</t>
  </si>
  <si>
    <t>2026年社会保障缴费单位自有资金</t>
  </si>
  <si>
    <t>533103261100005020179</t>
  </si>
  <si>
    <t>2026年职工二次绩效工资单位自有资金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</si>
  <si>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</si>
  <si>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</si>
  <si>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</si>
  <si>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</si>
  <si>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</si>
  <si>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</si>
  <si>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</si>
  <si>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2026年单位自有资金</t>
  </si>
  <si>
    <t>事业发展类</t>
  </si>
  <si>
    <t>533103261100004998821</t>
  </si>
  <si>
    <t>30201</t>
  </si>
  <si>
    <t>办公费</t>
  </si>
  <si>
    <t>30202</t>
  </si>
  <si>
    <t>印刷费</t>
  </si>
  <si>
    <t>30204</t>
  </si>
  <si>
    <t>手续费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</si>
  <si>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</si>
  <si>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</si>
  <si>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</si>
  <si>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</si>
  <si>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</si>
  <si>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</si>
  <si>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</si>
  <si>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</si>
  <si>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</si>
  <si>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</si>
  <si>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</si>
  <si>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</si>
  <si>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</si>
  <si>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</si>
  <si>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</si>
  <si>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</si>
  <si>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</si>
  <si>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</si>
  <si>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</si>
  <si>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</si>
  <si>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</si>
  <si>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</si>
  <si>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31001</t>
  </si>
  <si>
    <t>房屋建筑物购建</t>
  </si>
  <si>
    <t>31002</t>
  </si>
  <si>
    <t>办公设备购置</t>
  </si>
  <si>
    <t>31003</t>
  </si>
  <si>
    <t>专用设备购置</t>
  </si>
  <si>
    <t>单位自有资金编外职工工资社保补助资金</t>
  </si>
  <si>
    <t>533103261100005036078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</si>
  <si>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</si>
  <si>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</si>
  <si>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</si>
  <si>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</si>
  <si>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</si>
  <si>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</si>
  <si>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</si>
  <si>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</si>
  <si>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</si>
  <si>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</si>
  <si>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</si>
  <si>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</t>
  </si>
  <si>
    <t>产出指标</t>
  </si>
  <si>
    <t>质量指标</t>
  </si>
  <si>
    <t>卫生院服务质量有所提高</t>
  </si>
  <si>
    <t>&gt;=</t>
  </si>
  <si>
    <t>90</t>
  </si>
  <si>
    <t>%</t>
  </si>
  <si>
    <t>定量指标</t>
  </si>
  <si>
    <t>效益指标</t>
  </si>
  <si>
    <t>经济效益</t>
  </si>
  <si>
    <t>卫生院医疗收入稳定增长</t>
  </si>
  <si>
    <t>85</t>
  </si>
  <si>
    <t>成本指标</t>
  </si>
  <si>
    <t>社会成本指标</t>
  </si>
  <si>
    <t>2026年单位自有资金收入资金</t>
  </si>
  <si>
    <t>&lt;=</t>
  </si>
  <si>
    <t>1500000</t>
  </si>
  <si>
    <t>元</t>
  </si>
  <si>
    <t>单位自有资金编外职工工资社保补助资金。</t>
  </si>
  <si>
    <t>聘用职工支出</t>
  </si>
  <si>
    <t>100</t>
  </si>
  <si>
    <t>万元</t>
  </si>
  <si>
    <t>2026年部门预算</t>
  </si>
  <si>
    <t>社会效益</t>
  </si>
  <si>
    <t>稳定增长</t>
  </si>
  <si>
    <t>=</t>
  </si>
  <si>
    <t>按预算执行</t>
  </si>
  <si>
    <t>定性指标</t>
  </si>
  <si>
    <t>满意度指标</t>
  </si>
  <si>
    <t>服务对象满意度</t>
  </si>
  <si>
    <t>患者满意度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</si>
  <si>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</si>
  <si>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</si>
  <si>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</si>
  <si>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</si>
  <si>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</si>
  <si>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备注：芒市三台山乡卫生院无政府性基金预算，本表无数据，公开空表。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</si>
  <si>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</si>
  <si>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</si>
  <si>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</si>
  <si>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</si>
  <si>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</si>
  <si>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</si>
  <si>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</si>
  <si>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</si>
  <si>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</si>
  <si>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</si>
  <si>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</si>
  <si>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</si>
  <si>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公务车燃油费</t>
  </si>
  <si>
    <t>车辆加油、添加燃料服务</t>
  </si>
  <si>
    <t>复印纸</t>
  </si>
  <si>
    <t>救护车保险服务</t>
  </si>
  <si>
    <t>机动车保险服务</t>
  </si>
  <si>
    <t>电脑</t>
  </si>
  <si>
    <t>台式计算机</t>
  </si>
  <si>
    <t>预算08表</t>
  </si>
  <si>
    <t>政府购买服务项目</t>
  </si>
  <si>
    <t>政府购买服务目录</t>
  </si>
  <si>
    <t>备注：芒市三台山乡卫生院无政府购买服务预算，本表无数据，公开空表。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</si>
  <si>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</si>
  <si>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</si>
  <si>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</si>
  <si>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</si>
  <si>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</si>
  <si>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</si>
  <si>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</si>
  <si>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</si>
  <si>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</si>
  <si>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</si>
  <si>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</si>
  <si>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</si>
  <si>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</si>
  <si>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</si>
  <si>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</si>
  <si>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</si>
  <si>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备注：芒市三台山乡卫生院无市对下转移支付预算，本表无数据，公开空表。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</si>
  <si>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</si>
  <si>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</si>
  <si>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</si>
  <si>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</si>
  <si>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</si>
  <si>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</si>
  <si>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</si>
  <si>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</si>
  <si>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</si>
  <si>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</si>
  <si>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Calibri"/>
        <charset val="134"/>
      </rPr>
      <t>1.</t>
    </r>
    <r>
      <rPr>
        <sz val="11"/>
        <color rgb="FF000000"/>
        <rFont val="宋体"/>
        <charset val="134"/>
      </rPr>
      <t>涉及土地使用权、房屋、公务用车购置，按照现行相关管理制度规定报批，以职能部门审批意见为准。</t>
    </r>
    <r>
      <rPr>
        <sz val="11"/>
        <color rgb="FF000000"/>
        <rFont val="Calibri"/>
        <charset val="134"/>
      </rPr>
      <t xml:space="preserve">
          2.</t>
    </r>
    <r>
      <rPr>
        <sz val="11"/>
        <color rgb="FF000000"/>
        <rFont val="宋体"/>
        <charset val="134"/>
      </rPr>
      <t>芒市三台山乡卫生院无新增资产配置预算，本表无数据，公开空表。</t>
    </r>
  </si>
  <si>
    <t>预算11表</t>
  </si>
  <si>
    <t>上级补助</t>
  </si>
  <si>
    <t>备注：芒市三台山乡卫生院无上级转移支付预算，本表无数据，公开空表。</t>
  </si>
  <si>
    <t>预算12表</t>
  </si>
  <si>
    <t>项目级次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</si>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</sst>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20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 applyBorder="0">
      <alignment vertical="top"/>
      <protection locked="0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12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>
      <alignment horizontal="center" vertical="center"/>
    </xf>
    <xf numFmtId="0" fontId="5" fillId="0" borderId="14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6" xfId="0" applyBorder="1" applyAlignment="1">
      <alignment horizontal="center" vertical="center" wrapText="1"/>
    </xf>
    <xf numFmtId="0" fontId="5" fillId="0" borderId="16" xfId="0" applyBorder="1" applyAlignment="1" applyProtection="1">
      <alignment horizontal="center" vertical="center"/>
      <protection locked="0"/>
    </xf>
    <xf numFmtId="0" fontId="5" fillId="0" borderId="16" xfId="0" applyBorder="1" applyAlignment="1" applyProtection="1">
      <alignment horizontal="center" vertical="center" wrapText="1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7" xfId="50" applyFont="1" applyAlignment="1">
      <alignment horizontal="center" vertical="center" wrapText="1"/>
    </xf>
    <xf numFmtId="49" fontId="12" fillId="0" borderId="7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0" applyFont="1" applyAlignment="1">
      <alignment horizontal="center" vertical="center" wrapText="1"/>
    </xf>
    <xf numFmtId="49" fontId="17" fillId="0" borderId="7" xfId="50" applyFont="1">
      <alignment horizontal="left" vertical="center" wrapText="1"/>
    </xf>
    <xf numFmtId="176" fontId="17" fillId="0" borderId="7" xfId="51" applyFont="1">
      <alignment horizontal="right" vertical="center"/>
    </xf>
    <xf numFmtId="49" fontId="17" fillId="0" borderId="7" xfId="50" applyFont="1" applyAlignment="1">
      <alignment horizontal="left" vertical="center" wrapText="1" indent="1"/>
    </xf>
    <xf numFmtId="49" fontId="17" fillId="0" borderId="7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4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8"/>
      <c r="B1" s="178"/>
      <c r="C1" s="178"/>
      <c r="D1" s="179" t="s">
        <v>0</v>
      </c>
    </row>
    <row r="2" ht="42" customHeight="1" spans="1:4">
      <c r="A2" s="180" t="str">
        <f>"2026"&amp;"年部门财务收支预算总表"</f>
        <v>2026年部门财务收支预算总表</v>
      </c>
      <c r="B2" s="180"/>
      <c r="C2" s="180"/>
      <c r="D2" s="180"/>
    </row>
    <row r="3" ht="18.75" customHeight="1" spans="1:4">
      <c r="A3" s="178" t="str">
        <f>"单位名称："&amp;"芒市三台山乡卫生院"</f>
        <v>单位名称：芒市三台山乡卫生院</v>
      </c>
      <c r="B3" s="178"/>
      <c r="C3" s="181"/>
      <c r="D3" s="179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">
        <v>5</v>
      </c>
      <c r="C5" s="137" t="s">
        <v>6</v>
      </c>
      <c r="D5" s="137" t="s">
        <v>5</v>
      </c>
    </row>
    <row r="6" ht="18.75" customHeight="1" spans="1:4">
      <c r="A6" s="136" t="s">
        <v>7</v>
      </c>
      <c r="B6" s="138">
        <v>2472257.44</v>
      </c>
      <c r="C6" s="136" t="str">
        <f>"一"&amp;"、"&amp;"社会保障和就业支出"</f>
        <v>一、社会保障和就业支出</v>
      </c>
      <c r="D6" s="138">
        <v>353597.76</v>
      </c>
    </row>
    <row r="7" ht="18.75" customHeight="1" spans="1:4">
      <c r="A7" s="136" t="s">
        <v>8</v>
      </c>
      <c r="B7" s="138"/>
      <c r="C7" s="136" t="str">
        <f>"二"&amp;"、"&amp;"卫生健康支出"</f>
        <v>二、卫生健康支出</v>
      </c>
      <c r="D7" s="138">
        <v>3757998.88</v>
      </c>
    </row>
    <row r="8" ht="18.75" customHeight="1" spans="1:4">
      <c r="A8" s="136" t="s">
        <v>9</v>
      </c>
      <c r="B8" s="138"/>
      <c r="C8" s="136" t="str">
        <f>"三"&amp;"、"&amp;"住房保障支出"</f>
        <v>三、住房保障支出</v>
      </c>
      <c r="D8" s="138">
        <v>250660.8</v>
      </c>
    </row>
    <row r="9" ht="18.75" customHeight="1" spans="1:4">
      <c r="A9" s="136" t="s">
        <v>10</v>
      </c>
      <c r="B9" s="138"/>
      <c r="C9" s="136"/>
      <c r="D9" s="138"/>
    </row>
    <row r="10" ht="18.75" customHeight="1" spans="1:4">
      <c r="A10" s="136" t="s">
        <v>11</v>
      </c>
      <c r="B10" s="138">
        <v>1890000</v>
      </c>
      <c r="C10" s="136"/>
      <c r="D10" s="138"/>
    </row>
    <row r="11" ht="18.75" customHeight="1" spans="1:4">
      <c r="A11" s="136" t="s">
        <v>12</v>
      </c>
      <c r="B11" s="138">
        <v>1890000</v>
      </c>
      <c r="C11" s="136"/>
      <c r="D11" s="138"/>
    </row>
    <row r="12" ht="18.75" customHeight="1" spans="1:4">
      <c r="A12" s="136" t="s">
        <v>13</v>
      </c>
      <c r="B12" s="138"/>
      <c r="C12" s="136"/>
      <c r="D12" s="138"/>
    </row>
    <row r="13" ht="18.75" customHeight="1" spans="1:4">
      <c r="A13" s="136" t="s">
        <v>14</v>
      </c>
      <c r="B13" s="138"/>
      <c r="C13" s="136"/>
      <c r="D13" s="138"/>
    </row>
    <row r="14" ht="18.75" customHeight="1" spans="1:4">
      <c r="A14" s="136" t="s">
        <v>15</v>
      </c>
      <c r="B14" s="138"/>
      <c r="C14" s="136"/>
      <c r="D14" s="138"/>
    </row>
    <row r="15" ht="18.75" customHeight="1" spans="1:4">
      <c r="A15" s="136" t="s">
        <v>16</v>
      </c>
      <c r="B15" s="138"/>
      <c r="C15" s="136"/>
      <c r="D15" s="138"/>
    </row>
    <row r="16" ht="18.75" customHeight="1" spans="1:4">
      <c r="A16" s="136"/>
      <c r="B16" s="138"/>
      <c r="C16" s="136"/>
      <c r="D16" s="138"/>
    </row>
    <row r="17" ht="18.75" customHeight="1" spans="1:4">
      <c r="A17" s="136"/>
      <c r="B17" s="138"/>
      <c r="C17" s="136"/>
      <c r="D17" s="138"/>
    </row>
    <row r="18" ht="18.75" customHeight="1" spans="1:4">
      <c r="A18" s="136"/>
      <c r="B18" s="138"/>
      <c r="C18" s="136"/>
      <c r="D18" s="138"/>
    </row>
    <row r="19" ht="18.75" customHeight="1" spans="1:4">
      <c r="A19" s="136"/>
      <c r="B19" s="138"/>
      <c r="C19" s="136"/>
      <c r="D19" s="138"/>
    </row>
    <row r="20" ht="18.75" customHeight="1" spans="1:4">
      <c r="A20" s="136"/>
      <c r="B20" s="138"/>
      <c r="C20" s="136"/>
      <c r="D20" s="138"/>
    </row>
    <row r="21" ht="18.75" customHeight="1" spans="1:4">
      <c r="A21" s="136"/>
      <c r="B21" s="138"/>
      <c r="C21" s="136"/>
      <c r="D21" s="138"/>
    </row>
    <row r="22" ht="18.75" customHeight="1" spans="1:4">
      <c r="A22" s="136"/>
      <c r="B22" s="138"/>
      <c r="C22" s="136"/>
      <c r="D22" s="138"/>
    </row>
    <row r="23" ht="18.75" customHeight="1" spans="1:4">
      <c r="A23" s="136"/>
      <c r="B23" s="138"/>
      <c r="C23" s="136"/>
      <c r="D23" s="138"/>
    </row>
    <row r="24" ht="18.75" customHeight="1" spans="1:4">
      <c r="A24" s="136"/>
      <c r="B24" s="138"/>
      <c r="C24" s="136"/>
      <c r="D24" s="138"/>
    </row>
    <row r="25" ht="18.75" customHeight="1" spans="1:4">
      <c r="A25" s="136"/>
      <c r="B25" s="138"/>
      <c r="C25" s="136"/>
      <c r="D25" s="138"/>
    </row>
    <row r="26" ht="18.75" customHeight="1" spans="1:4">
      <c r="A26" s="136"/>
      <c r="B26" s="138"/>
      <c r="C26" s="136"/>
      <c r="D26" s="138"/>
    </row>
    <row r="27" ht="18.75" customHeight="1" spans="1:4">
      <c r="A27" s="136"/>
      <c r="B27" s="138"/>
      <c r="C27" s="136"/>
      <c r="D27" s="138"/>
    </row>
    <row r="28" ht="18.75" customHeight="1" spans="1:4">
      <c r="A28" s="136"/>
      <c r="B28" s="138"/>
      <c r="C28" s="136"/>
      <c r="D28" s="138"/>
    </row>
    <row r="29" ht="18.75" customHeight="1" spans="1:4">
      <c r="A29" s="136"/>
      <c r="B29" s="138"/>
      <c r="C29" s="136"/>
      <c r="D29" s="138"/>
    </row>
    <row r="30" ht="18.75" customHeight="1" spans="1:4">
      <c r="A30" s="136"/>
      <c r="B30" s="138"/>
      <c r="C30" s="136"/>
      <c r="D30" s="138"/>
    </row>
    <row r="31" ht="18.75" customHeight="1" spans="1:4">
      <c r="A31" s="136"/>
      <c r="B31" s="138"/>
      <c r="C31" s="136"/>
      <c r="D31" s="138"/>
    </row>
    <row r="32" ht="18.75" customHeight="1" spans="1:4">
      <c r="A32" s="136" t="s">
        <v>17</v>
      </c>
      <c r="B32" s="138">
        <v>4362257.44</v>
      </c>
      <c r="C32" s="136" t="s">
        <v>18</v>
      </c>
      <c r="D32" s="138">
        <v>4362257.44</v>
      </c>
    </row>
    <row r="33" ht="18.75" customHeight="1" spans="1:4">
      <c r="A33" s="136" t="s">
        <v>19</v>
      </c>
      <c r="B33" s="138"/>
      <c r="C33" s="136" t="s">
        <v>20</v>
      </c>
      <c r="D33" s="138"/>
    </row>
    <row r="34" ht="18.75" customHeight="1" spans="1:4">
      <c r="A34" s="136" t="s">
        <v>21</v>
      </c>
      <c r="B34" s="138"/>
      <c r="C34" s="136" t="s">
        <v>21</v>
      </c>
      <c r="D34" s="138"/>
    </row>
    <row r="35" ht="18.75" customHeight="1" spans="1:4">
      <c r="A35" s="136" t="s">
        <v>22</v>
      </c>
      <c r="B35" s="138"/>
      <c r="C35" s="136" t="s">
        <v>23</v>
      </c>
      <c r="D35" s="138"/>
    </row>
    <row r="36" ht="18.75" customHeight="1" spans="1:4">
      <c r="A36" s="136" t="s">
        <v>24</v>
      </c>
      <c r="B36" s="138">
        <v>4362257.44</v>
      </c>
      <c r="C36" s="136" t="s">
        <v>25</v>
      </c>
      <c r="D36" s="138">
        <v>4362257.44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B17" sqref="B17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277</v>
      </c>
    </row>
    <row r="2" ht="26.25" customHeight="1" spans="1:6">
      <c r="A2" s="119" t="str">
        <f>"2026"&amp;"年部门政府性基金预算支出预算表"</f>
        <v>2026年部门政府性基金预算支出预算表</v>
      </c>
      <c r="B2" s="119" t="s">
        <v>278</v>
      </c>
      <c r="C2" s="120"/>
      <c r="D2" s="121"/>
      <c r="E2" s="121"/>
      <c r="F2" s="121"/>
    </row>
    <row r="3" ht="13.5" customHeight="1" spans="1:6">
      <c r="A3" s="122" t="str">
        <f>"单位名称："&amp;"芒市三台山乡卫生院"</f>
        <v>单位名称：芒市三台山乡卫生院</v>
      </c>
      <c r="B3" s="122" t="s">
        <v>279</v>
      </c>
      <c r="C3" s="123"/>
      <c r="D3" s="95"/>
      <c r="E3" s="95"/>
      <c r="F3" s="116" t="s">
        <v>1</v>
      </c>
    </row>
    <row r="4" ht="19.5" customHeight="1" spans="1:6">
      <c r="A4" s="62" t="s">
        <v>134</v>
      </c>
      <c r="B4" s="124" t="s">
        <v>48</v>
      </c>
      <c r="C4" s="62" t="s">
        <v>49</v>
      </c>
      <c r="D4" s="35" t="s">
        <v>280</v>
      </c>
      <c r="E4" s="35"/>
      <c r="F4" s="35"/>
    </row>
    <row r="5" ht="18.55" customHeight="1" spans="1:6">
      <c r="A5" s="62"/>
      <c r="B5" s="124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3"/>
      <c r="B7" s="124"/>
      <c r="C7" s="33"/>
      <c r="D7" s="78"/>
      <c r="E7" s="126"/>
      <c r="F7" s="126"/>
    </row>
    <row r="8" ht="30" customHeight="1" spans="1:6">
      <c r="A8" s="22"/>
      <c r="B8" s="22"/>
      <c r="C8" s="22"/>
      <c r="D8" s="78"/>
      <c r="E8" s="126"/>
      <c r="F8" s="126"/>
    </row>
    <row r="9" ht="30" customHeight="1" spans="1:6">
      <c r="A9" s="20" t="s">
        <v>281</v>
      </c>
      <c r="B9" s="20" t="s">
        <v>281</v>
      </c>
      <c r="C9" s="20" t="s">
        <v>281</v>
      </c>
      <c r="D9" s="78"/>
      <c r="E9" s="126"/>
      <c r="F9" s="126"/>
    </row>
    <row r="10" customFormat="1" customHeight="1" spans="1:1">
      <c r="A10" s="28" t="s">
        <v>282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2" t="s">
        <v>283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4" t="str">
        <f>"单位名称："&amp;"芒市三台山乡卫生院"</f>
        <v>单位名称：芒市三台山乡卫生院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284</v>
      </c>
      <c r="B4" s="96" t="s">
        <v>285</v>
      </c>
      <c r="C4" s="96" t="s">
        <v>286</v>
      </c>
      <c r="D4" s="96" t="s">
        <v>287</v>
      </c>
      <c r="E4" s="96" t="s">
        <v>288</v>
      </c>
      <c r="F4" s="96" t="s">
        <v>289</v>
      </c>
      <c r="G4" s="47" t="s">
        <v>141</v>
      </c>
      <c r="H4" s="47"/>
      <c r="I4" s="47"/>
      <c r="J4" s="47"/>
      <c r="K4" s="110"/>
      <c r="L4" s="47"/>
      <c r="M4" s="47"/>
      <c r="N4" s="47"/>
      <c r="O4" s="75"/>
      <c r="P4" s="110"/>
      <c r="Q4" s="48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290</v>
      </c>
      <c r="J5" s="97" t="s">
        <v>291</v>
      </c>
      <c r="K5" s="111" t="s">
        <v>292</v>
      </c>
      <c r="L5" s="112" t="s">
        <v>293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5"/>
      <c r="L6" s="98" t="s">
        <v>33</v>
      </c>
      <c r="M6" s="98" t="s">
        <v>40</v>
      </c>
      <c r="N6" s="98" t="s">
        <v>294</v>
      </c>
      <c r="O6" s="33" t="s">
        <v>42</v>
      </c>
      <c r="P6" s="115" t="s">
        <v>43</v>
      </c>
      <c r="Q6" s="98" t="s">
        <v>44</v>
      </c>
    </row>
    <row r="7" ht="15" customHeight="1" spans="1:17">
      <c r="A7" s="76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>
        <v>35500</v>
      </c>
      <c r="G8" s="23">
        <v>35500</v>
      </c>
      <c r="H8" s="23"/>
      <c r="I8" s="23"/>
      <c r="J8" s="23"/>
      <c r="K8" s="23"/>
      <c r="L8" s="23">
        <v>35500</v>
      </c>
      <c r="M8" s="23">
        <v>35500</v>
      </c>
      <c r="N8" s="23"/>
      <c r="O8" s="23"/>
      <c r="P8" s="23"/>
      <c r="Q8" s="23"/>
    </row>
    <row r="9" ht="52.5" customHeight="1" spans="1:17">
      <c r="A9" s="101" t="str">
        <f t="shared" ref="A9:A12" si="0">"     "&amp;"2026年单位自有资金"</f>
        <v>     2026年单位自有资金</v>
      </c>
      <c r="B9" s="102" t="s">
        <v>295</v>
      </c>
      <c r="C9" s="102" t="s">
        <v>296</v>
      </c>
      <c r="D9" s="103" t="s">
        <v>263</v>
      </c>
      <c r="E9" s="104">
        <v>1</v>
      </c>
      <c r="F9" s="23">
        <v>5000</v>
      </c>
      <c r="G9" s="23">
        <v>5000</v>
      </c>
      <c r="H9" s="23"/>
      <c r="I9" s="23"/>
      <c r="J9" s="23"/>
      <c r="K9" s="23"/>
      <c r="L9" s="23">
        <v>5000</v>
      </c>
      <c r="M9" s="23">
        <v>5000</v>
      </c>
      <c r="N9" s="23"/>
      <c r="O9" s="23"/>
      <c r="P9" s="23"/>
      <c r="Q9" s="23"/>
    </row>
    <row r="10" ht="52.5" customHeight="1" spans="1:17">
      <c r="A10" s="101" t="str">
        <f t="shared" si="0"/>
        <v>     2026年单位自有资金</v>
      </c>
      <c r="B10" s="102" t="s">
        <v>297</v>
      </c>
      <c r="C10" s="102" t="s">
        <v>297</v>
      </c>
      <c r="D10" s="103" t="s">
        <v>263</v>
      </c>
      <c r="E10" s="104">
        <v>1</v>
      </c>
      <c r="F10" s="23">
        <v>8000</v>
      </c>
      <c r="G10" s="23">
        <v>8000</v>
      </c>
      <c r="H10" s="23"/>
      <c r="I10" s="23"/>
      <c r="J10" s="23"/>
      <c r="K10" s="23"/>
      <c r="L10" s="23">
        <v>8000</v>
      </c>
      <c r="M10" s="23">
        <v>8000</v>
      </c>
      <c r="N10" s="23"/>
      <c r="O10" s="23"/>
      <c r="P10" s="23"/>
      <c r="Q10" s="23"/>
    </row>
    <row r="11" ht="52.5" customHeight="1" spans="1:17">
      <c r="A11" s="101" t="str">
        <f t="shared" si="0"/>
        <v>     2026年单位自有资金</v>
      </c>
      <c r="B11" s="102" t="s">
        <v>298</v>
      </c>
      <c r="C11" s="102" t="s">
        <v>299</v>
      </c>
      <c r="D11" s="103" t="s">
        <v>263</v>
      </c>
      <c r="E11" s="104">
        <v>1</v>
      </c>
      <c r="F11" s="23">
        <v>4000</v>
      </c>
      <c r="G11" s="23">
        <v>4000</v>
      </c>
      <c r="H11" s="23"/>
      <c r="I11" s="23"/>
      <c r="J11" s="23"/>
      <c r="K11" s="23"/>
      <c r="L11" s="23">
        <v>4000</v>
      </c>
      <c r="M11" s="23">
        <v>4000</v>
      </c>
      <c r="N11" s="23"/>
      <c r="O11" s="23"/>
      <c r="P11" s="23"/>
      <c r="Q11" s="23"/>
    </row>
    <row r="12" ht="52.5" customHeight="1" spans="1:17">
      <c r="A12" s="101" t="str">
        <f t="shared" si="0"/>
        <v>     2026年单位自有资金</v>
      </c>
      <c r="B12" s="102" t="s">
        <v>300</v>
      </c>
      <c r="C12" s="102" t="s">
        <v>301</v>
      </c>
      <c r="D12" s="103" t="s">
        <v>263</v>
      </c>
      <c r="E12" s="104">
        <v>5</v>
      </c>
      <c r="F12" s="23">
        <v>18500</v>
      </c>
      <c r="G12" s="23">
        <v>18500</v>
      </c>
      <c r="H12" s="23"/>
      <c r="I12" s="23"/>
      <c r="J12" s="23"/>
      <c r="K12" s="23"/>
      <c r="L12" s="23">
        <v>18500</v>
      </c>
      <c r="M12" s="23">
        <v>18500</v>
      </c>
      <c r="N12" s="23"/>
      <c r="O12" s="23"/>
      <c r="P12" s="23"/>
      <c r="Q12" s="23"/>
    </row>
    <row r="13" ht="30" customHeight="1" spans="1:17">
      <c r="A13" s="105" t="s">
        <v>281</v>
      </c>
      <c r="B13" s="106"/>
      <c r="C13" s="106"/>
      <c r="D13" s="106"/>
      <c r="E13" s="104"/>
      <c r="F13" s="23">
        <v>35500</v>
      </c>
      <c r="G13" s="23">
        <v>35500</v>
      </c>
      <c r="H13" s="23"/>
      <c r="I13" s="23"/>
      <c r="J13" s="23"/>
      <c r="K13" s="23"/>
      <c r="L13" s="23">
        <v>35500</v>
      </c>
      <c r="M13" s="23">
        <v>35500</v>
      </c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$A11:$XFD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9"/>
      <c r="I1" s="1"/>
      <c r="J1" s="1"/>
      <c r="K1" s="89"/>
      <c r="L1" s="1"/>
      <c r="M1" s="94"/>
      <c r="N1" s="94" t="s">
        <v>302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"单位名称："&amp;"芒市三台山乡卫生院"</f>
        <v>单位名称：芒市三台山乡卫生院</v>
      </c>
      <c r="B3" s="32"/>
      <c r="C3" s="32"/>
      <c r="D3" s="32"/>
      <c r="E3" s="32"/>
      <c r="F3" s="32"/>
      <c r="G3" s="32"/>
      <c r="H3" s="89"/>
      <c r="I3" s="1"/>
      <c r="J3" s="1"/>
      <c r="K3" s="89"/>
      <c r="L3" s="1"/>
      <c r="M3" s="95"/>
      <c r="N3" s="42" t="s">
        <v>27</v>
      </c>
    </row>
    <row r="4" ht="15.75" customHeight="1" spans="1:14">
      <c r="A4" s="11" t="s">
        <v>284</v>
      </c>
      <c r="B4" s="11" t="s">
        <v>303</v>
      </c>
      <c r="C4" s="11" t="s">
        <v>304</v>
      </c>
      <c r="D4" s="12" t="s">
        <v>141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0" t="s">
        <v>30</v>
      </c>
      <c r="E5" s="11" t="s">
        <v>34</v>
      </c>
      <c r="F5" s="11" t="s">
        <v>290</v>
      </c>
      <c r="G5" s="11" t="s">
        <v>291</v>
      </c>
      <c r="H5" s="11" t="s">
        <v>292</v>
      </c>
      <c r="I5" s="12" t="s">
        <v>293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Format="1" customHeight="1" spans="1:1">
      <c r="A11" s="28" t="s">
        <v>305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83" t="s">
        <v>306</v>
      </c>
    </row>
    <row r="2" ht="27.75" customHeight="1" spans="1:16">
      <c r="A2" s="68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69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4"/>
    </row>
    <row r="4" ht="18" customHeight="1" spans="1:16">
      <c r="A4" s="71" t="str">
        <f>"单位名称："&amp;"芒市三台山乡卫生院"</f>
        <v>单位名称：芒市三台山乡卫生院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5"/>
    </row>
    <row r="5" ht="19.5" customHeight="1" spans="1:16">
      <c r="A5" s="73" t="s">
        <v>307</v>
      </c>
      <c r="B5" s="12" t="s">
        <v>141</v>
      </c>
      <c r="C5" s="13"/>
      <c r="D5" s="74"/>
      <c r="E5" s="75" t="s">
        <v>308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86"/>
    </row>
    <row r="6" ht="40.5" customHeight="1" spans="1:16">
      <c r="A6" s="76"/>
      <c r="B6" s="16" t="s">
        <v>30</v>
      </c>
      <c r="C6" s="11" t="s">
        <v>34</v>
      </c>
      <c r="D6" s="77" t="s">
        <v>309</v>
      </c>
      <c r="E6" s="77" t="s">
        <v>310</v>
      </c>
      <c r="F6" s="77" t="s">
        <v>311</v>
      </c>
      <c r="G6" s="77" t="s">
        <v>312</v>
      </c>
      <c r="H6" s="77" t="s">
        <v>313</v>
      </c>
      <c r="I6" s="77" t="s">
        <v>314</v>
      </c>
      <c r="J6" s="77" t="s">
        <v>315</v>
      </c>
      <c r="K6" s="77" t="s">
        <v>316</v>
      </c>
      <c r="L6" s="77" t="s">
        <v>317</v>
      </c>
      <c r="M6" s="33" t="s">
        <v>318</v>
      </c>
      <c r="N6" s="33" t="s">
        <v>319</v>
      </c>
      <c r="O6" s="87" t="s">
        <v>320</v>
      </c>
      <c r="P6" s="33" t="s">
        <v>321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6">
        <v>16</v>
      </c>
    </row>
    <row r="8" ht="19.5" customHeight="1" spans="1:16">
      <c r="A8" s="36"/>
      <c r="B8" s="78"/>
      <c r="C8" s="78"/>
      <c r="D8" s="79"/>
      <c r="E8" s="80"/>
      <c r="F8" s="80"/>
      <c r="G8" s="80"/>
      <c r="H8" s="80"/>
      <c r="I8" s="80"/>
      <c r="J8" s="80"/>
      <c r="K8" s="80"/>
      <c r="L8" s="80"/>
      <c r="M8" s="88"/>
      <c r="N8" s="88"/>
      <c r="O8" s="88"/>
      <c r="P8" s="88"/>
    </row>
    <row r="9" ht="19.5" customHeight="1" spans="1:16">
      <c r="A9" s="36"/>
      <c r="B9" s="78"/>
      <c r="C9" s="78"/>
      <c r="D9" s="79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4"/>
    </row>
    <row r="10" ht="19.5" customHeight="1" spans="1:16">
      <c r="A10" s="82" t="s">
        <v>30</v>
      </c>
      <c r="B10" s="78"/>
      <c r="C10" s="78"/>
      <c r="D10" s="79"/>
      <c r="E10" s="80"/>
      <c r="F10" s="80"/>
      <c r="G10" s="80"/>
      <c r="H10" s="80"/>
      <c r="I10" s="80"/>
      <c r="J10" s="80"/>
      <c r="K10" s="80"/>
      <c r="L10" s="80"/>
      <c r="M10" s="88"/>
      <c r="N10" s="88"/>
      <c r="O10" s="88"/>
      <c r="P10" s="88"/>
    </row>
    <row r="11" s="28" customFormat="1" ht="20" customHeight="1" spans="1:1">
      <c r="A11" s="28" t="s">
        <v>322</v>
      </c>
    </row>
  </sheetData>
  <mergeCells count="6">
    <mergeCell ref="A2:P2"/>
    <mergeCell ref="A3:P3"/>
    <mergeCell ref="A4:P4"/>
    <mergeCell ref="B5:D5"/>
    <mergeCell ref="E5:P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$A8:$XFD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5" t="s">
        <v>323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"单位名称："&amp;"芒市三台山乡卫生院"</f>
        <v>单位名称：芒市三台山乡卫生院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62" t="s">
        <v>241</v>
      </c>
      <c r="G4" s="34" t="s">
        <v>242</v>
      </c>
      <c r="H4" s="62" t="s">
        <v>243</v>
      </c>
      <c r="I4" s="62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49"/>
      <c r="C6" s="49"/>
      <c r="D6" s="49"/>
      <c r="E6" s="63"/>
      <c r="F6" s="64"/>
      <c r="G6" s="63"/>
      <c r="H6" s="64"/>
      <c r="I6" s="64"/>
      <c r="J6" s="63"/>
    </row>
    <row r="7" ht="25.95" customHeight="1" spans="1:10">
      <c r="A7" s="36"/>
      <c r="B7" s="22" t="s">
        <v>324</v>
      </c>
      <c r="C7" s="22" t="s">
        <v>324</v>
      </c>
      <c r="D7" s="22" t="s">
        <v>324</v>
      </c>
      <c r="E7" s="36" t="s">
        <v>324</v>
      </c>
      <c r="F7" s="22" t="s">
        <v>324</v>
      </c>
      <c r="G7" s="36" t="s">
        <v>324</v>
      </c>
      <c r="H7" s="22" t="s">
        <v>324</v>
      </c>
      <c r="I7" s="22" t="s">
        <v>324</v>
      </c>
      <c r="J7" s="36" t="s">
        <v>324</v>
      </c>
    </row>
    <row r="8" s="28" customFormat="1" ht="20" customHeight="1" spans="1:1">
      <c r="A8" s="28" t="s">
        <v>322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tabSelected="1" workbookViewId="0">
      <selection activeCell="C20" sqref="C20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325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"单位名称："&amp;"芒市三台山乡卫生院"</f>
        <v>单位名称：芒市三台山乡卫生院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134</v>
      </c>
      <c r="B4" s="11" t="s">
        <v>326</v>
      </c>
      <c r="C4" s="11" t="s">
        <v>327</v>
      </c>
      <c r="D4" s="11" t="s">
        <v>328</v>
      </c>
      <c r="E4" s="11" t="s">
        <v>329</v>
      </c>
      <c r="F4" s="46" t="s">
        <v>330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288</v>
      </c>
      <c r="G5" s="34" t="s">
        <v>331</v>
      </c>
      <c r="H5" s="34" t="s">
        <v>332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3"/>
      <c r="F8" s="54"/>
      <c r="G8" s="55"/>
      <c r="H8" s="55"/>
    </row>
    <row r="9" ht="42" customHeight="1" spans="1:8">
      <c r="A9" s="56" t="s">
        <v>333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7" sqref="C17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334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"单位名称："&amp;"芒市三台山乡卫生院"</f>
        <v>单位名称：芒市三台山乡卫生院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190</v>
      </c>
      <c r="B4" s="33" t="s">
        <v>136</v>
      </c>
      <c r="C4" s="33" t="s">
        <v>191</v>
      </c>
      <c r="D4" s="34" t="s">
        <v>137</v>
      </c>
      <c r="E4" s="34" t="s">
        <v>138</v>
      </c>
      <c r="F4" s="34" t="s">
        <v>192</v>
      </c>
      <c r="G4" s="34" t="s">
        <v>193</v>
      </c>
      <c r="H4" s="35" t="s">
        <v>30</v>
      </c>
      <c r="I4" s="35" t="s">
        <v>335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281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s="28" customFormat="1" ht="20" customHeight="1" spans="1:1">
      <c r="A11" s="28" t="s">
        <v>336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"单位名称："&amp;"芒市三台山乡卫生院"</f>
        <v>单位名称：芒市三台山乡卫生院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191</v>
      </c>
      <c r="B4" s="10" t="s">
        <v>190</v>
      </c>
      <c r="C4" s="10" t="s">
        <v>136</v>
      </c>
      <c r="D4" s="11" t="s">
        <v>338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9000</v>
      </c>
      <c r="F8" s="23"/>
      <c r="G8" s="23"/>
    </row>
    <row r="9" ht="52.5" customHeight="1" spans="1:7">
      <c r="A9" s="24"/>
      <c r="B9" s="22" t="s">
        <v>339</v>
      </c>
      <c r="C9" s="22" t="s">
        <v>182</v>
      </c>
      <c r="D9" s="22" t="s">
        <v>340</v>
      </c>
      <c r="E9" s="23">
        <v>9000</v>
      </c>
      <c r="F9" s="23"/>
      <c r="G9" s="23"/>
    </row>
    <row r="10" ht="30" customHeight="1" spans="1:7">
      <c r="A10" s="25" t="s">
        <v>30</v>
      </c>
      <c r="B10" s="26" t="s">
        <v>324</v>
      </c>
      <c r="C10" s="26"/>
      <c r="D10" s="27"/>
      <c r="E10" s="23">
        <v>9000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5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4"/>
      <c r="B1" s="1"/>
      <c r="C1" s="1"/>
      <c r="D1" s="1"/>
      <c r="E1" s="1"/>
      <c r="F1" s="1"/>
      <c r="G1" s="1"/>
      <c r="H1" s="1"/>
      <c r="I1" s="89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"单位名称："&amp;"芒市三台山乡卫生院"</f>
        <v>单位名称：芒市三台山乡卫生院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7" t="s">
        <v>38</v>
      </c>
      <c r="J5" s="177"/>
      <c r="K5" s="177"/>
      <c r="L5" s="177"/>
      <c r="M5" s="177"/>
      <c r="N5" s="17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90"/>
      <c r="E6" s="90"/>
      <c r="F6" s="90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0"/>
      <c r="P6" s="90"/>
      <c r="Q6" s="90"/>
      <c r="R6" s="90"/>
      <c r="S6" s="90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5" t="s">
        <v>45</v>
      </c>
      <c r="B8" s="175" t="s">
        <v>46</v>
      </c>
      <c r="C8" s="23">
        <v>4362257.44</v>
      </c>
      <c r="D8" s="23">
        <v>4362257.44</v>
      </c>
      <c r="E8" s="23">
        <v>2472257.44</v>
      </c>
      <c r="F8" s="23"/>
      <c r="G8" s="23"/>
      <c r="H8" s="23"/>
      <c r="I8" s="23">
        <v>1890000</v>
      </c>
      <c r="J8" s="23">
        <v>1890000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6"/>
      <c r="C9" s="165">
        <v>4362257.44</v>
      </c>
      <c r="D9" s="165">
        <v>4362257.44</v>
      </c>
      <c r="E9" s="165">
        <v>2472257.44</v>
      </c>
      <c r="F9" s="165"/>
      <c r="G9" s="165"/>
      <c r="H9" s="165"/>
      <c r="I9" s="165">
        <v>1890000</v>
      </c>
      <c r="J9" s="165">
        <v>1890000</v>
      </c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17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47</v>
      </c>
      <c r="O1" s="42"/>
    </row>
    <row r="2" ht="36" customHeight="1" spans="1:15">
      <c r="A2" s="168" t="str">
        <f>"2026"&amp;"年部门支出预算表"</f>
        <v>2026年部门支出预算表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"单位名称："&amp;"芒市三台山乡卫生院"</f>
        <v>单位名称：芒市三台山乡卫生院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1</v>
      </c>
      <c r="O3" s="42"/>
    </row>
    <row r="4" ht="31.5" customHeight="1" spans="1:15">
      <c r="A4" s="169" t="s">
        <v>48</v>
      </c>
      <c r="B4" s="169" t="s">
        <v>49</v>
      </c>
      <c r="C4" s="169" t="s">
        <v>30</v>
      </c>
      <c r="D4" s="169" t="s">
        <v>34</v>
      </c>
      <c r="E4" s="169"/>
      <c r="F4" s="169"/>
      <c r="G4" s="169" t="s">
        <v>35</v>
      </c>
      <c r="H4" s="169" t="s">
        <v>36</v>
      </c>
      <c r="I4" s="169" t="s">
        <v>50</v>
      </c>
      <c r="J4" s="169" t="s">
        <v>51</v>
      </c>
      <c r="K4" s="169"/>
      <c r="L4" s="169"/>
      <c r="M4" s="169"/>
      <c r="N4" s="169"/>
      <c r="O4" s="169"/>
    </row>
    <row r="5" ht="37.3" customHeight="1" spans="1:15">
      <c r="A5" s="169"/>
      <c r="B5" s="169"/>
      <c r="C5" s="169"/>
      <c r="D5" s="169" t="s">
        <v>33</v>
      </c>
      <c r="E5" s="169" t="s">
        <v>52</v>
      </c>
      <c r="F5" s="169" t="s">
        <v>53</v>
      </c>
      <c r="G5" s="169"/>
      <c r="H5" s="169"/>
      <c r="I5" s="169"/>
      <c r="J5" s="169" t="s">
        <v>33</v>
      </c>
      <c r="K5" s="169" t="s">
        <v>54</v>
      </c>
      <c r="L5" s="169" t="s">
        <v>55</v>
      </c>
      <c r="M5" s="169" t="s">
        <v>56</v>
      </c>
      <c r="N5" s="169" t="s">
        <v>57</v>
      </c>
      <c r="O5" s="169" t="s">
        <v>58</v>
      </c>
    </row>
    <row r="6" ht="18.75" customHeight="1" spans="1:15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  <c r="H6" s="170" t="s">
        <v>66</v>
      </c>
      <c r="I6" s="170" t="s">
        <v>67</v>
      </c>
      <c r="J6" s="170" t="s">
        <v>68</v>
      </c>
      <c r="K6" s="170" t="s">
        <v>69</v>
      </c>
      <c r="L6" s="170" t="s">
        <v>70</v>
      </c>
      <c r="M6" s="170" t="s">
        <v>71</v>
      </c>
      <c r="N6" s="170" t="s">
        <v>72</v>
      </c>
      <c r="O6" s="170" t="s">
        <v>73</v>
      </c>
    </row>
    <row r="7" ht="52.5" customHeight="1" spans="1:15">
      <c r="A7" s="171" t="s">
        <v>74</v>
      </c>
      <c r="B7" s="171" t="s">
        <v>75</v>
      </c>
      <c r="C7" s="138">
        <v>353597.76</v>
      </c>
      <c r="D7" s="138">
        <v>353597.76</v>
      </c>
      <c r="E7" s="138">
        <v>353597.76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</row>
    <row r="8" ht="52.5" customHeight="1" spans="1:15">
      <c r="A8" s="172" t="s">
        <v>76</v>
      </c>
      <c r="B8" s="172" t="s">
        <v>77</v>
      </c>
      <c r="C8" s="138">
        <v>344597.76</v>
      </c>
      <c r="D8" s="138">
        <v>344597.76</v>
      </c>
      <c r="E8" s="138">
        <v>344597.76</v>
      </c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ht="52.5" customHeight="1" spans="1:15">
      <c r="A9" s="173" t="s">
        <v>78</v>
      </c>
      <c r="B9" s="173" t="s">
        <v>79</v>
      </c>
      <c r="C9" s="138">
        <v>344597.76</v>
      </c>
      <c r="D9" s="138">
        <v>344597.76</v>
      </c>
      <c r="E9" s="138">
        <v>344597.76</v>
      </c>
      <c r="F9" s="138"/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3" t="s">
        <v>80</v>
      </c>
      <c r="B10" s="173" t="s">
        <v>81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2" t="s">
        <v>82</v>
      </c>
      <c r="B11" s="172" t="s">
        <v>83</v>
      </c>
      <c r="C11" s="138">
        <v>9000</v>
      </c>
      <c r="D11" s="138">
        <v>9000</v>
      </c>
      <c r="E11" s="138">
        <v>9000</v>
      </c>
      <c r="F11" s="138"/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3" t="s">
        <v>84</v>
      </c>
      <c r="B12" s="173" t="s">
        <v>85</v>
      </c>
      <c r="C12" s="138">
        <v>9000</v>
      </c>
      <c r="D12" s="138">
        <v>9000</v>
      </c>
      <c r="E12" s="138">
        <v>9000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2" t="s">
        <v>86</v>
      </c>
      <c r="B13" s="172" t="s">
        <v>87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3" t="s">
        <v>88</v>
      </c>
      <c r="B14" s="173" t="s">
        <v>87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1" t="s">
        <v>89</v>
      </c>
      <c r="B15" s="171" t="s">
        <v>90</v>
      </c>
      <c r="C15" s="138">
        <v>3757998.88</v>
      </c>
      <c r="D15" s="138">
        <v>1867998.88</v>
      </c>
      <c r="E15" s="138">
        <v>1867998.88</v>
      </c>
      <c r="F15" s="138"/>
      <c r="G15" s="138"/>
      <c r="H15" s="138"/>
      <c r="I15" s="138"/>
      <c r="J15" s="138">
        <v>1890000</v>
      </c>
      <c r="K15" s="138">
        <v>1890000</v>
      </c>
      <c r="L15" s="138"/>
      <c r="M15" s="138"/>
      <c r="N15" s="138"/>
      <c r="O15" s="138"/>
    </row>
    <row r="16" ht="52.5" customHeight="1" spans="1:15">
      <c r="A16" s="172" t="s">
        <v>91</v>
      </c>
      <c r="B16" s="172" t="s">
        <v>92</v>
      </c>
      <c r="C16" s="138">
        <v>3654840</v>
      </c>
      <c r="D16" s="138">
        <v>1764840</v>
      </c>
      <c r="E16" s="138">
        <v>1764840</v>
      </c>
      <c r="F16" s="138"/>
      <c r="G16" s="138"/>
      <c r="H16" s="138"/>
      <c r="I16" s="138"/>
      <c r="J16" s="138">
        <v>1890000</v>
      </c>
      <c r="K16" s="138">
        <v>1890000</v>
      </c>
      <c r="L16" s="138"/>
      <c r="M16" s="138"/>
      <c r="N16" s="138"/>
      <c r="O16" s="138"/>
    </row>
    <row r="17" ht="52.5" customHeight="1" spans="1:15">
      <c r="A17" s="173" t="s">
        <v>93</v>
      </c>
      <c r="B17" s="173" t="s">
        <v>94</v>
      </c>
      <c r="C17" s="138">
        <v>3654840</v>
      </c>
      <c r="D17" s="138">
        <v>1764840</v>
      </c>
      <c r="E17" s="138">
        <v>1764840</v>
      </c>
      <c r="F17" s="138"/>
      <c r="G17" s="138"/>
      <c r="H17" s="138"/>
      <c r="I17" s="138"/>
      <c r="J17" s="138">
        <v>1890000</v>
      </c>
      <c r="K17" s="138">
        <v>1890000</v>
      </c>
      <c r="L17" s="138"/>
      <c r="M17" s="138"/>
      <c r="N17" s="138"/>
      <c r="O17" s="138"/>
    </row>
    <row r="18" ht="52.5" customHeight="1" spans="1:15">
      <c r="A18" s="172" t="s">
        <v>95</v>
      </c>
      <c r="B18" s="172" t="s">
        <v>96</v>
      </c>
      <c r="C18" s="138">
        <v>103158.88</v>
      </c>
      <c r="D18" s="138">
        <v>103158.88</v>
      </c>
      <c r="E18" s="138">
        <v>103158.88</v>
      </c>
      <c r="F18" s="138"/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3" t="s">
        <v>97</v>
      </c>
      <c r="B19" s="173" t="s">
        <v>98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3" t="s">
        <v>99</v>
      </c>
      <c r="B20" s="173" t="s">
        <v>100</v>
      </c>
      <c r="C20" s="138">
        <v>103158.88</v>
      </c>
      <c r="D20" s="138">
        <v>103158.88</v>
      </c>
      <c r="E20" s="138">
        <v>103158.88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3" t="s">
        <v>101</v>
      </c>
      <c r="B21" s="173" t="s">
        <v>102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52.5" customHeight="1" spans="1:15">
      <c r="A22" s="171" t="s">
        <v>103</v>
      </c>
      <c r="B22" s="171" t="s">
        <v>104</v>
      </c>
      <c r="C22" s="138">
        <v>250660.8</v>
      </c>
      <c r="D22" s="138">
        <v>250660.8</v>
      </c>
      <c r="E22" s="138">
        <v>250660.8</v>
      </c>
      <c r="F22" s="138"/>
      <c r="G22" s="138"/>
      <c r="H22" s="138"/>
      <c r="I22" s="138"/>
      <c r="J22" s="138"/>
      <c r="K22" s="138"/>
      <c r="L22" s="138"/>
      <c r="M22" s="138"/>
      <c r="N22" s="138"/>
      <c r="O22" s="138"/>
    </row>
    <row r="23" ht="52.5" customHeight="1" spans="1:15">
      <c r="A23" s="172" t="s">
        <v>105</v>
      </c>
      <c r="B23" s="172" t="s">
        <v>106</v>
      </c>
      <c r="C23" s="138">
        <v>250660.8</v>
      </c>
      <c r="D23" s="138">
        <v>250660.8</v>
      </c>
      <c r="E23" s="138">
        <v>250660.8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8"/>
    </row>
    <row r="24" ht="52.5" customHeight="1" spans="1:15">
      <c r="A24" s="173" t="s">
        <v>107</v>
      </c>
      <c r="B24" s="173" t="s">
        <v>108</v>
      </c>
      <c r="C24" s="138">
        <v>250660.8</v>
      </c>
      <c r="D24" s="138">
        <v>250660.8</v>
      </c>
      <c r="E24" s="138">
        <v>250660.8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8"/>
    </row>
    <row r="25" ht="30" customHeight="1" spans="1:15">
      <c r="A25" s="170" t="s">
        <v>30</v>
      </c>
      <c r="B25" s="170"/>
      <c r="C25" s="138">
        <v>4362257.44</v>
      </c>
      <c r="D25" s="138">
        <v>2472257.44</v>
      </c>
      <c r="E25" s="138">
        <v>2472257.44</v>
      </c>
      <c r="F25" s="138"/>
      <c r="G25" s="138"/>
      <c r="H25" s="138"/>
      <c r="I25" s="138"/>
      <c r="J25" s="138">
        <v>1890000</v>
      </c>
      <c r="K25" s="138">
        <v>1890000</v>
      </c>
      <c r="L25" s="138"/>
      <c r="M25" s="138"/>
      <c r="N25" s="138"/>
      <c r="O25" s="138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4" t="s">
        <v>109</v>
      </c>
    </row>
    <row r="2" ht="30.75" customHeight="1" spans="1:4">
      <c r="A2" s="160" t="str">
        <f>"2026"&amp;"年部门财政拨款收支预算总表"</f>
        <v>2026年部门财政拨款收支预算总表</v>
      </c>
      <c r="B2" s="160"/>
      <c r="C2" s="160"/>
      <c r="D2" s="160"/>
    </row>
    <row r="3" ht="18.75" customHeight="1" spans="1:4">
      <c r="A3" s="31" t="str">
        <f>"单位名称："&amp;"芒市三台山乡卫生院"</f>
        <v>单位名称：芒市三台山乡卫生院</v>
      </c>
      <c r="B3" s="161"/>
      <c r="C3" s="161"/>
      <c r="D3" s="95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3" t="s">
        <v>112</v>
      </c>
      <c r="B5" s="11" t="s">
        <v>5</v>
      </c>
      <c r="C5" s="73" t="s">
        <v>113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1" t="s">
        <v>114</v>
      </c>
      <c r="B7" s="23">
        <v>2472257.44</v>
      </c>
      <c r="C7" s="91" t="s">
        <v>115</v>
      </c>
      <c r="D7" s="23">
        <v>2472257.44</v>
      </c>
    </row>
    <row r="8" ht="19.5" customHeight="1" spans="1:4">
      <c r="A8" s="91" t="s">
        <v>116</v>
      </c>
      <c r="B8" s="23">
        <v>2472257.44</v>
      </c>
      <c r="C8" s="162" t="str">
        <f>"（"&amp;"一"&amp;"）"&amp;"社会保障和就业支出"</f>
        <v>（一）社会保障和就业支出</v>
      </c>
      <c r="D8" s="23">
        <v>353597.76</v>
      </c>
    </row>
    <row r="9" ht="19.5" customHeight="1" spans="1:4">
      <c r="A9" s="163" t="s">
        <v>117</v>
      </c>
      <c r="B9" s="23"/>
      <c r="C9" s="162" t="str">
        <f>"（"&amp;"二"&amp;"）"&amp;"卫生健康支出"</f>
        <v>（二）卫生健康支出</v>
      </c>
      <c r="D9" s="23">
        <v>1867998.88</v>
      </c>
    </row>
    <row r="10" ht="19.5" customHeight="1" spans="1:4">
      <c r="A10" s="163" t="s">
        <v>118</v>
      </c>
      <c r="B10" s="23"/>
      <c r="C10" s="162" t="str">
        <f>"（"&amp;"三"&amp;"）"&amp;"住房保障支出"</f>
        <v>（三）住房保障支出</v>
      </c>
      <c r="D10" s="23">
        <v>250660.8</v>
      </c>
    </row>
    <row r="11" ht="19.5" customHeight="1" spans="1:4">
      <c r="A11" s="163" t="s">
        <v>119</v>
      </c>
      <c r="B11" s="23"/>
      <c r="C11" s="162"/>
      <c r="D11" s="23"/>
    </row>
    <row r="12" ht="19.5" customHeight="1" spans="1:4">
      <c r="A12" s="163" t="s">
        <v>116</v>
      </c>
      <c r="B12" s="23"/>
      <c r="C12" s="162"/>
      <c r="D12" s="23"/>
    </row>
    <row r="13" ht="19.5" customHeight="1" spans="1:4">
      <c r="A13" s="163" t="s">
        <v>117</v>
      </c>
      <c r="B13" s="23"/>
      <c r="C13" s="162"/>
      <c r="D13" s="23"/>
    </row>
    <row r="14" ht="19.5" customHeight="1" spans="1:4">
      <c r="A14" s="163" t="s">
        <v>118</v>
      </c>
      <c r="B14" s="23"/>
      <c r="C14" s="162"/>
      <c r="D14" s="23"/>
    </row>
    <row r="15" ht="19.5" customHeight="1" spans="1:4">
      <c r="A15" s="164"/>
      <c r="B15" s="23"/>
      <c r="C15" s="162"/>
      <c r="D15" s="23"/>
    </row>
    <row r="16" ht="19.5" customHeight="1" spans="1:4">
      <c r="A16" s="164"/>
      <c r="B16" s="23"/>
      <c r="C16" s="162"/>
      <c r="D16" s="23"/>
    </row>
    <row r="17" ht="19.5" customHeight="1" spans="1:4">
      <c r="A17" s="164"/>
      <c r="B17" s="23"/>
      <c r="C17" s="162"/>
      <c r="D17" s="23"/>
    </row>
    <row r="18" ht="19.5" customHeight="1" spans="1:4">
      <c r="A18" s="164"/>
      <c r="B18" s="23"/>
      <c r="C18" s="162"/>
      <c r="D18" s="23"/>
    </row>
    <row r="19" ht="19.5" customHeight="1" spans="1:4">
      <c r="A19" s="164"/>
      <c r="B19" s="23"/>
      <c r="C19" s="162"/>
      <c r="D19" s="23"/>
    </row>
    <row r="20" ht="19.5" customHeight="1" spans="1:4">
      <c r="A20" s="91"/>
      <c r="B20" s="23"/>
      <c r="C20" s="162"/>
      <c r="D20" s="23"/>
    </row>
    <row r="21" ht="19.5" customHeight="1" spans="1:4">
      <c r="A21" s="91"/>
      <c r="B21" s="23"/>
      <c r="C21" s="91"/>
      <c r="D21" s="23"/>
    </row>
    <row r="22" ht="19.5" customHeight="1" spans="1:4">
      <c r="A22" s="91"/>
      <c r="B22" s="23"/>
      <c r="C22" s="91"/>
      <c r="D22" s="23"/>
    </row>
    <row r="23" ht="19.5" customHeight="1" spans="1:4">
      <c r="A23" s="91"/>
      <c r="B23" s="23"/>
      <c r="C23" s="91"/>
      <c r="D23" s="23"/>
    </row>
    <row r="24" ht="19.5" customHeight="1" spans="1:4">
      <c r="A24" s="91"/>
      <c r="B24" s="23"/>
      <c r="C24" s="91"/>
      <c r="D24" s="23"/>
    </row>
    <row r="25" ht="19.5" customHeight="1" spans="1:4">
      <c r="A25" s="91"/>
      <c r="B25" s="23"/>
      <c r="C25" s="91"/>
      <c r="D25" s="23"/>
    </row>
    <row r="26" ht="19.5" customHeight="1" spans="1:4">
      <c r="A26" s="162"/>
      <c r="B26" s="23"/>
      <c r="C26" s="91"/>
      <c r="D26" s="23"/>
    </row>
    <row r="27" ht="19.5" customHeight="1" spans="1:4">
      <c r="A27" s="91"/>
      <c r="B27" s="23"/>
      <c r="C27" s="91"/>
      <c r="D27" s="23"/>
    </row>
    <row r="28" customHeight="1" spans="1:4">
      <c r="A28" s="91"/>
      <c r="B28" s="23"/>
      <c r="C28" s="163"/>
      <c r="D28" s="23"/>
    </row>
    <row r="29" ht="19.5" customHeight="1" spans="1:4">
      <c r="A29" s="91"/>
      <c r="B29" s="23"/>
      <c r="C29" s="91"/>
      <c r="D29" s="23"/>
    </row>
    <row r="30" ht="19.5" customHeight="1" spans="1:4">
      <c r="A30" s="162"/>
      <c r="B30" s="23"/>
      <c r="C30" s="91"/>
      <c r="D30" s="23"/>
    </row>
    <row r="31" ht="18" customHeight="1" spans="1:4">
      <c r="A31" s="162"/>
      <c r="B31" s="23"/>
      <c r="C31" s="91"/>
      <c r="D31" s="23"/>
    </row>
    <row r="32" ht="18" customHeight="1" spans="1:4">
      <c r="A32" s="162"/>
      <c r="B32" s="23"/>
      <c r="C32" s="163"/>
      <c r="D32" s="23"/>
    </row>
    <row r="33" ht="18" customHeight="1" spans="1:4">
      <c r="A33" s="162"/>
      <c r="B33" s="23"/>
      <c r="C33" s="163"/>
      <c r="D33" s="23"/>
    </row>
    <row r="34" ht="19.5" customHeight="1" spans="1:4">
      <c r="A34" s="162"/>
      <c r="B34" s="165"/>
      <c r="C34" s="91"/>
      <c r="D34" s="165"/>
    </row>
    <row r="35" ht="19.5" customHeight="1" spans="1:4">
      <c r="A35" s="162"/>
      <c r="B35" s="23"/>
      <c r="C35" s="91" t="s">
        <v>120</v>
      </c>
      <c r="D35" s="23"/>
    </row>
    <row r="36" ht="19.5" customHeight="1" spans="1:4">
      <c r="A36" s="166" t="s">
        <v>24</v>
      </c>
      <c r="B36" s="23">
        <v>2472257.44</v>
      </c>
      <c r="C36" s="166" t="s">
        <v>25</v>
      </c>
      <c r="D36" s="23">
        <v>2472257.44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0"/>
  <sheetViews>
    <sheetView showZeros="0" topLeftCell="A11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7"/>
      <c r="B1" s="127"/>
      <c r="C1" s="127"/>
      <c r="D1" s="127"/>
      <c r="E1" s="127"/>
      <c r="F1" s="127"/>
      <c r="G1" s="131" t="s">
        <v>121</v>
      </c>
    </row>
    <row r="2" ht="33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"单位名称："&amp;"芒市三台山乡卫生院"</f>
        <v>单位名称：芒市三台山乡卫生院</v>
      </c>
      <c r="B3" s="154"/>
      <c r="C3" s="127"/>
      <c r="D3" s="127"/>
      <c r="E3" s="127"/>
      <c r="F3" s="127"/>
      <c r="G3" s="131" t="s">
        <v>1</v>
      </c>
    </row>
    <row r="4" ht="18.75" customHeight="1" spans="1:7">
      <c r="A4" s="155" t="s">
        <v>122</v>
      </c>
      <c r="B4" s="155"/>
      <c r="C4" s="155" t="s">
        <v>30</v>
      </c>
      <c r="D4" s="155" t="s">
        <v>52</v>
      </c>
      <c r="E4" s="155"/>
      <c r="F4" s="155"/>
      <c r="G4" s="155" t="s">
        <v>53</v>
      </c>
    </row>
    <row r="5" ht="18.75" customHeight="1" spans="1:7">
      <c r="A5" s="155" t="s">
        <v>48</v>
      </c>
      <c r="B5" s="155" t="s">
        <v>49</v>
      </c>
      <c r="C5" s="155"/>
      <c r="D5" s="155" t="s">
        <v>33</v>
      </c>
      <c r="E5" s="155" t="s">
        <v>123</v>
      </c>
      <c r="F5" s="155" t="s">
        <v>124</v>
      </c>
      <c r="G5" s="155"/>
    </row>
    <row r="6" ht="18.75" customHeight="1" spans="1:7">
      <c r="A6" s="155" t="s">
        <v>59</v>
      </c>
      <c r="B6" s="155" t="s">
        <v>60</v>
      </c>
      <c r="C6" s="155" t="s">
        <v>61</v>
      </c>
      <c r="D6" s="155" t="s">
        <v>62</v>
      </c>
      <c r="E6" s="155" t="s">
        <v>63</v>
      </c>
      <c r="F6" s="155" t="s">
        <v>64</v>
      </c>
      <c r="G6" s="155" t="s">
        <v>65</v>
      </c>
    </row>
    <row r="7" ht="18.75" customHeight="1" spans="1:7">
      <c r="A7" s="156" t="s">
        <v>74</v>
      </c>
      <c r="B7" s="156" t="s">
        <v>75</v>
      </c>
      <c r="C7" s="157">
        <v>353597.76</v>
      </c>
      <c r="D7" s="157">
        <v>353597.76</v>
      </c>
      <c r="E7" s="157">
        <v>353597.76</v>
      </c>
      <c r="F7" s="157"/>
      <c r="G7" s="157"/>
    </row>
    <row r="8" ht="18.75" customHeight="1" outlineLevel="1" spans="1:7">
      <c r="A8" s="158" t="s">
        <v>76</v>
      </c>
      <c r="B8" s="158" t="s">
        <v>77</v>
      </c>
      <c r="C8" s="157">
        <v>344597.76</v>
      </c>
      <c r="D8" s="157">
        <v>344597.76</v>
      </c>
      <c r="E8" s="157">
        <v>344597.76</v>
      </c>
      <c r="F8" s="157"/>
      <c r="G8" s="157"/>
    </row>
    <row r="9" ht="18.75" customHeight="1" outlineLevel="2" spans="1:7">
      <c r="A9" s="159" t="s">
        <v>78</v>
      </c>
      <c r="B9" s="159" t="s">
        <v>79</v>
      </c>
      <c r="C9" s="157">
        <v>344597.76</v>
      </c>
      <c r="D9" s="157">
        <v>344597.76</v>
      </c>
      <c r="E9" s="157">
        <v>344597.76</v>
      </c>
      <c r="F9" s="157"/>
      <c r="G9" s="157"/>
    </row>
    <row r="10" ht="18.75" customHeight="1" outlineLevel="1" spans="1:7">
      <c r="A10" s="158" t="s">
        <v>82</v>
      </c>
      <c r="B10" s="158" t="s">
        <v>83</v>
      </c>
      <c r="C10" s="157">
        <v>9000</v>
      </c>
      <c r="D10" s="157">
        <v>9000</v>
      </c>
      <c r="E10" s="157">
        <v>9000</v>
      </c>
      <c r="F10" s="157"/>
      <c r="G10" s="157"/>
    </row>
    <row r="11" ht="18.75" customHeight="1" outlineLevel="2" spans="1:7">
      <c r="A11" s="159" t="s">
        <v>84</v>
      </c>
      <c r="B11" s="159" t="s">
        <v>85</v>
      </c>
      <c r="C11" s="157">
        <v>9000</v>
      </c>
      <c r="D11" s="157">
        <v>9000</v>
      </c>
      <c r="E11" s="157">
        <v>9000</v>
      </c>
      <c r="F11" s="157"/>
      <c r="G11" s="157"/>
    </row>
    <row r="12" ht="18.75" customHeight="1" spans="1:7">
      <c r="A12" s="156" t="s">
        <v>89</v>
      </c>
      <c r="B12" s="156" t="s">
        <v>90</v>
      </c>
      <c r="C12" s="157">
        <v>1867998.88</v>
      </c>
      <c r="D12" s="157">
        <v>1867998.88</v>
      </c>
      <c r="E12" s="157">
        <v>1867998.88</v>
      </c>
      <c r="F12" s="157"/>
      <c r="G12" s="157"/>
    </row>
    <row r="13" ht="18.75" customHeight="1" outlineLevel="1" spans="1:7">
      <c r="A13" s="158" t="s">
        <v>91</v>
      </c>
      <c r="B13" s="158" t="s">
        <v>92</v>
      </c>
      <c r="C13" s="157">
        <v>1764840</v>
      </c>
      <c r="D13" s="157">
        <v>1764840</v>
      </c>
      <c r="E13" s="157">
        <v>1764840</v>
      </c>
      <c r="F13" s="157"/>
      <c r="G13" s="157"/>
    </row>
    <row r="14" ht="18.75" customHeight="1" outlineLevel="2" spans="1:7">
      <c r="A14" s="159" t="s">
        <v>93</v>
      </c>
      <c r="B14" s="159" t="s">
        <v>94</v>
      </c>
      <c r="C14" s="157">
        <v>1764840</v>
      </c>
      <c r="D14" s="157">
        <v>1764840</v>
      </c>
      <c r="E14" s="157">
        <v>1764840</v>
      </c>
      <c r="F14" s="157"/>
      <c r="G14" s="157"/>
    </row>
    <row r="15" ht="18.75" customHeight="1" outlineLevel="1" spans="1:7">
      <c r="A15" s="158" t="s">
        <v>95</v>
      </c>
      <c r="B15" s="158" t="s">
        <v>96</v>
      </c>
      <c r="C15" s="157">
        <v>103158.88</v>
      </c>
      <c r="D15" s="157">
        <v>103158.88</v>
      </c>
      <c r="E15" s="157">
        <v>103158.88</v>
      </c>
      <c r="F15" s="157"/>
      <c r="G15" s="157"/>
    </row>
    <row r="16" ht="18.75" customHeight="1" outlineLevel="2" spans="1:7">
      <c r="A16" s="159" t="s">
        <v>99</v>
      </c>
      <c r="B16" s="159" t="s">
        <v>100</v>
      </c>
      <c r="C16" s="157">
        <v>103158.88</v>
      </c>
      <c r="D16" s="157">
        <v>103158.88</v>
      </c>
      <c r="E16" s="157">
        <v>103158.88</v>
      </c>
      <c r="F16" s="157"/>
      <c r="G16" s="157"/>
    </row>
    <row r="17" ht="18.75" customHeight="1" spans="1:7">
      <c r="A17" s="156" t="s">
        <v>103</v>
      </c>
      <c r="B17" s="156" t="s">
        <v>104</v>
      </c>
      <c r="C17" s="157">
        <v>250660.8</v>
      </c>
      <c r="D17" s="157">
        <v>250660.8</v>
      </c>
      <c r="E17" s="157">
        <v>250660.8</v>
      </c>
      <c r="F17" s="157"/>
      <c r="G17" s="157"/>
    </row>
    <row r="18" ht="18.75" customHeight="1" outlineLevel="1" spans="1:7">
      <c r="A18" s="158" t="s">
        <v>105</v>
      </c>
      <c r="B18" s="158" t="s">
        <v>106</v>
      </c>
      <c r="C18" s="157">
        <v>250660.8</v>
      </c>
      <c r="D18" s="157">
        <v>250660.8</v>
      </c>
      <c r="E18" s="157">
        <v>250660.8</v>
      </c>
      <c r="F18" s="157"/>
      <c r="G18" s="157"/>
    </row>
    <row r="19" ht="18.75" customHeight="1" outlineLevel="2" spans="1:7">
      <c r="A19" s="159" t="s">
        <v>107</v>
      </c>
      <c r="B19" s="159" t="s">
        <v>108</v>
      </c>
      <c r="C19" s="157">
        <v>250660.8</v>
      </c>
      <c r="D19" s="157">
        <v>250660.8</v>
      </c>
      <c r="E19" s="157">
        <v>250660.8</v>
      </c>
      <c r="F19" s="157"/>
      <c r="G19" s="157"/>
    </row>
    <row r="20" ht="18.75" customHeight="1" spans="1:7">
      <c r="A20" s="155" t="s">
        <v>30</v>
      </c>
      <c r="B20" s="155"/>
      <c r="C20" s="157">
        <v>2472257.44</v>
      </c>
      <c r="D20" s="157">
        <v>2472257.44</v>
      </c>
      <c r="E20" s="157">
        <v>2472257.44</v>
      </c>
      <c r="F20" s="157"/>
      <c r="G20" s="157"/>
    </row>
  </sheetData>
  <mergeCells count="7">
    <mergeCell ref="A2:G2"/>
    <mergeCell ref="A3:C3"/>
    <mergeCell ref="A4:B4"/>
    <mergeCell ref="D4:F4"/>
    <mergeCell ref="A20:B2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20" sqref="D20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125</v>
      </c>
    </row>
    <row r="2" ht="33.75" customHeight="1" spans="1:6">
      <c r="A2" s="147" t="str">
        <f>"2026"&amp;"年一般公共预算“三公”经费支出预算表"</f>
        <v>2026年一般公共预算“三公”经费支出预算表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"单位名称："&amp;"芒市三台山乡卫生院"</f>
        <v>单位名称：芒市三台山乡卫生院</v>
      </c>
      <c r="B3" s="144"/>
      <c r="C3" s="145"/>
      <c r="D3" s="3"/>
      <c r="E3" s="1"/>
      <c r="F3" s="146" t="s">
        <v>27</v>
      </c>
    </row>
    <row r="4" ht="19.5" customHeight="1" spans="1:6">
      <c r="A4" s="11" t="s">
        <v>126</v>
      </c>
      <c r="B4" s="73" t="s">
        <v>127</v>
      </c>
      <c r="C4" s="12" t="s">
        <v>128</v>
      </c>
      <c r="D4" s="13"/>
      <c r="E4" s="14"/>
      <c r="F4" s="73" t="s">
        <v>129</v>
      </c>
    </row>
    <row r="5" ht="19.5" customHeight="1" spans="1:6">
      <c r="A5" s="18"/>
      <c r="B5" s="76"/>
      <c r="C5" s="35" t="s">
        <v>33</v>
      </c>
      <c r="D5" s="35" t="s">
        <v>130</v>
      </c>
      <c r="E5" s="35" t="s">
        <v>131</v>
      </c>
      <c r="F5" s="76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/>
      <c r="B7" s="151"/>
      <c r="C7" s="152"/>
      <c r="D7" s="151"/>
      <c r="E7" s="151"/>
      <c r="F7" s="151"/>
    </row>
    <row r="8" customFormat="1" customHeight="1" spans="1:1">
      <c r="A8" s="28" t="s">
        <v>132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9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133</v>
      </c>
      <c r="U1" s="143"/>
      <c r="V1" s="143"/>
      <c r="W1" s="143"/>
    </row>
    <row r="2" ht="45.75" customHeight="1" spans="1:23">
      <c r="A2" s="140" t="str">
        <f>"2026"&amp;"年部门基本支出预算表"</f>
        <v>2026年部门基本支出预算表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"单位名称："&amp;"芒市三台山乡卫生院"</f>
        <v>单位名称：芒市三台山乡卫生院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27</v>
      </c>
      <c r="U3" s="143"/>
      <c r="V3" s="143"/>
      <c r="W3" s="143"/>
    </row>
    <row r="4" ht="18.75" customHeight="1" spans="1:23">
      <c r="A4" s="141" t="s">
        <v>134</v>
      </c>
      <c r="B4" s="141" t="s">
        <v>135</v>
      </c>
      <c r="C4" s="141" t="s">
        <v>136</v>
      </c>
      <c r="D4" s="141" t="s">
        <v>137</v>
      </c>
      <c r="E4" s="141" t="s">
        <v>138</v>
      </c>
      <c r="F4" s="141" t="s">
        <v>139</v>
      </c>
      <c r="G4" s="141" t="s">
        <v>140</v>
      </c>
      <c r="H4" s="141" t="s">
        <v>141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142</v>
      </c>
      <c r="I5" s="141" t="s">
        <v>34</v>
      </c>
      <c r="J5" s="141" t="s">
        <v>143</v>
      </c>
      <c r="K5" s="141" t="s">
        <v>144</v>
      </c>
      <c r="L5" s="141" t="s">
        <v>145</v>
      </c>
      <c r="M5" s="141" t="s">
        <v>146</v>
      </c>
      <c r="N5" s="141" t="s">
        <v>147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148</v>
      </c>
      <c r="J6" s="141" t="s">
        <v>143</v>
      </c>
      <c r="K6" s="141" t="s">
        <v>144</v>
      </c>
      <c r="L6" s="141" t="s">
        <v>145</v>
      </c>
      <c r="M6" s="141" t="s">
        <v>146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149</v>
      </c>
      <c r="Q8" s="141" t="s">
        <v>150</v>
      </c>
      <c r="R8" s="141" t="s">
        <v>151</v>
      </c>
      <c r="S8" s="141" t="s">
        <v>152</v>
      </c>
      <c r="T8" s="141" t="s">
        <v>153</v>
      </c>
      <c r="U8" s="141" t="s">
        <v>154</v>
      </c>
      <c r="V8" s="141" t="s">
        <v>155</v>
      </c>
      <c r="W8" s="141" t="s">
        <v>156</v>
      </c>
    </row>
    <row r="9" ht="53.25" customHeight="1" spans="1:23">
      <c r="A9" s="136" t="s">
        <v>46</v>
      </c>
      <c r="B9" s="136"/>
      <c r="C9" s="136"/>
      <c r="D9" s="136"/>
      <c r="E9" s="136"/>
      <c r="F9" s="136"/>
      <c r="G9" s="136"/>
      <c r="H9" s="138">
        <v>2572257.44</v>
      </c>
      <c r="I9" s="138">
        <v>2472257.44</v>
      </c>
      <c r="J9" s="138"/>
      <c r="K9" s="138"/>
      <c r="L9" s="138">
        <v>2472257.44</v>
      </c>
      <c r="M9" s="138"/>
      <c r="N9" s="138"/>
      <c r="O9" s="138"/>
      <c r="P9" s="138"/>
      <c r="Q9" s="138"/>
      <c r="R9" s="138">
        <v>100000</v>
      </c>
      <c r="S9" s="138">
        <v>100000</v>
      </c>
      <c r="T9" s="138"/>
      <c r="U9" s="138"/>
      <c r="V9" s="138"/>
      <c r="W9" s="138"/>
    </row>
    <row r="10" ht="53.25" customHeight="1" outlineLevel="1" spans="1:23">
      <c r="A10" s="136" t="s">
        <v>46</v>
      </c>
      <c r="B10" s="136" t="s">
        <v>157</v>
      </c>
      <c r="C10" s="136" t="s">
        <v>158</v>
      </c>
      <c r="D10" s="136" t="s">
        <v>93</v>
      </c>
      <c r="E10" s="136" t="s">
        <v>94</v>
      </c>
      <c r="F10" s="136" t="s">
        <v>159</v>
      </c>
      <c r="G10" s="136" t="s">
        <v>160</v>
      </c>
      <c r="H10" s="138">
        <v>778752</v>
      </c>
      <c r="I10" s="138">
        <v>778752</v>
      </c>
      <c r="J10" s="138"/>
      <c r="K10" s="138"/>
      <c r="L10" s="138">
        <v>778752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outlineLevel="1" spans="1:23">
      <c r="A11" s="136" t="s">
        <v>46</v>
      </c>
      <c r="B11" s="136" t="s">
        <v>157</v>
      </c>
      <c r="C11" s="136" t="s">
        <v>158</v>
      </c>
      <c r="D11" s="136" t="s">
        <v>93</v>
      </c>
      <c r="E11" s="136" t="s">
        <v>94</v>
      </c>
      <c r="F11" s="136" t="s">
        <v>161</v>
      </c>
      <c r="G11" s="136" t="s">
        <v>162</v>
      </c>
      <c r="H11" s="138">
        <v>191700</v>
      </c>
      <c r="I11" s="138">
        <v>191700</v>
      </c>
      <c r="J11" s="138"/>
      <c r="K11" s="138"/>
      <c r="L11" s="138">
        <v>191700</v>
      </c>
      <c r="M11" s="136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outlineLevel="1" spans="1:23">
      <c r="A12" s="136" t="s">
        <v>46</v>
      </c>
      <c r="B12" s="136" t="s">
        <v>157</v>
      </c>
      <c r="C12" s="136" t="s">
        <v>158</v>
      </c>
      <c r="D12" s="136" t="s">
        <v>93</v>
      </c>
      <c r="E12" s="136" t="s">
        <v>94</v>
      </c>
      <c r="F12" s="136" t="s">
        <v>163</v>
      </c>
      <c r="G12" s="136" t="s">
        <v>164</v>
      </c>
      <c r="H12" s="138">
        <v>64896</v>
      </c>
      <c r="I12" s="138">
        <v>64896</v>
      </c>
      <c r="J12" s="138"/>
      <c r="K12" s="138"/>
      <c r="L12" s="138">
        <v>64896</v>
      </c>
      <c r="M12" s="136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outlineLevel="1" spans="1:23">
      <c r="A13" s="136" t="s">
        <v>46</v>
      </c>
      <c r="B13" s="136" t="s">
        <v>157</v>
      </c>
      <c r="C13" s="136" t="s">
        <v>158</v>
      </c>
      <c r="D13" s="136" t="s">
        <v>93</v>
      </c>
      <c r="E13" s="136" t="s">
        <v>94</v>
      </c>
      <c r="F13" s="136" t="s">
        <v>163</v>
      </c>
      <c r="G13" s="136" t="s">
        <v>164</v>
      </c>
      <c r="H13" s="138">
        <v>241680</v>
      </c>
      <c r="I13" s="138">
        <v>241680</v>
      </c>
      <c r="J13" s="138"/>
      <c r="K13" s="138"/>
      <c r="L13" s="138">
        <v>241680</v>
      </c>
      <c r="M13" s="136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outlineLevel="1" spans="1:23">
      <c r="A14" s="136" t="s">
        <v>46</v>
      </c>
      <c r="B14" s="136" t="s">
        <v>157</v>
      </c>
      <c r="C14" s="136" t="s">
        <v>158</v>
      </c>
      <c r="D14" s="136" t="s">
        <v>93</v>
      </c>
      <c r="E14" s="136" t="s">
        <v>94</v>
      </c>
      <c r="F14" s="136" t="s">
        <v>163</v>
      </c>
      <c r="G14" s="136" t="s">
        <v>164</v>
      </c>
      <c r="H14" s="138">
        <v>280212</v>
      </c>
      <c r="I14" s="138">
        <v>280212</v>
      </c>
      <c r="J14" s="138"/>
      <c r="K14" s="138"/>
      <c r="L14" s="138">
        <v>280212</v>
      </c>
      <c r="M14" s="136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outlineLevel="1" spans="1:23">
      <c r="A15" s="136" t="s">
        <v>46</v>
      </c>
      <c r="B15" s="136" t="s">
        <v>157</v>
      </c>
      <c r="C15" s="136" t="s">
        <v>158</v>
      </c>
      <c r="D15" s="136" t="s">
        <v>93</v>
      </c>
      <c r="E15" s="136" t="s">
        <v>94</v>
      </c>
      <c r="F15" s="136" t="s">
        <v>163</v>
      </c>
      <c r="G15" s="136" t="s">
        <v>164</v>
      </c>
      <c r="H15" s="138">
        <v>114000</v>
      </c>
      <c r="I15" s="138">
        <v>114000</v>
      </c>
      <c r="J15" s="138"/>
      <c r="K15" s="138"/>
      <c r="L15" s="138">
        <v>114000</v>
      </c>
      <c r="M15" s="136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outlineLevel="1" spans="1:23">
      <c r="A16" s="136" t="s">
        <v>46</v>
      </c>
      <c r="B16" s="136" t="s">
        <v>165</v>
      </c>
      <c r="C16" s="136" t="s">
        <v>166</v>
      </c>
      <c r="D16" s="136" t="s">
        <v>78</v>
      </c>
      <c r="E16" s="136" t="s">
        <v>79</v>
      </c>
      <c r="F16" s="136" t="s">
        <v>167</v>
      </c>
      <c r="G16" s="136" t="s">
        <v>168</v>
      </c>
      <c r="H16" s="138">
        <v>344597.76</v>
      </c>
      <c r="I16" s="138">
        <v>344597.76</v>
      </c>
      <c r="J16" s="138"/>
      <c r="K16" s="138"/>
      <c r="L16" s="138">
        <v>344597.76</v>
      </c>
      <c r="M16" s="136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outlineLevel="1" spans="1:23">
      <c r="A17" s="136" t="s">
        <v>46</v>
      </c>
      <c r="B17" s="136" t="s">
        <v>165</v>
      </c>
      <c r="C17" s="136" t="s">
        <v>166</v>
      </c>
      <c r="D17" s="136" t="s">
        <v>80</v>
      </c>
      <c r="E17" s="136" t="s">
        <v>81</v>
      </c>
      <c r="F17" s="136" t="s">
        <v>169</v>
      </c>
      <c r="G17" s="136" t="s">
        <v>170</v>
      </c>
      <c r="H17" s="138"/>
      <c r="I17" s="138"/>
      <c r="J17" s="138"/>
      <c r="K17" s="138"/>
      <c r="L17" s="138"/>
      <c r="M17" s="136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outlineLevel="1" spans="1:23">
      <c r="A18" s="136" t="s">
        <v>46</v>
      </c>
      <c r="B18" s="136" t="s">
        <v>165</v>
      </c>
      <c r="C18" s="136" t="s">
        <v>166</v>
      </c>
      <c r="D18" s="136" t="s">
        <v>97</v>
      </c>
      <c r="E18" s="136" t="s">
        <v>98</v>
      </c>
      <c r="F18" s="136" t="s">
        <v>171</v>
      </c>
      <c r="G18" s="136" t="s">
        <v>172</v>
      </c>
      <c r="H18" s="138"/>
      <c r="I18" s="138"/>
      <c r="J18" s="138"/>
      <c r="K18" s="138"/>
      <c r="L18" s="138"/>
      <c r="M18" s="136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outlineLevel="1" spans="1:23">
      <c r="A19" s="136" t="s">
        <v>46</v>
      </c>
      <c r="B19" s="136" t="s">
        <v>165</v>
      </c>
      <c r="C19" s="136" t="s">
        <v>166</v>
      </c>
      <c r="D19" s="136" t="s">
        <v>99</v>
      </c>
      <c r="E19" s="136" t="s">
        <v>100</v>
      </c>
      <c r="F19" s="136" t="s">
        <v>171</v>
      </c>
      <c r="G19" s="136" t="s">
        <v>172</v>
      </c>
      <c r="H19" s="138">
        <v>103158.88</v>
      </c>
      <c r="I19" s="138">
        <v>103158.88</v>
      </c>
      <c r="J19" s="138"/>
      <c r="K19" s="138"/>
      <c r="L19" s="138">
        <v>103158.88</v>
      </c>
      <c r="M19" s="136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outlineLevel="1" spans="1:23">
      <c r="A20" s="136" t="s">
        <v>46</v>
      </c>
      <c r="B20" s="136" t="s">
        <v>165</v>
      </c>
      <c r="C20" s="136" t="s">
        <v>166</v>
      </c>
      <c r="D20" s="136" t="s">
        <v>101</v>
      </c>
      <c r="E20" s="136" t="s">
        <v>102</v>
      </c>
      <c r="F20" s="136" t="s">
        <v>173</v>
      </c>
      <c r="G20" s="136" t="s">
        <v>174</v>
      </c>
      <c r="H20" s="138"/>
      <c r="I20" s="138"/>
      <c r="J20" s="138"/>
      <c r="K20" s="138"/>
      <c r="L20" s="138"/>
      <c r="M20" s="136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outlineLevel="1" spans="1:23">
      <c r="A21" s="136" t="s">
        <v>46</v>
      </c>
      <c r="B21" s="136" t="s">
        <v>165</v>
      </c>
      <c r="C21" s="136" t="s">
        <v>166</v>
      </c>
      <c r="D21" s="136" t="s">
        <v>88</v>
      </c>
      <c r="E21" s="136" t="s">
        <v>87</v>
      </c>
      <c r="F21" s="136" t="s">
        <v>173</v>
      </c>
      <c r="G21" s="136" t="s">
        <v>174</v>
      </c>
      <c r="H21" s="138"/>
      <c r="I21" s="138"/>
      <c r="J21" s="138"/>
      <c r="K21" s="138"/>
      <c r="L21" s="138"/>
      <c r="M21" s="136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outlineLevel="1" spans="1:23">
      <c r="A22" s="136" t="s">
        <v>46</v>
      </c>
      <c r="B22" s="136" t="s">
        <v>165</v>
      </c>
      <c r="C22" s="136" t="s">
        <v>166</v>
      </c>
      <c r="D22" s="136" t="s">
        <v>101</v>
      </c>
      <c r="E22" s="136" t="s">
        <v>102</v>
      </c>
      <c r="F22" s="136" t="s">
        <v>173</v>
      </c>
      <c r="G22" s="136" t="s">
        <v>174</v>
      </c>
      <c r="H22" s="138"/>
      <c r="I22" s="138"/>
      <c r="J22" s="138"/>
      <c r="K22" s="138"/>
      <c r="L22" s="138"/>
      <c r="M22" s="136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outlineLevel="1" spans="1:23">
      <c r="A23" s="136" t="s">
        <v>46</v>
      </c>
      <c r="B23" s="136" t="s">
        <v>175</v>
      </c>
      <c r="C23" s="136" t="s">
        <v>108</v>
      </c>
      <c r="D23" s="136" t="s">
        <v>107</v>
      </c>
      <c r="E23" s="136" t="s">
        <v>108</v>
      </c>
      <c r="F23" s="136" t="s">
        <v>176</v>
      </c>
      <c r="G23" s="136" t="s">
        <v>108</v>
      </c>
      <c r="H23" s="138">
        <v>250660.8</v>
      </c>
      <c r="I23" s="138">
        <v>250660.8</v>
      </c>
      <c r="J23" s="138"/>
      <c r="K23" s="138"/>
      <c r="L23" s="138">
        <v>250660.8</v>
      </c>
      <c r="M23" s="136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outlineLevel="1" spans="1:23">
      <c r="A24" s="136" t="s">
        <v>46</v>
      </c>
      <c r="B24" s="136" t="s">
        <v>177</v>
      </c>
      <c r="C24" s="136" t="s">
        <v>178</v>
      </c>
      <c r="D24" s="136" t="s">
        <v>93</v>
      </c>
      <c r="E24" s="136" t="s">
        <v>94</v>
      </c>
      <c r="F24" s="136" t="s">
        <v>179</v>
      </c>
      <c r="G24" s="136" t="s">
        <v>180</v>
      </c>
      <c r="H24" s="138">
        <v>93600</v>
      </c>
      <c r="I24" s="138">
        <v>93600</v>
      </c>
      <c r="J24" s="138"/>
      <c r="K24" s="138"/>
      <c r="L24" s="138">
        <v>93600</v>
      </c>
      <c r="M24" s="136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outlineLevel="1" spans="1:23">
      <c r="A25" s="136" t="s">
        <v>46</v>
      </c>
      <c r="B25" s="136" t="s">
        <v>181</v>
      </c>
      <c r="C25" s="136" t="s">
        <v>182</v>
      </c>
      <c r="D25" s="136" t="s">
        <v>84</v>
      </c>
      <c r="E25" s="136" t="s">
        <v>85</v>
      </c>
      <c r="F25" s="136" t="s">
        <v>183</v>
      </c>
      <c r="G25" s="136" t="s">
        <v>184</v>
      </c>
      <c r="H25" s="138">
        <v>9000</v>
      </c>
      <c r="I25" s="138">
        <v>9000</v>
      </c>
      <c r="J25" s="138"/>
      <c r="K25" s="138"/>
      <c r="L25" s="138">
        <v>9000</v>
      </c>
      <c r="M25" s="136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outlineLevel="1" spans="1:23">
      <c r="A26" s="136" t="s">
        <v>46</v>
      </c>
      <c r="B26" s="136" t="s">
        <v>185</v>
      </c>
      <c r="C26" s="136" t="s">
        <v>186</v>
      </c>
      <c r="D26" s="136" t="s">
        <v>93</v>
      </c>
      <c r="E26" s="136" t="s">
        <v>94</v>
      </c>
      <c r="F26" s="136" t="s">
        <v>173</v>
      </c>
      <c r="G26" s="136" t="s">
        <v>174</v>
      </c>
      <c r="H26" s="138">
        <v>30000</v>
      </c>
      <c r="I26" s="138"/>
      <c r="J26" s="138"/>
      <c r="K26" s="138"/>
      <c r="L26" s="138"/>
      <c r="M26" s="136"/>
      <c r="N26" s="138"/>
      <c r="O26" s="138"/>
      <c r="P26" s="138"/>
      <c r="Q26" s="138"/>
      <c r="R26" s="138">
        <v>30000</v>
      </c>
      <c r="S26" s="138">
        <v>30000</v>
      </c>
      <c r="T26" s="138"/>
      <c r="U26" s="138"/>
      <c r="V26" s="138"/>
      <c r="W26" s="138"/>
    </row>
    <row r="27" ht="53.25" customHeight="1" outlineLevel="1" spans="1:23">
      <c r="A27" s="136" t="s">
        <v>46</v>
      </c>
      <c r="B27" s="136" t="s">
        <v>187</v>
      </c>
      <c r="C27" s="136" t="s">
        <v>188</v>
      </c>
      <c r="D27" s="136" t="s">
        <v>93</v>
      </c>
      <c r="E27" s="136" t="s">
        <v>94</v>
      </c>
      <c r="F27" s="136" t="s">
        <v>163</v>
      </c>
      <c r="G27" s="136" t="s">
        <v>164</v>
      </c>
      <c r="H27" s="138">
        <v>70000</v>
      </c>
      <c r="I27" s="138"/>
      <c r="J27" s="138"/>
      <c r="K27" s="138"/>
      <c r="L27" s="138"/>
      <c r="M27" s="136"/>
      <c r="N27" s="138"/>
      <c r="O27" s="138"/>
      <c r="P27" s="138"/>
      <c r="Q27" s="138"/>
      <c r="R27" s="138">
        <v>70000</v>
      </c>
      <c r="S27" s="138">
        <v>70000</v>
      </c>
      <c r="T27" s="138"/>
      <c r="U27" s="138"/>
      <c r="V27" s="138"/>
      <c r="W27" s="138"/>
    </row>
    <row r="28" ht="30.75" customHeight="1" spans="1:23">
      <c r="A28" s="142" t="s">
        <v>30</v>
      </c>
      <c r="B28" s="142"/>
      <c r="C28" s="142"/>
      <c r="D28" s="142"/>
      <c r="E28" s="142"/>
      <c r="F28" s="142"/>
      <c r="G28" s="142"/>
      <c r="H28" s="138">
        <v>2572257.44</v>
      </c>
      <c r="I28" s="138">
        <v>2472257.44</v>
      </c>
      <c r="J28" s="138"/>
      <c r="K28" s="138"/>
      <c r="L28" s="138">
        <v>2472257.44</v>
      </c>
      <c r="M28" s="138"/>
      <c r="N28" s="138"/>
      <c r="O28" s="138"/>
      <c r="P28" s="138"/>
      <c r="Q28" s="138"/>
      <c r="R28" s="138">
        <v>100000</v>
      </c>
      <c r="S28" s="138">
        <v>100000</v>
      </c>
      <c r="T28" s="138"/>
      <c r="U28" s="138"/>
      <c r="V28" s="138"/>
      <c r="W28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8"/>
  <sheetViews>
    <sheetView showZeros="0" topLeftCell="A26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2" t="s">
        <v>189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8" t="str">
        <f>"2026"&amp;"年部门项目支出预算表"</f>
        <v>2026年部门项目支出预算表</v>
      </c>
      <c r="B2" s="128"/>
      <c r="C2" s="128" t="s">
        <v>59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33" t="str">
        <f>"单位名称："&amp;"芒市三台山乡卫生院"</f>
        <v>单位名称：芒市三台山乡卫生院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190</v>
      </c>
      <c r="B4" s="135" t="s">
        <v>135</v>
      </c>
      <c r="C4" s="135" t="s">
        <v>136</v>
      </c>
      <c r="D4" s="135" t="s">
        <v>191</v>
      </c>
      <c r="E4" s="135" t="s">
        <v>137</v>
      </c>
      <c r="F4" s="135" t="s">
        <v>138</v>
      </c>
      <c r="G4" s="135" t="s">
        <v>192</v>
      </c>
      <c r="H4" s="135" t="s">
        <v>193</v>
      </c>
      <c r="I4" s="135" t="s">
        <v>30</v>
      </c>
      <c r="J4" s="135" t="s">
        <v>194</v>
      </c>
      <c r="K4" s="135"/>
      <c r="L4" s="135"/>
      <c r="M4" s="135"/>
      <c r="N4" s="135" t="s">
        <v>147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26.25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195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18.75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149</v>
      </c>
      <c r="Q7" s="135" t="s">
        <v>150</v>
      </c>
      <c r="R7" s="135" t="s">
        <v>151</v>
      </c>
      <c r="S7" s="135" t="s">
        <v>152</v>
      </c>
      <c r="T7" s="135" t="s">
        <v>153</v>
      </c>
      <c r="U7" s="135" t="s">
        <v>154</v>
      </c>
      <c r="V7" s="135" t="s">
        <v>155</v>
      </c>
      <c r="W7" s="135" t="s">
        <v>156</v>
      </c>
    </row>
    <row r="8" ht="52.5" customHeight="1" spans="1:23">
      <c r="A8" s="136"/>
      <c r="B8" s="136"/>
      <c r="C8" s="136" t="s">
        <v>196</v>
      </c>
      <c r="D8" s="136"/>
      <c r="E8" s="136"/>
      <c r="F8" s="136"/>
      <c r="G8" s="136"/>
      <c r="H8" s="136"/>
      <c r="I8" s="138">
        <v>1500000</v>
      </c>
      <c r="J8" s="138"/>
      <c r="K8" s="138"/>
      <c r="L8" s="138"/>
      <c r="M8" s="138"/>
      <c r="N8" s="138"/>
      <c r="O8" s="138"/>
      <c r="P8" s="138"/>
      <c r="Q8" s="138"/>
      <c r="R8" s="138">
        <v>1500000</v>
      </c>
      <c r="S8" s="138">
        <v>1500000</v>
      </c>
      <c r="T8" s="138"/>
      <c r="U8" s="138"/>
      <c r="V8" s="138"/>
      <c r="W8" s="138"/>
    </row>
    <row r="9" ht="52.5" customHeight="1" outlineLevel="1" spans="1:23">
      <c r="A9" s="136" t="s">
        <v>197</v>
      </c>
      <c r="B9" s="136" t="s">
        <v>198</v>
      </c>
      <c r="C9" s="136" t="s">
        <v>196</v>
      </c>
      <c r="D9" s="136" t="s">
        <v>46</v>
      </c>
      <c r="E9" s="136" t="s">
        <v>93</v>
      </c>
      <c r="F9" s="136" t="s">
        <v>94</v>
      </c>
      <c r="G9" s="136" t="s">
        <v>199</v>
      </c>
      <c r="H9" s="136" t="s">
        <v>200</v>
      </c>
      <c r="I9" s="138">
        <v>70000</v>
      </c>
      <c r="J9" s="138"/>
      <c r="K9" s="138"/>
      <c r="L9" s="138"/>
      <c r="M9" s="138"/>
      <c r="N9" s="138"/>
      <c r="O9" s="138"/>
      <c r="P9" s="138"/>
      <c r="Q9" s="138"/>
      <c r="R9" s="138">
        <v>70000</v>
      </c>
      <c r="S9" s="138">
        <v>70000</v>
      </c>
      <c r="T9" s="138"/>
      <c r="U9" s="138"/>
      <c r="V9" s="138"/>
      <c r="W9" s="138"/>
    </row>
    <row r="10" ht="52.5" customHeight="1" outlineLevel="1" spans="1:23">
      <c r="A10" s="136" t="s">
        <v>197</v>
      </c>
      <c r="B10" s="136" t="s">
        <v>198</v>
      </c>
      <c r="C10" s="136" t="s">
        <v>196</v>
      </c>
      <c r="D10" s="136" t="s">
        <v>46</v>
      </c>
      <c r="E10" s="136" t="s">
        <v>93</v>
      </c>
      <c r="F10" s="136" t="s">
        <v>94</v>
      </c>
      <c r="G10" s="136" t="s">
        <v>201</v>
      </c>
      <c r="H10" s="136" t="s">
        <v>202</v>
      </c>
      <c r="I10" s="138">
        <v>70000</v>
      </c>
      <c r="J10" s="138"/>
      <c r="K10" s="138"/>
      <c r="L10" s="138"/>
      <c r="M10" s="138"/>
      <c r="N10" s="136"/>
      <c r="O10" s="136"/>
      <c r="P10" s="136"/>
      <c r="Q10" s="138"/>
      <c r="R10" s="138">
        <v>70000</v>
      </c>
      <c r="S10" s="138">
        <v>70000</v>
      </c>
      <c r="T10" s="138"/>
      <c r="U10" s="138"/>
      <c r="V10" s="138"/>
      <c r="W10" s="138"/>
    </row>
    <row r="11" ht="52.5" customHeight="1" outlineLevel="1" spans="1:23">
      <c r="A11" s="136" t="s">
        <v>197</v>
      </c>
      <c r="B11" s="136" t="s">
        <v>198</v>
      </c>
      <c r="C11" s="136" t="s">
        <v>196</v>
      </c>
      <c r="D11" s="136" t="s">
        <v>46</v>
      </c>
      <c r="E11" s="136" t="s">
        <v>93</v>
      </c>
      <c r="F11" s="136" t="s">
        <v>94</v>
      </c>
      <c r="G11" s="136" t="s">
        <v>203</v>
      </c>
      <c r="H11" s="136" t="s">
        <v>204</v>
      </c>
      <c r="I11" s="138">
        <v>2000</v>
      </c>
      <c r="J11" s="138"/>
      <c r="K11" s="138"/>
      <c r="L11" s="138"/>
      <c r="M11" s="138"/>
      <c r="N11" s="136"/>
      <c r="O11" s="136"/>
      <c r="P11" s="136"/>
      <c r="Q11" s="138"/>
      <c r="R11" s="138">
        <v>2000</v>
      </c>
      <c r="S11" s="138">
        <v>2000</v>
      </c>
      <c r="T11" s="138"/>
      <c r="U11" s="138"/>
      <c r="V11" s="138"/>
      <c r="W11" s="138"/>
    </row>
    <row r="12" ht="52.5" customHeight="1" outlineLevel="1" spans="1:23">
      <c r="A12" s="136" t="s">
        <v>197</v>
      </c>
      <c r="B12" s="136" t="s">
        <v>198</v>
      </c>
      <c r="C12" s="136" t="s">
        <v>196</v>
      </c>
      <c r="D12" s="136" t="s">
        <v>46</v>
      </c>
      <c r="E12" s="136" t="s">
        <v>93</v>
      </c>
      <c r="F12" s="136" t="s">
        <v>94</v>
      </c>
      <c r="G12" s="136" t="s">
        <v>205</v>
      </c>
      <c r="H12" s="136" t="s">
        <v>206</v>
      </c>
      <c r="I12" s="138">
        <v>20000</v>
      </c>
      <c r="J12" s="138"/>
      <c r="K12" s="138"/>
      <c r="L12" s="138"/>
      <c r="M12" s="138"/>
      <c r="N12" s="136"/>
      <c r="O12" s="136"/>
      <c r="P12" s="136"/>
      <c r="Q12" s="138"/>
      <c r="R12" s="138">
        <v>20000</v>
      </c>
      <c r="S12" s="138">
        <v>20000</v>
      </c>
      <c r="T12" s="138"/>
      <c r="U12" s="138"/>
      <c r="V12" s="138"/>
      <c r="W12" s="138"/>
    </row>
    <row r="13" ht="52.5" customHeight="1" outlineLevel="1" spans="1:23">
      <c r="A13" s="136" t="s">
        <v>197</v>
      </c>
      <c r="B13" s="136" t="s">
        <v>198</v>
      </c>
      <c r="C13" s="136" t="s">
        <v>196</v>
      </c>
      <c r="D13" s="136" t="s">
        <v>46</v>
      </c>
      <c r="E13" s="136" t="s">
        <v>93</v>
      </c>
      <c r="F13" s="136" t="s">
        <v>94</v>
      </c>
      <c r="G13" s="136" t="s">
        <v>207</v>
      </c>
      <c r="H13" s="136" t="s">
        <v>208</v>
      </c>
      <c r="I13" s="138">
        <v>20000</v>
      </c>
      <c r="J13" s="138"/>
      <c r="K13" s="138"/>
      <c r="L13" s="138"/>
      <c r="M13" s="138"/>
      <c r="N13" s="136"/>
      <c r="O13" s="136"/>
      <c r="P13" s="136"/>
      <c r="Q13" s="138"/>
      <c r="R13" s="138">
        <v>20000</v>
      </c>
      <c r="S13" s="138">
        <v>20000</v>
      </c>
      <c r="T13" s="138"/>
      <c r="U13" s="138"/>
      <c r="V13" s="138"/>
      <c r="W13" s="138"/>
    </row>
    <row r="14" ht="52.5" customHeight="1" outlineLevel="1" spans="1:23">
      <c r="A14" s="136" t="s">
        <v>197</v>
      </c>
      <c r="B14" s="136" t="s">
        <v>198</v>
      </c>
      <c r="C14" s="136" t="s">
        <v>196</v>
      </c>
      <c r="D14" s="136" t="s">
        <v>46</v>
      </c>
      <c r="E14" s="136" t="s">
        <v>93</v>
      </c>
      <c r="F14" s="136" t="s">
        <v>94</v>
      </c>
      <c r="G14" s="136" t="s">
        <v>209</v>
      </c>
      <c r="H14" s="136" t="s">
        <v>210</v>
      </c>
      <c r="I14" s="138">
        <v>20000</v>
      </c>
      <c r="J14" s="138"/>
      <c r="K14" s="138"/>
      <c r="L14" s="138"/>
      <c r="M14" s="138"/>
      <c r="N14" s="136"/>
      <c r="O14" s="136"/>
      <c r="P14" s="136"/>
      <c r="Q14" s="138"/>
      <c r="R14" s="138">
        <v>20000</v>
      </c>
      <c r="S14" s="138">
        <v>20000</v>
      </c>
      <c r="T14" s="138"/>
      <c r="U14" s="138"/>
      <c r="V14" s="138"/>
      <c r="W14" s="138"/>
    </row>
    <row r="15" ht="52.5" customHeight="1" outlineLevel="1" spans="1:23">
      <c r="A15" s="136" t="s">
        <v>197</v>
      </c>
      <c r="B15" s="136" t="s">
        <v>198</v>
      </c>
      <c r="C15" s="136" t="s">
        <v>196</v>
      </c>
      <c r="D15" s="136" t="s">
        <v>46</v>
      </c>
      <c r="E15" s="136" t="s">
        <v>93</v>
      </c>
      <c r="F15" s="136" t="s">
        <v>94</v>
      </c>
      <c r="G15" s="136" t="s">
        <v>211</v>
      </c>
      <c r="H15" s="136" t="s">
        <v>212</v>
      </c>
      <c r="I15" s="138">
        <v>90000</v>
      </c>
      <c r="J15" s="138"/>
      <c r="K15" s="138"/>
      <c r="L15" s="138"/>
      <c r="M15" s="138"/>
      <c r="N15" s="136"/>
      <c r="O15" s="136"/>
      <c r="P15" s="136"/>
      <c r="Q15" s="138"/>
      <c r="R15" s="138">
        <v>90000</v>
      </c>
      <c r="S15" s="138">
        <v>90000</v>
      </c>
      <c r="T15" s="138"/>
      <c r="U15" s="138"/>
      <c r="V15" s="138"/>
      <c r="W15" s="138"/>
    </row>
    <row r="16" ht="52.5" customHeight="1" outlineLevel="1" spans="1:23">
      <c r="A16" s="136" t="s">
        <v>197</v>
      </c>
      <c r="B16" s="136" t="s">
        <v>198</v>
      </c>
      <c r="C16" s="136" t="s">
        <v>196</v>
      </c>
      <c r="D16" s="136" t="s">
        <v>46</v>
      </c>
      <c r="E16" s="136" t="s">
        <v>93</v>
      </c>
      <c r="F16" s="136" t="s">
        <v>94</v>
      </c>
      <c r="G16" s="136" t="s">
        <v>213</v>
      </c>
      <c r="H16" s="136" t="s">
        <v>214</v>
      </c>
      <c r="I16" s="138">
        <v>15000</v>
      </c>
      <c r="J16" s="138"/>
      <c r="K16" s="138"/>
      <c r="L16" s="138"/>
      <c r="M16" s="138"/>
      <c r="N16" s="136"/>
      <c r="O16" s="136"/>
      <c r="P16" s="136"/>
      <c r="Q16" s="138"/>
      <c r="R16" s="138">
        <v>15000</v>
      </c>
      <c r="S16" s="138">
        <v>15000</v>
      </c>
      <c r="T16" s="138"/>
      <c r="U16" s="138"/>
      <c r="V16" s="138"/>
      <c r="W16" s="138"/>
    </row>
    <row r="17" ht="52.5" customHeight="1" outlineLevel="1" spans="1:23">
      <c r="A17" s="136" t="s">
        <v>197</v>
      </c>
      <c r="B17" s="136" t="s">
        <v>198</v>
      </c>
      <c r="C17" s="136" t="s">
        <v>196</v>
      </c>
      <c r="D17" s="136" t="s">
        <v>46</v>
      </c>
      <c r="E17" s="136" t="s">
        <v>93</v>
      </c>
      <c r="F17" s="136" t="s">
        <v>94</v>
      </c>
      <c r="G17" s="136" t="s">
        <v>215</v>
      </c>
      <c r="H17" s="136" t="s">
        <v>216</v>
      </c>
      <c r="I17" s="138">
        <v>350000</v>
      </c>
      <c r="J17" s="138"/>
      <c r="K17" s="138"/>
      <c r="L17" s="138"/>
      <c r="M17" s="138"/>
      <c r="N17" s="136"/>
      <c r="O17" s="136"/>
      <c r="P17" s="136"/>
      <c r="Q17" s="138"/>
      <c r="R17" s="138">
        <v>350000</v>
      </c>
      <c r="S17" s="138">
        <v>350000</v>
      </c>
      <c r="T17" s="138"/>
      <c r="U17" s="138"/>
      <c r="V17" s="138"/>
      <c r="W17" s="138"/>
    </row>
    <row r="18" ht="52.5" customHeight="1" outlineLevel="1" spans="1:23">
      <c r="A18" s="136" t="s">
        <v>197</v>
      </c>
      <c r="B18" s="136" t="s">
        <v>198</v>
      </c>
      <c r="C18" s="136" t="s">
        <v>196</v>
      </c>
      <c r="D18" s="136" t="s">
        <v>46</v>
      </c>
      <c r="E18" s="136" t="s">
        <v>93</v>
      </c>
      <c r="F18" s="136" t="s">
        <v>94</v>
      </c>
      <c r="G18" s="136" t="s">
        <v>217</v>
      </c>
      <c r="H18" s="136" t="s">
        <v>218</v>
      </c>
      <c r="I18" s="138">
        <v>350000</v>
      </c>
      <c r="J18" s="138"/>
      <c r="K18" s="138"/>
      <c r="L18" s="138"/>
      <c r="M18" s="138"/>
      <c r="N18" s="136"/>
      <c r="O18" s="136"/>
      <c r="P18" s="136"/>
      <c r="Q18" s="138"/>
      <c r="R18" s="138">
        <v>350000</v>
      </c>
      <c r="S18" s="138">
        <v>350000</v>
      </c>
      <c r="T18" s="138"/>
      <c r="U18" s="138"/>
      <c r="V18" s="138"/>
      <c r="W18" s="138"/>
    </row>
    <row r="19" ht="52.5" customHeight="1" outlineLevel="1" spans="1:23">
      <c r="A19" s="136" t="s">
        <v>197</v>
      </c>
      <c r="B19" s="136" t="s">
        <v>198</v>
      </c>
      <c r="C19" s="136" t="s">
        <v>196</v>
      </c>
      <c r="D19" s="136" t="s">
        <v>46</v>
      </c>
      <c r="E19" s="136" t="s">
        <v>93</v>
      </c>
      <c r="F19" s="136" t="s">
        <v>94</v>
      </c>
      <c r="G19" s="136" t="s">
        <v>219</v>
      </c>
      <c r="H19" s="136" t="s">
        <v>220</v>
      </c>
      <c r="I19" s="138">
        <v>90000</v>
      </c>
      <c r="J19" s="138"/>
      <c r="K19" s="138"/>
      <c r="L19" s="138"/>
      <c r="M19" s="138"/>
      <c r="N19" s="136"/>
      <c r="O19" s="136"/>
      <c r="P19" s="136"/>
      <c r="Q19" s="138"/>
      <c r="R19" s="138">
        <v>90000</v>
      </c>
      <c r="S19" s="138">
        <v>90000</v>
      </c>
      <c r="T19" s="138"/>
      <c r="U19" s="138"/>
      <c r="V19" s="138"/>
      <c r="W19" s="138"/>
    </row>
    <row r="20" ht="52.5" customHeight="1" outlineLevel="1" spans="1:23">
      <c r="A20" s="136" t="s">
        <v>197</v>
      </c>
      <c r="B20" s="136" t="s">
        <v>198</v>
      </c>
      <c r="C20" s="136" t="s">
        <v>196</v>
      </c>
      <c r="D20" s="136" t="s">
        <v>46</v>
      </c>
      <c r="E20" s="136" t="s">
        <v>93</v>
      </c>
      <c r="F20" s="136" t="s">
        <v>94</v>
      </c>
      <c r="G20" s="136" t="s">
        <v>221</v>
      </c>
      <c r="H20" s="136" t="s">
        <v>222</v>
      </c>
      <c r="I20" s="138">
        <v>10000</v>
      </c>
      <c r="J20" s="138"/>
      <c r="K20" s="138"/>
      <c r="L20" s="138"/>
      <c r="M20" s="138"/>
      <c r="N20" s="136"/>
      <c r="O20" s="136"/>
      <c r="P20" s="136"/>
      <c r="Q20" s="138"/>
      <c r="R20" s="138">
        <v>10000</v>
      </c>
      <c r="S20" s="138">
        <v>10000</v>
      </c>
      <c r="T20" s="138"/>
      <c r="U20" s="138"/>
      <c r="V20" s="138"/>
      <c r="W20" s="138"/>
    </row>
    <row r="21" ht="52.5" customHeight="1" outlineLevel="1" spans="1:23">
      <c r="A21" s="136" t="s">
        <v>197</v>
      </c>
      <c r="B21" s="136" t="s">
        <v>198</v>
      </c>
      <c r="C21" s="136" t="s">
        <v>196</v>
      </c>
      <c r="D21" s="136" t="s">
        <v>46</v>
      </c>
      <c r="E21" s="136" t="s">
        <v>93</v>
      </c>
      <c r="F21" s="136" t="s">
        <v>94</v>
      </c>
      <c r="G21" s="136" t="s">
        <v>223</v>
      </c>
      <c r="H21" s="136" t="s">
        <v>224</v>
      </c>
      <c r="I21" s="138">
        <v>20000</v>
      </c>
      <c r="J21" s="138"/>
      <c r="K21" s="138"/>
      <c r="L21" s="138"/>
      <c r="M21" s="138"/>
      <c r="N21" s="136"/>
      <c r="O21" s="136"/>
      <c r="P21" s="136"/>
      <c r="Q21" s="138"/>
      <c r="R21" s="138">
        <v>20000</v>
      </c>
      <c r="S21" s="138">
        <v>20000</v>
      </c>
      <c r="T21" s="138"/>
      <c r="U21" s="138"/>
      <c r="V21" s="138"/>
      <c r="W21" s="138"/>
    </row>
    <row r="22" ht="52.5" customHeight="1" outlineLevel="1" spans="1:23">
      <c r="A22" s="136" t="s">
        <v>197</v>
      </c>
      <c r="B22" s="136" t="s">
        <v>198</v>
      </c>
      <c r="C22" s="136" t="s">
        <v>196</v>
      </c>
      <c r="D22" s="136" t="s">
        <v>46</v>
      </c>
      <c r="E22" s="136" t="s">
        <v>93</v>
      </c>
      <c r="F22" s="136" t="s">
        <v>94</v>
      </c>
      <c r="G22" s="136" t="s">
        <v>225</v>
      </c>
      <c r="H22" s="136" t="s">
        <v>226</v>
      </c>
      <c r="I22" s="138">
        <v>120000</v>
      </c>
      <c r="J22" s="138"/>
      <c r="K22" s="138"/>
      <c r="L22" s="138"/>
      <c r="M22" s="138"/>
      <c r="N22" s="136"/>
      <c r="O22" s="136"/>
      <c r="P22" s="136"/>
      <c r="Q22" s="138"/>
      <c r="R22" s="138">
        <v>120000</v>
      </c>
      <c r="S22" s="138">
        <v>120000</v>
      </c>
      <c r="T22" s="138"/>
      <c r="U22" s="138"/>
      <c r="V22" s="138"/>
      <c r="W22" s="138"/>
    </row>
    <row r="23" ht="52.5" customHeight="1" outlineLevel="1" spans="1:23">
      <c r="A23" s="136" t="s">
        <v>197</v>
      </c>
      <c r="B23" s="136" t="s">
        <v>198</v>
      </c>
      <c r="C23" s="136" t="s">
        <v>196</v>
      </c>
      <c r="D23" s="136" t="s">
        <v>46</v>
      </c>
      <c r="E23" s="136" t="s">
        <v>93</v>
      </c>
      <c r="F23" s="136" t="s">
        <v>94</v>
      </c>
      <c r="G23" s="136" t="s">
        <v>227</v>
      </c>
      <c r="H23" s="136" t="s">
        <v>228</v>
      </c>
      <c r="I23" s="138">
        <v>100000</v>
      </c>
      <c r="J23" s="138"/>
      <c r="K23" s="138"/>
      <c r="L23" s="138"/>
      <c r="M23" s="138"/>
      <c r="N23" s="136"/>
      <c r="O23" s="136"/>
      <c r="P23" s="136"/>
      <c r="Q23" s="138"/>
      <c r="R23" s="138">
        <v>100000</v>
      </c>
      <c r="S23" s="138">
        <v>100000</v>
      </c>
      <c r="T23" s="138"/>
      <c r="U23" s="138"/>
      <c r="V23" s="138"/>
      <c r="W23" s="138"/>
    </row>
    <row r="24" ht="52.5" customHeight="1" outlineLevel="1" spans="1:23">
      <c r="A24" s="136" t="s">
        <v>197</v>
      </c>
      <c r="B24" s="136" t="s">
        <v>198</v>
      </c>
      <c r="C24" s="136" t="s">
        <v>196</v>
      </c>
      <c r="D24" s="136" t="s">
        <v>46</v>
      </c>
      <c r="E24" s="136" t="s">
        <v>93</v>
      </c>
      <c r="F24" s="136" t="s">
        <v>94</v>
      </c>
      <c r="G24" s="136" t="s">
        <v>229</v>
      </c>
      <c r="H24" s="136" t="s">
        <v>230</v>
      </c>
      <c r="I24" s="138">
        <v>63000</v>
      </c>
      <c r="J24" s="138"/>
      <c r="K24" s="138"/>
      <c r="L24" s="138"/>
      <c r="M24" s="138"/>
      <c r="N24" s="136"/>
      <c r="O24" s="136"/>
      <c r="P24" s="136"/>
      <c r="Q24" s="138"/>
      <c r="R24" s="138">
        <v>63000</v>
      </c>
      <c r="S24" s="138">
        <v>63000</v>
      </c>
      <c r="T24" s="138"/>
      <c r="U24" s="138"/>
      <c r="V24" s="138"/>
      <c r="W24" s="138"/>
    </row>
    <row r="25" ht="52.5" customHeight="1" outlineLevel="1" spans="1:23">
      <c r="A25" s="136" t="s">
        <v>197</v>
      </c>
      <c r="B25" s="136" t="s">
        <v>198</v>
      </c>
      <c r="C25" s="136" t="s">
        <v>196</v>
      </c>
      <c r="D25" s="136" t="s">
        <v>46</v>
      </c>
      <c r="E25" s="136" t="s">
        <v>93</v>
      </c>
      <c r="F25" s="136" t="s">
        <v>94</v>
      </c>
      <c r="G25" s="136" t="s">
        <v>231</v>
      </c>
      <c r="H25" s="136" t="s">
        <v>232</v>
      </c>
      <c r="I25" s="138">
        <v>90000</v>
      </c>
      <c r="J25" s="138"/>
      <c r="K25" s="138"/>
      <c r="L25" s="138"/>
      <c r="M25" s="138"/>
      <c r="N25" s="136"/>
      <c r="O25" s="136"/>
      <c r="P25" s="136"/>
      <c r="Q25" s="138"/>
      <c r="R25" s="138">
        <v>90000</v>
      </c>
      <c r="S25" s="138">
        <v>90000</v>
      </c>
      <c r="T25" s="138"/>
      <c r="U25" s="138"/>
      <c r="V25" s="138"/>
      <c r="W25" s="138"/>
    </row>
    <row r="26" ht="52.5" customHeight="1" spans="1:23">
      <c r="A26" s="136"/>
      <c r="B26" s="136"/>
      <c r="C26" s="136" t="s">
        <v>233</v>
      </c>
      <c r="D26" s="136"/>
      <c r="E26" s="136"/>
      <c r="F26" s="136"/>
      <c r="G26" s="136"/>
      <c r="H26" s="136"/>
      <c r="I26" s="138">
        <v>290000</v>
      </c>
      <c r="J26" s="138"/>
      <c r="K26" s="138"/>
      <c r="L26" s="138"/>
      <c r="M26" s="138"/>
      <c r="N26" s="136"/>
      <c r="O26" s="136"/>
      <c r="P26" s="136"/>
      <c r="Q26" s="138"/>
      <c r="R26" s="138">
        <v>290000</v>
      </c>
      <c r="S26" s="138">
        <v>290000</v>
      </c>
      <c r="T26" s="138"/>
      <c r="U26" s="138"/>
      <c r="V26" s="138"/>
      <c r="W26" s="138"/>
    </row>
    <row r="27" ht="52.5" customHeight="1" outlineLevel="1" spans="1:23">
      <c r="A27" s="136" t="s">
        <v>197</v>
      </c>
      <c r="B27" s="136" t="s">
        <v>234</v>
      </c>
      <c r="C27" s="136" t="s">
        <v>233</v>
      </c>
      <c r="D27" s="136" t="s">
        <v>46</v>
      </c>
      <c r="E27" s="136" t="s">
        <v>93</v>
      </c>
      <c r="F27" s="136" t="s">
        <v>94</v>
      </c>
      <c r="G27" s="136" t="s">
        <v>183</v>
      </c>
      <c r="H27" s="136" t="s">
        <v>184</v>
      </c>
      <c r="I27" s="138">
        <v>290000</v>
      </c>
      <c r="J27" s="138"/>
      <c r="K27" s="138"/>
      <c r="L27" s="138"/>
      <c r="M27" s="138"/>
      <c r="N27" s="136"/>
      <c r="O27" s="136"/>
      <c r="P27" s="136"/>
      <c r="Q27" s="138"/>
      <c r="R27" s="138">
        <v>290000</v>
      </c>
      <c r="S27" s="138">
        <v>290000</v>
      </c>
      <c r="T27" s="138"/>
      <c r="U27" s="138"/>
      <c r="V27" s="138"/>
      <c r="W27" s="138"/>
    </row>
    <row r="28" ht="30" customHeight="1" spans="1:23">
      <c r="A28" s="137" t="s">
        <v>30</v>
      </c>
      <c r="B28" s="137"/>
      <c r="C28" s="137"/>
      <c r="D28" s="137"/>
      <c r="E28" s="137"/>
      <c r="F28" s="137"/>
      <c r="G28" s="137"/>
      <c r="H28" s="137"/>
      <c r="I28" s="138">
        <v>1790000</v>
      </c>
      <c r="J28" s="138"/>
      <c r="K28" s="138"/>
      <c r="L28" s="138"/>
      <c r="M28" s="138"/>
      <c r="N28" s="138"/>
      <c r="O28" s="138"/>
      <c r="P28" s="138"/>
      <c r="Q28" s="138"/>
      <c r="R28" s="138">
        <v>1790000</v>
      </c>
      <c r="S28" s="138">
        <v>1790000</v>
      </c>
      <c r="T28" s="138"/>
      <c r="U28" s="138"/>
      <c r="V28" s="138"/>
      <c r="W28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topLeftCell="A6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7"/>
      <c r="B1" s="127"/>
      <c r="C1" s="127"/>
      <c r="D1" s="127"/>
      <c r="E1" s="127"/>
      <c r="F1" s="127"/>
      <c r="G1" s="127"/>
      <c r="H1" s="127"/>
      <c r="I1" s="127"/>
      <c r="J1" s="131" t="s">
        <v>235</v>
      </c>
    </row>
    <row r="2" ht="34.5" customHeight="1" spans="1:10">
      <c r="A2" s="128" t="str">
        <f>"2026"&amp;"年部门项目支出绩效目标表"</f>
        <v>2026年部门项目支出绩效目标表</v>
      </c>
      <c r="B2" s="128"/>
      <c r="C2" s="128"/>
      <c r="D2" s="128"/>
      <c r="E2" s="128"/>
      <c r="F2" s="128"/>
      <c r="G2" s="128"/>
      <c r="H2" s="128"/>
      <c r="I2" s="128"/>
      <c r="J2" s="128"/>
    </row>
    <row r="3" ht="18.75" customHeight="1" spans="1:10">
      <c r="A3" s="127" t="str">
        <f>"单位名称："&amp;"芒市三台山乡卫生院"</f>
        <v>单位名称：芒市三台山乡卫生院</v>
      </c>
      <c r="B3" s="127"/>
      <c r="C3" s="127"/>
      <c r="D3" s="127"/>
      <c r="E3" s="127"/>
      <c r="F3" s="127"/>
      <c r="G3" s="127"/>
      <c r="H3" s="127"/>
      <c r="I3" s="127"/>
      <c r="J3" s="127"/>
    </row>
    <row r="4" ht="22.5" customHeight="1" spans="1:10">
      <c r="A4" s="129" t="s">
        <v>236</v>
      </c>
      <c r="B4" s="129" t="s">
        <v>237</v>
      </c>
      <c r="C4" s="129" t="s">
        <v>238</v>
      </c>
      <c r="D4" s="129" t="s">
        <v>239</v>
      </c>
      <c r="E4" s="129" t="s">
        <v>240</v>
      </c>
      <c r="F4" s="129" t="s">
        <v>241</v>
      </c>
      <c r="G4" s="129" t="s">
        <v>242</v>
      </c>
      <c r="H4" s="129" t="s">
        <v>243</v>
      </c>
      <c r="I4" s="129" t="s">
        <v>244</v>
      </c>
      <c r="J4" s="129" t="s">
        <v>245</v>
      </c>
    </row>
    <row r="5" ht="22.5" customHeight="1" spans="1:10">
      <c r="A5" s="129" t="s">
        <v>59</v>
      </c>
      <c r="B5" s="129" t="s">
        <v>60</v>
      </c>
      <c r="C5" s="129" t="s">
        <v>61</v>
      </c>
      <c r="D5" s="129" t="s">
        <v>62</v>
      </c>
      <c r="E5" s="129" t="s">
        <v>63</v>
      </c>
      <c r="F5" s="129" t="s">
        <v>64</v>
      </c>
      <c r="G5" s="129" t="s">
        <v>65</v>
      </c>
      <c r="H5" s="129" t="s">
        <v>66</v>
      </c>
      <c r="I5" s="129" t="s">
        <v>67</v>
      </c>
      <c r="J5" s="129" t="s">
        <v>68</v>
      </c>
    </row>
    <row r="6" ht="52.5" customHeight="1" spans="1:10">
      <c r="A6" s="129" t="s">
        <v>46</v>
      </c>
      <c r="B6" s="129"/>
      <c r="C6" s="129"/>
      <c r="D6" s="129"/>
      <c r="E6" s="129"/>
      <c r="F6" s="129"/>
      <c r="G6" s="129"/>
      <c r="H6" s="129"/>
      <c r="I6" s="129"/>
      <c r="J6" s="129"/>
    </row>
    <row r="7" ht="52.5" customHeight="1" outlineLevel="1" spans="1:10">
      <c r="A7" s="130" t="s">
        <v>196</v>
      </c>
      <c r="B7" s="130" t="s">
        <v>246</v>
      </c>
      <c r="C7" s="130" t="s">
        <v>247</v>
      </c>
      <c r="D7" s="130" t="s">
        <v>248</v>
      </c>
      <c r="E7" s="130" t="s">
        <v>249</v>
      </c>
      <c r="F7" s="130" t="s">
        <v>250</v>
      </c>
      <c r="G7" s="129" t="s">
        <v>251</v>
      </c>
      <c r="H7" s="129" t="s">
        <v>252</v>
      </c>
      <c r="I7" s="130" t="s">
        <v>253</v>
      </c>
      <c r="J7" s="130" t="s">
        <v>196</v>
      </c>
    </row>
    <row r="8" ht="52.5" customHeight="1" outlineLevel="1" spans="1:10">
      <c r="A8" s="130" t="s">
        <v>196</v>
      </c>
      <c r="B8" s="130" t="s">
        <v>246</v>
      </c>
      <c r="C8" s="130" t="s">
        <v>254</v>
      </c>
      <c r="D8" s="130" t="s">
        <v>255</v>
      </c>
      <c r="E8" s="130" t="s">
        <v>256</v>
      </c>
      <c r="F8" s="130" t="s">
        <v>250</v>
      </c>
      <c r="G8" s="129" t="s">
        <v>257</v>
      </c>
      <c r="H8" s="129" t="s">
        <v>252</v>
      </c>
      <c r="I8" s="130" t="s">
        <v>253</v>
      </c>
      <c r="J8" s="130" t="s">
        <v>196</v>
      </c>
    </row>
    <row r="9" ht="52.5" customHeight="1" outlineLevel="1" spans="1:10">
      <c r="A9" s="130" t="s">
        <v>196</v>
      </c>
      <c r="B9" s="130" t="s">
        <v>246</v>
      </c>
      <c r="C9" s="130" t="s">
        <v>258</v>
      </c>
      <c r="D9" s="130" t="s">
        <v>259</v>
      </c>
      <c r="E9" s="130" t="s">
        <v>260</v>
      </c>
      <c r="F9" s="130" t="s">
        <v>261</v>
      </c>
      <c r="G9" s="129" t="s">
        <v>262</v>
      </c>
      <c r="H9" s="129" t="s">
        <v>263</v>
      </c>
      <c r="I9" s="130" t="s">
        <v>253</v>
      </c>
      <c r="J9" s="130" t="s">
        <v>260</v>
      </c>
    </row>
    <row r="10" ht="52.5" customHeight="1" outlineLevel="1" spans="1:10">
      <c r="A10" s="130" t="s">
        <v>233</v>
      </c>
      <c r="B10" s="130" t="s">
        <v>264</v>
      </c>
      <c r="C10" s="130" t="s">
        <v>247</v>
      </c>
      <c r="D10" s="130" t="s">
        <v>248</v>
      </c>
      <c r="E10" s="130" t="s">
        <v>265</v>
      </c>
      <c r="F10" s="130" t="s">
        <v>250</v>
      </c>
      <c r="G10" s="129" t="s">
        <v>266</v>
      </c>
      <c r="H10" s="129" t="s">
        <v>267</v>
      </c>
      <c r="I10" s="130" t="s">
        <v>253</v>
      </c>
      <c r="J10" s="130" t="s">
        <v>268</v>
      </c>
    </row>
    <row r="11" ht="52.5" customHeight="1" outlineLevel="1" spans="1:10">
      <c r="A11" s="130" t="s">
        <v>233</v>
      </c>
      <c r="B11" s="130" t="s">
        <v>264</v>
      </c>
      <c r="C11" s="130" t="s">
        <v>254</v>
      </c>
      <c r="D11" s="130" t="s">
        <v>269</v>
      </c>
      <c r="E11" s="130" t="s">
        <v>270</v>
      </c>
      <c r="F11" s="130" t="s">
        <v>271</v>
      </c>
      <c r="G11" s="129" t="s">
        <v>272</v>
      </c>
      <c r="H11" s="129"/>
      <c r="I11" s="130" t="s">
        <v>273</v>
      </c>
      <c r="J11" s="130" t="s">
        <v>268</v>
      </c>
    </row>
    <row r="12" ht="52.5" customHeight="1" outlineLevel="1" spans="1:10">
      <c r="A12" s="130" t="s">
        <v>233</v>
      </c>
      <c r="B12" s="130" t="s">
        <v>264</v>
      </c>
      <c r="C12" s="130" t="s">
        <v>274</v>
      </c>
      <c r="D12" s="130" t="s">
        <v>275</v>
      </c>
      <c r="E12" s="130" t="s">
        <v>276</v>
      </c>
      <c r="F12" s="130" t="s">
        <v>250</v>
      </c>
      <c r="G12" s="129" t="s">
        <v>251</v>
      </c>
      <c r="H12" s="129" t="s">
        <v>252</v>
      </c>
      <c r="I12" s="130" t="s">
        <v>253</v>
      </c>
      <c r="J12" s="130" t="s">
        <v>268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赵家欢</cp:lastModifiedBy>
  <dcterms:created xsi:type="dcterms:W3CDTF">2026-02-24T03:53:00Z</dcterms:created>
  <dcterms:modified xsi:type="dcterms:W3CDTF">2026-02-28T03:09:35Z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979D8C4A2DAD446EA3B4413D5D55F84C_13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