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7" activeTab="9"/>
  </bookViews>
  <sheets>
    <sheet name="部门财务收支预算总表 01-1" sheetId="2" r:id="rId1"/>
    <sheet name="部门收入预算表01-2" sheetId="20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4">'一般公共预算支出预算表02-2'!$1:$6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<sst xmlns="http://schemas.openxmlformats.org/spreadsheetml/2006/main" count="1015" uniqueCount="389">
  <si>
    <t>预算01-1表</t>
  </si>
  <si>
    <t>单位名称：芒市统计局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</si>
  <si>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</si>
  <si>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</si>
  <si>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</si>
  <si>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</si>
  <si>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</si>
  <si>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</si>
  <si>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</si>
  <si>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</si>
  <si>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</si>
  <si>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</si>
  <si>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</si>
  <si>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</si>
  <si>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</si>
  <si>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</si>
  <si>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</si>
  <si>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</si>
  <si>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</si>
  <si>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</si>
  <si>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</si>
  <si>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</si>
  <si>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</si>
  <si>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</si>
  <si>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</si>
  <si>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</si>
  <si>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</si>
  <si>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</si>
  <si>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</si>
  <si>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</si>
  <si>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</si>
  <si>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</si>
  <si>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</si>
  <si>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</si>
  <si>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</si>
  <si>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</si>
  <si>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</si>
  <si>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</si>
  <si>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</si>
  <si>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</si>
  <si>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</si>
  <si>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</si>
  <si>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</si>
  <si>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</si>
  <si>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</si>
  <si>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</si>
  <si>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</si>
  <si>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芒市统计局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</si>
  <si>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</si>
  <si>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</si>
  <si>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</si>
  <si>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</si>
  <si>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</si>
  <si>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</si>
  <si>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</si>
  <si>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</si>
  <si>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</si>
  <si>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</si>
  <si>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</si>
  <si>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</si>
  <si>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</si>
  <si>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</si>
  <si>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</si>
  <si>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</si>
  <si>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</si>
  <si>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</si>
  <si>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</si>
  <si>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</si>
  <si>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</si>
  <si>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</si>
  <si>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</si>
  <si>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</si>
  <si>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</si>
  <si>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</si>
  <si>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</si>
  <si>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</si>
  <si>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</si>
  <si>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</si>
  <si>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</si>
  <si>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</si>
  <si>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</si>
  <si>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</si>
  <si>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</si>
  <si>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2010505</t>
  </si>
  <si>
    <t>专项统计业务</t>
  </si>
  <si>
    <t>2010507</t>
  </si>
  <si>
    <t>专项普查活动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</si>
  <si>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</si>
  <si>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</si>
  <si>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</si>
  <si>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</si>
  <si>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</si>
  <si>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</si>
  <si>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</si>
  <si>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</si>
  <si>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</si>
  <si>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</si>
  <si>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</si>
  <si>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</si>
  <si>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</si>
  <si>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</si>
  <si>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</si>
  <si>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</si>
  <si>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</si>
  <si>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</si>
  <si>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</si>
  <si>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</si>
  <si>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</si>
  <si>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</si>
  <si>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</si>
  <si>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</si>
  <si>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</si>
  <si>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</si>
  <si>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</si>
  <si>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</si>
  <si>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</si>
  <si>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</si>
  <si>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</si>
  <si>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</si>
  <si>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</si>
  <si>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</si>
  <si>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</si>
  <si>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</si>
  <si>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</si>
  <si>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</si>
  <si>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</si>
  <si>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</si>
  <si>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</si>
  <si>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</si>
  <si>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</si>
  <si>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</si>
  <si>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</si>
  <si>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</si>
  <si>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</si>
  <si>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</si>
  <si>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</si>
  <si>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</si>
  <si>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</si>
  <si>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</si>
  <si>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</si>
  <si>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</si>
  <si>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</si>
  <si>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</si>
  <si>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</si>
  <si>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</si>
  <si>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</si>
  <si>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</si>
  <si>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</si>
  <si>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</si>
  <si>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</si>
  <si>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</si>
  <si>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</si>
  <si>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</si>
  <si>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</si>
  <si>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</si>
  <si>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</si>
  <si>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</si>
  <si>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</si>
  <si>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</si>
  <si>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</si>
  <si>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</si>
  <si>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</si>
  <si>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</si>
  <si>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</si>
  <si>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</si>
  <si>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</si>
  <si>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</si>
  <si>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</si>
  <si>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</si>
  <si>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</si>
  <si>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</si>
  <si>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</si>
  <si>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</si>
  <si>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</si>
  <si>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</si>
  <si>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</si>
  <si>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</si>
  <si>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</si>
  <si>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</si>
  <si>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</si>
  <si>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</si>
  <si>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</si>
  <si>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</si>
  <si>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</si>
  <si>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</si>
  <si>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</si>
  <si>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</si>
  <si>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</si>
  <si>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</si>
  <si>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</si>
  <si>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</si>
  <si>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</si>
  <si>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</si>
  <si>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</si>
  <si>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</si>
  <si>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</si>
  <si>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</si>
  <si>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</si>
  <si>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</si>
  <si>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</si>
  <si>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</si>
  <si>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533103210000000017886</t>
  </si>
  <si>
    <t>行政人员支出工资</t>
  </si>
  <si>
    <t>30101</t>
  </si>
  <si>
    <t>基本工资</t>
  </si>
  <si>
    <t>533103221100000594414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</si>
  <si>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</si>
  <si>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</si>
  <si>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</si>
  <si>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</si>
  <si>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</si>
  <si>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</si>
  <si>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</si>
  <si>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533103210000000017887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</si>
  <si>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</si>
  <si>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</si>
  <si>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</si>
  <si>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</si>
  <si>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</si>
  <si>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</si>
  <si>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</si>
  <si>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</si>
  <si>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</si>
  <si>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533103210000000017888</t>
  </si>
  <si>
    <t>30113</t>
  </si>
  <si>
    <t>533103210000000017893</t>
  </si>
  <si>
    <t>一般公用经费</t>
  </si>
  <si>
    <t>30202</t>
  </si>
  <si>
    <t>印刷费</t>
  </si>
  <si>
    <t>30201</t>
  </si>
  <si>
    <t>办公费</t>
  </si>
  <si>
    <t>30211</t>
  </si>
  <si>
    <t>差旅费</t>
  </si>
  <si>
    <t>30226</t>
  </si>
  <si>
    <t>劳务费</t>
  </si>
  <si>
    <t>30229</t>
  </si>
  <si>
    <t>福利费</t>
  </si>
  <si>
    <t>533103251100003890552</t>
  </si>
  <si>
    <t>公用经费安排的公务接待费</t>
  </si>
  <si>
    <t>30217</t>
  </si>
  <si>
    <t>533103221100000594415</t>
  </si>
  <si>
    <t>公用经费安排的对个人和家庭的补助</t>
  </si>
  <si>
    <t>30305</t>
  </si>
  <si>
    <t>生活补助</t>
  </si>
  <si>
    <t>30239</t>
  </si>
  <si>
    <t>其他交通费用</t>
  </si>
  <si>
    <t>30299</t>
  </si>
  <si>
    <t>其他商品和服务支出</t>
  </si>
  <si>
    <t>30207</t>
  </si>
  <si>
    <t>邮电费</t>
  </si>
  <si>
    <t>533103210000000017891</t>
  </si>
  <si>
    <t>工会经费</t>
  </si>
  <si>
    <t>30228</t>
  </si>
  <si>
    <t>533103210000000017890</t>
  </si>
  <si>
    <t>公务交通补贴</t>
  </si>
  <si>
    <t>533103241100002483767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</si>
  <si>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</si>
  <si>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</si>
  <si>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</si>
  <si>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</si>
  <si>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</si>
  <si>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</si>
  <si>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</si>
  <si>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</si>
  <si>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</si>
  <si>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</si>
  <si>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</si>
  <si>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533103251100003725850</t>
  </si>
  <si>
    <t>业务经费</t>
  </si>
  <si>
    <t>事业发展类</t>
  </si>
  <si>
    <t>533103251100003725699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</si>
  <si>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</si>
  <si>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</si>
  <si>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</si>
  <si>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</si>
  <si>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</si>
  <si>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</si>
  <si>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</si>
  <si>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</si>
  <si>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</si>
  <si>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</si>
  <si>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</si>
  <si>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完成农林牧渔业、工业、能源、批发和零售业、住宿和餐饮业、建筑和房地产业、新兴服务业、劳动工资、县域经济监测、文化产业、科技、交通等专业统计及临时调查工作。</t>
  </si>
  <si>
    <t>产出指标</t>
  </si>
  <si>
    <t>数量指标</t>
  </si>
  <si>
    <t>完成统计报表上报任务</t>
  </si>
  <si>
    <t>=</t>
  </si>
  <si>
    <t>100</t>
  </si>
  <si>
    <t>%</t>
  </si>
  <si>
    <t>定性指标</t>
  </si>
  <si>
    <t>各专业统计报表</t>
  </si>
  <si>
    <t>完成农林牧渔业、工业、能源、批发和零售业、住宿和餐饮业、建筑和房地产业、新型服务业、劳动工资、县域经济监测、文化产业、科技、交通等专业统计及临时调查工作。</t>
  </si>
  <si>
    <t>成本指标</t>
  </si>
  <si>
    <t>经济成本指标</t>
  </si>
  <si>
    <t>资金使用效率高</t>
  </si>
  <si>
    <t>效益指标</t>
  </si>
  <si>
    <t>可持续影响</t>
  </si>
  <si>
    <t>统计服务可持续影响</t>
  </si>
  <si>
    <t>统计服务、产品对社会的影响</t>
  </si>
  <si>
    <t>满意度指标</t>
  </si>
  <si>
    <t>服务对象满意度</t>
  </si>
  <si>
    <t>满意度</t>
  </si>
  <si>
    <t>&gt;=</t>
  </si>
  <si>
    <t>90</t>
  </si>
  <si>
    <t>社会公众对统计服务的满意度</t>
  </si>
  <si>
    <t>完成农林牧渔业、工业、能源、批发和零售业、住宿和餐饮业、建筑和房地产业、新兴服务业、劳动工资、县域经济监测、文化产业、科技、交通等专业统计及数据发布；完成芒市第五次全国经济普查数据审核、发布、资料印刷等；完成各项临时调查任务。</t>
  </si>
  <si>
    <t>下基层指导业务</t>
  </si>
  <si>
    <t>次</t>
  </si>
  <si>
    <t>定量指标</t>
  </si>
  <si>
    <t>一年内各专业下企业、乡镇基层指导业务次数累计不少于21次。</t>
  </si>
  <si>
    <t>完成农林牧渔业、工业、能源、批发和零售业、住宿和餐饮业、建筑和房地产业、新型服务业、劳动工资、县域经济监测、文化产业、科技、交通等专业统计及数据发布；完成芒市第五次全国经济普查数据审核、发布、资料印刷等；完成各项临时调查任务。</t>
  </si>
  <si>
    <t>经济普查单位登记数</t>
  </si>
  <si>
    <t>8000</t>
  </si>
  <si>
    <t>户</t>
  </si>
  <si>
    <t>全市普查登记单位数量</t>
  </si>
  <si>
    <t>质量指标</t>
  </si>
  <si>
    <t>统计执法检查</t>
  </si>
  <si>
    <t>1.0</t>
  </si>
  <si>
    <t>年度开展一次双随机执法检查。</t>
  </si>
  <si>
    <t>时效指标</t>
  </si>
  <si>
    <t>上报报表及时性</t>
  </si>
  <si>
    <t>各专业报表按制度时间要求上报</t>
  </si>
  <si>
    <t>在预算经费范围完成各专业统计任务</t>
  </si>
  <si>
    <t>统计工作可持续影响</t>
  </si>
  <si>
    <t>统计服务与产品可持续影响对社会发展带来的直接或间接影响</t>
  </si>
  <si>
    <t>统计服务满意度</t>
  </si>
  <si>
    <t>社会公众对部门履职效果的满意程度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</si>
  <si>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</si>
  <si>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</si>
  <si>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</si>
  <si>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</si>
  <si>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</si>
  <si>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说明：芒市统计局无政府性基金预算支出预算，此表无数据。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</si>
  <si>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</si>
  <si>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</si>
  <si>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</si>
  <si>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</si>
  <si>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</si>
  <si>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</si>
  <si>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</si>
  <si>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</si>
  <si>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</si>
  <si>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</si>
  <si>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</si>
  <si>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</si>
  <si>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统计年鉴印刷</t>
  </si>
  <si>
    <t>公文用纸、资料汇编、信封印刷服务</t>
  </si>
  <si>
    <t>册</t>
  </si>
  <si>
    <t>经济普查资料印刷</t>
  </si>
  <si>
    <t>预算08表</t>
  </si>
  <si>
    <t>政府购买服务项目</t>
  </si>
  <si>
    <t>政府购买服务目录</t>
  </si>
  <si>
    <t>说明：芒市统计局无政府购买服务预算，此表无数据。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</si>
  <si>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</si>
  <si>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</si>
  <si>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</si>
  <si>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</si>
  <si>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</si>
  <si>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</si>
  <si>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</si>
  <si>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</si>
  <si>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</si>
  <si>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</si>
  <si>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</si>
  <si>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</si>
  <si>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</si>
  <si>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</si>
  <si>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</si>
  <si>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</si>
  <si>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说明：芒市统计局无市对下转移支付预算，此表无数据。</t>
  </si>
  <si>
    <t>预算09-2表</t>
  </si>
  <si>
    <t/>
  </si>
  <si>
    <t>说明：芒市统计局无市对下转移支付绩效目标，此表无数据。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</si>
  <si>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</si>
  <si>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</si>
  <si>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</si>
  <si>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</si>
  <si>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</si>
  <si>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</si>
  <si>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</si>
  <si>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</si>
  <si>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说明：芒市统计局无新增资产配置预算，此表无数据。</t>
  </si>
  <si>
    <t>预算11表</t>
  </si>
  <si>
    <t>上级补助</t>
  </si>
  <si>
    <t>公益性岗位社保补贴资金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</si>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</sst>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1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Alignment="1" applyProtection="1">
      <alignment horizontal="center" vertical="center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/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/>
      <protection locked="0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0" fillId="0" borderId="0" xfId="0" applyBorder="1" applyAlignment="1">
      <alignment horizontal="center" vertical="center"/>
    </xf>
    <xf numFmtId="0" fontId="15" fillId="0" borderId="0" xfId="0" applyBorder="1">
      <alignment vertical="top"/>
    </xf>
    <xf numFmtId="0" fontId="15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178" fontId="4" fillId="0" borderId="7" xfId="54" applyFont="1" applyAlignment="1">
      <alignment horizontal="center" vertical="center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49" fontId="13" fillId="0" borderId="0" xfId="53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 applyAlignment="1">
      <alignment horizontal="center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0" fillId="0" borderId="7" xfId="0" applyFont="1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7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178" fontId="22" fillId="0" borderId="7" xfId="54" applyFont="1">
      <alignment horizontal="right" vertical="center"/>
    </xf>
    <xf numFmtId="178" fontId="22" fillId="0" borderId="7" xfId="54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0"/>
  <sheetViews>
    <sheetView showZeros="0" workbookViewId="0">
      <selection activeCell="B23" sqref="B23"/>
    </sheetView>
  </sheetViews>
  <sheetFormatPr defaultColWidth="10.2857142857143" defaultRowHeight="15" customHeight="1" outlineLevelCol="3"/>
  <cols>
    <col min="1" max="1" width="33.2857142857143" customWidth="1"/>
    <col min="2" max="2" width="23" customWidth="1"/>
    <col min="3" max="3" width="33.4285714285714" customWidth="1"/>
    <col min="4" max="4" width="33.2857142857143" customWidth="1"/>
  </cols>
  <sheetData>
    <row r="1" ht="18.75" customHeight="1" spans="1:4">
      <c r="A1" s="202"/>
      <c r="B1" s="202"/>
      <c r="C1" s="202"/>
      <c r="D1" s="203" t="s">
        <v>0</v>
      </c>
    </row>
    <row r="2" ht="42" customHeight="1" spans="1:4">
      <c r="A2" s="204" t="str">
        <f>"2025"&amp;"年部门财务收支预算总表"</f>
        <v>2025年部门财务收支预算总表</v>
      </c>
      <c r="B2" s="204"/>
      <c r="C2" s="204"/>
      <c r="D2" s="204"/>
    </row>
    <row r="3" ht="18.75" customHeight="1" spans="1:4">
      <c r="A3" s="202" t="s">
        <v>1</v>
      </c>
      <c r="B3" s="202"/>
      <c r="C3" s="205"/>
      <c r="D3" s="203" t="s">
        <v>2</v>
      </c>
    </row>
    <row r="4" ht="18.75" customHeight="1" spans="1:4">
      <c r="A4" s="206" t="s">
        <v>3</v>
      </c>
      <c r="B4" s="206"/>
      <c r="C4" s="206" t="s">
        <v>4</v>
      </c>
      <c r="D4" s="206"/>
    </row>
    <row r="5" ht="18.75" customHeight="1" spans="1:4">
      <c r="A5" s="207" t="s">
        <v>5</v>
      </c>
      <c r="B5" s="207" t="s">
        <v>6</v>
      </c>
      <c r="C5" s="207" t="s">
        <v>7</v>
      </c>
      <c r="D5" s="207" t="s">
        <v>6</v>
      </c>
    </row>
    <row r="6" ht="18.75" customHeight="1" spans="1:4">
      <c r="A6" s="139" t="s">
        <v>8</v>
      </c>
      <c r="B6" s="141">
        <v>4044210.62</v>
      </c>
      <c r="C6" s="139" t="str">
        <f>"一"&amp;"、"&amp;"一般公共服务支出"</f>
        <v>一、一般公共服务支出</v>
      </c>
      <c r="D6" s="147">
        <v>2964375.24</v>
      </c>
    </row>
    <row r="7" ht="18.75" customHeight="1" spans="1:4">
      <c r="A7" s="139" t="s">
        <v>9</v>
      </c>
      <c r="B7" s="141"/>
      <c r="C7" s="139" t="str">
        <f>"二"&amp;"、"&amp;"社会保障和就业支出"</f>
        <v>二、社会保障和就业支出</v>
      </c>
      <c r="D7" s="147">
        <v>709991.43</v>
      </c>
    </row>
    <row r="8" ht="18.75" customHeight="1" spans="1:4">
      <c r="A8" s="139" t="s">
        <v>10</v>
      </c>
      <c r="B8" s="141"/>
      <c r="C8" s="139" t="str">
        <f>"三"&amp;"、"&amp;"卫生健康支出"</f>
        <v>三、卫生健康支出</v>
      </c>
      <c r="D8" s="147">
        <v>168146.07</v>
      </c>
    </row>
    <row r="9" ht="18.75" customHeight="1" spans="1:4">
      <c r="A9" s="139" t="s">
        <v>11</v>
      </c>
      <c r="B9" s="141"/>
      <c r="C9" s="139" t="str">
        <f>"四"&amp;"、"&amp;"住房保障支出"</f>
        <v>四、住房保障支出</v>
      </c>
      <c r="D9" s="147">
        <v>241697.88</v>
      </c>
    </row>
    <row r="10" ht="18.75" customHeight="1" spans="1:4">
      <c r="A10" s="139" t="s">
        <v>12</v>
      </c>
      <c r="B10" s="141">
        <v>40000</v>
      </c>
      <c r="C10" s="139"/>
      <c r="D10" s="147"/>
    </row>
    <row r="11" ht="18.75" customHeight="1" spans="1:4">
      <c r="A11" s="139" t="s">
        <v>13</v>
      </c>
      <c r="B11" s="141"/>
      <c r="C11" s="139"/>
      <c r="D11" s="147"/>
    </row>
    <row r="12" ht="18.75" customHeight="1" spans="1:4">
      <c r="A12" s="139" t="s">
        <v>14</v>
      </c>
      <c r="B12" s="141"/>
      <c r="C12" s="139"/>
      <c r="D12" s="147"/>
    </row>
    <row r="13" ht="18.75" customHeight="1" spans="1:4">
      <c r="A13" s="139" t="s">
        <v>15</v>
      </c>
      <c r="B13" s="141"/>
      <c r="C13" s="139"/>
      <c r="D13" s="147"/>
    </row>
    <row r="14" ht="18.75" customHeight="1" spans="1:4">
      <c r="A14" s="139" t="s">
        <v>16</v>
      </c>
      <c r="B14" s="141"/>
      <c r="C14" s="139"/>
      <c r="D14" s="147"/>
    </row>
    <row r="15" ht="18.75" customHeight="1" spans="1:4">
      <c r="A15" s="139" t="s">
        <v>17</v>
      </c>
      <c r="B15" s="141">
        <v>40000</v>
      </c>
      <c r="C15" s="139"/>
      <c r="D15" s="147"/>
    </row>
    <row r="16" ht="18.75" customHeight="1" spans="1:4">
      <c r="A16" s="208" t="s">
        <v>18</v>
      </c>
      <c r="B16" s="209">
        <f t="shared" ref="B16:B20" si="0">B6+B10</f>
        <v>4084210.62</v>
      </c>
      <c r="C16" s="208" t="s">
        <v>19</v>
      </c>
      <c r="D16" s="210">
        <f>SUM(D6:D15)</f>
        <v>4084210.62</v>
      </c>
    </row>
    <row r="17" ht="18.75" customHeight="1" spans="1:4">
      <c r="A17" s="208" t="s">
        <v>20</v>
      </c>
      <c r="B17" s="209">
        <f t="shared" si="0"/>
        <v>0</v>
      </c>
      <c r="C17" s="208" t="s">
        <v>21</v>
      </c>
      <c r="D17" s="147"/>
    </row>
    <row r="18" ht="18.75" customHeight="1" spans="1:4">
      <c r="A18" s="139" t="s">
        <v>22</v>
      </c>
      <c r="B18" s="209">
        <f t="shared" si="0"/>
        <v>0</v>
      </c>
      <c r="C18" s="139" t="s">
        <v>22</v>
      </c>
      <c r="D18" s="147"/>
    </row>
    <row r="19" ht="18.75" customHeight="1" spans="1:4">
      <c r="A19" s="139" t="s">
        <v>23</v>
      </c>
      <c r="B19" s="209">
        <f t="shared" si="0"/>
        <v>0</v>
      </c>
      <c r="C19" s="139" t="s">
        <v>24</v>
      </c>
      <c r="D19" s="147"/>
    </row>
    <row r="20" ht="18.75" customHeight="1" spans="1:4">
      <c r="A20" s="208" t="s">
        <v>25</v>
      </c>
      <c r="B20" s="209">
        <f>B16+B17</f>
        <v>4084210.62</v>
      </c>
      <c r="C20" s="208" t="s">
        <v>26</v>
      </c>
      <c r="D20" s="210">
        <f>D16+D17</f>
        <v>4084210.62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B22" sqref="B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0">
        <v>1</v>
      </c>
      <c r="B1" s="121">
        <v>0</v>
      </c>
      <c r="C1" s="120">
        <v>1</v>
      </c>
      <c r="D1" s="96"/>
      <c r="E1" s="96"/>
      <c r="F1" s="119" t="s">
        <v>327</v>
      </c>
    </row>
    <row r="2" ht="26.25" customHeight="1" spans="1:6">
      <c r="A2" s="122" t="str">
        <f>"2025"&amp;"年部门政府性基金预算支出预算表"</f>
        <v>2025年部门政府性基金预算支出预算表</v>
      </c>
      <c r="B2" s="122" t="s">
        <v>328</v>
      </c>
      <c r="C2" s="123"/>
      <c r="D2" s="124"/>
      <c r="E2" s="124"/>
      <c r="F2" s="124"/>
    </row>
    <row r="3" ht="13.5" customHeight="1" spans="1:6">
      <c r="A3" s="125" t="s">
        <v>1</v>
      </c>
      <c r="B3" s="125" t="s">
        <v>329</v>
      </c>
      <c r="C3" s="126"/>
      <c r="D3" s="96"/>
      <c r="E3" s="96"/>
      <c r="F3" s="119" t="s">
        <v>2</v>
      </c>
    </row>
    <row r="4" ht="19.5" customHeight="1" spans="1:6">
      <c r="A4" s="59" t="s">
        <v>178</v>
      </c>
      <c r="B4" s="127" t="s">
        <v>49</v>
      </c>
      <c r="C4" s="59" t="s">
        <v>50</v>
      </c>
      <c r="D4" s="35" t="s">
        <v>330</v>
      </c>
      <c r="E4" s="35"/>
      <c r="F4" s="35"/>
    </row>
    <row r="5" ht="18.55" customHeight="1" spans="1:6">
      <c r="A5" s="59"/>
      <c r="B5" s="127"/>
      <c r="C5" s="59"/>
      <c r="D5" s="35" t="s">
        <v>31</v>
      </c>
      <c r="E5" s="35" t="s">
        <v>53</v>
      </c>
      <c r="F5" s="35" t="s">
        <v>54</v>
      </c>
    </row>
    <row r="6" ht="20.25" customHeight="1" spans="1:6">
      <c r="A6" s="59">
        <v>1</v>
      </c>
      <c r="B6" s="128" t="s">
        <v>61</v>
      </c>
      <c r="C6" s="128" t="s">
        <v>62</v>
      </c>
      <c r="D6" s="128" t="s">
        <v>63</v>
      </c>
      <c r="E6" s="128" t="s">
        <v>64</v>
      </c>
      <c r="F6" s="128" t="s">
        <v>65</v>
      </c>
    </row>
    <row r="7" ht="30" customHeight="1" spans="1:6">
      <c r="A7" s="33"/>
      <c r="B7" s="127"/>
      <c r="C7" s="33"/>
      <c r="D7" s="77"/>
      <c r="E7" s="129"/>
      <c r="F7" s="129"/>
    </row>
    <row r="8" ht="30" customHeight="1" spans="1:6">
      <c r="A8" s="22"/>
      <c r="B8" s="22"/>
      <c r="C8" s="22"/>
      <c r="D8" s="77"/>
      <c r="E8" s="129"/>
      <c r="F8" s="129"/>
    </row>
    <row r="9" ht="30" customHeight="1" spans="1:6">
      <c r="A9" s="20" t="s">
        <v>331</v>
      </c>
      <c r="B9" s="20" t="s">
        <v>331</v>
      </c>
      <c r="C9" s="20" t="s">
        <v>331</v>
      </c>
      <c r="D9" s="77"/>
      <c r="E9" s="129"/>
      <c r="F9" s="129"/>
    </row>
    <row r="10" ht="20" customHeight="1" spans="1:1">
      <c r="A10" s="54" t="s">
        <v>332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L11" sqref="L11"/>
    </sheetView>
  </sheetViews>
  <sheetFormatPr defaultColWidth="9.14285714285714" defaultRowHeight="14.25" customHeight="1"/>
  <cols>
    <col min="1" max="1" width="16.3428571428571" customWidth="1"/>
    <col min="2" max="2" width="9.62857142857143" customWidth="1"/>
    <col min="3" max="3" width="12.5714285714286" customWidth="1"/>
    <col min="4" max="4" width="5.14285714285714" customWidth="1"/>
    <col min="5" max="5" width="5" customWidth="1"/>
    <col min="6" max="6" width="11.2857142857143" customWidth="1"/>
    <col min="7" max="8" width="11.847619047619" customWidth="1"/>
    <col min="9" max="17" width="6.8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42" t="s">
        <v>333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1"/>
      <c r="L2" s="29"/>
      <c r="M2" s="29"/>
      <c r="N2" s="29"/>
      <c r="O2" s="111"/>
      <c r="P2" s="111"/>
      <c r="Q2" s="29"/>
    </row>
    <row r="3" ht="18.75" customHeight="1" spans="1:17">
      <c r="A3" s="44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9" t="s">
        <v>28</v>
      </c>
    </row>
    <row r="4" ht="15.75" customHeight="1" spans="1:17">
      <c r="A4" s="11" t="s">
        <v>334</v>
      </c>
      <c r="B4" s="97" t="s">
        <v>335</v>
      </c>
      <c r="C4" s="97" t="s">
        <v>336</v>
      </c>
      <c r="D4" s="97" t="s">
        <v>337</v>
      </c>
      <c r="E4" s="97" t="s">
        <v>338</v>
      </c>
      <c r="F4" s="97" t="s">
        <v>339</v>
      </c>
      <c r="G4" s="47" t="s">
        <v>185</v>
      </c>
      <c r="H4" s="47"/>
      <c r="I4" s="47"/>
      <c r="J4" s="47"/>
      <c r="K4" s="113"/>
      <c r="L4" s="47"/>
      <c r="M4" s="47"/>
      <c r="N4" s="47"/>
      <c r="O4" s="70"/>
      <c r="P4" s="113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31</v>
      </c>
      <c r="H5" s="98" t="s">
        <v>35</v>
      </c>
      <c r="I5" s="98" t="s">
        <v>340</v>
      </c>
      <c r="J5" s="98" t="s">
        <v>341</v>
      </c>
      <c r="K5" s="114" t="s">
        <v>342</v>
      </c>
      <c r="L5" s="115" t="s">
        <v>343</v>
      </c>
      <c r="M5" s="115"/>
      <c r="N5" s="115"/>
      <c r="O5" s="116"/>
      <c r="P5" s="117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34</v>
      </c>
      <c r="I6" s="99"/>
      <c r="J6" s="99"/>
      <c r="K6" s="118"/>
      <c r="L6" s="99" t="s">
        <v>34</v>
      </c>
      <c r="M6" s="99" t="s">
        <v>41</v>
      </c>
      <c r="N6" s="99" t="s">
        <v>344</v>
      </c>
      <c r="O6" s="33" t="s">
        <v>43</v>
      </c>
      <c r="P6" s="118" t="s">
        <v>44</v>
      </c>
      <c r="Q6" s="99" t="s">
        <v>45</v>
      </c>
    </row>
    <row r="7" ht="15" customHeight="1" spans="1:17">
      <c r="A7" s="73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 t="s">
        <v>47</v>
      </c>
      <c r="B8" s="103"/>
      <c r="C8" s="103"/>
      <c r="D8" s="104"/>
      <c r="E8" s="105"/>
      <c r="F8" s="23">
        <v>58000</v>
      </c>
      <c r="G8" s="23">
        <v>58000</v>
      </c>
      <c r="H8" s="23">
        <v>58000</v>
      </c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106" t="s">
        <v>47</v>
      </c>
      <c r="B9" s="103"/>
      <c r="C9" s="103"/>
      <c r="D9" s="104"/>
      <c r="E9" s="105"/>
      <c r="F9" s="23">
        <v>58000</v>
      </c>
      <c r="G9" s="23">
        <v>58000</v>
      </c>
      <c r="H9" s="23">
        <v>58000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102" t="str">
        <f>"     "&amp;"一般公用经费"</f>
        <v>     一般公用经费</v>
      </c>
      <c r="B10" s="103" t="s">
        <v>345</v>
      </c>
      <c r="C10" s="103" t="s">
        <v>346</v>
      </c>
      <c r="D10" s="107" t="s">
        <v>347</v>
      </c>
      <c r="E10" s="107">
        <v>80</v>
      </c>
      <c r="F10" s="23">
        <v>10000</v>
      </c>
      <c r="G10" s="23">
        <v>10000</v>
      </c>
      <c r="H10" s="23">
        <v>10000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102" t="str">
        <f>"     "&amp;"业务经费"</f>
        <v>     业务经费</v>
      </c>
      <c r="B11" s="103" t="s">
        <v>348</v>
      </c>
      <c r="C11" s="103" t="s">
        <v>346</v>
      </c>
      <c r="D11" s="107" t="s">
        <v>347</v>
      </c>
      <c r="E11" s="107">
        <v>192</v>
      </c>
      <c r="F11" s="23">
        <v>48000</v>
      </c>
      <c r="G11" s="23">
        <v>48000</v>
      </c>
      <c r="H11" s="23">
        <v>48000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30" customHeight="1" spans="1:17">
      <c r="A12" s="108" t="s">
        <v>331</v>
      </c>
      <c r="B12" s="109"/>
      <c r="C12" s="109"/>
      <c r="D12" s="109"/>
      <c r="E12" s="105"/>
      <c r="F12" s="23">
        <v>58000</v>
      </c>
      <c r="G12" s="23">
        <v>58000</v>
      </c>
      <c r="H12" s="23">
        <v>58000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5"/>
      <c r="N1" s="95" t="s">
        <v>349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6"/>
      <c r="N3" s="42" t="s">
        <v>28</v>
      </c>
    </row>
    <row r="4" ht="15.75" customHeight="1" spans="1:14">
      <c r="A4" s="11" t="s">
        <v>334</v>
      </c>
      <c r="B4" s="11" t="s">
        <v>350</v>
      </c>
      <c r="C4" s="11" t="s">
        <v>351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31</v>
      </c>
      <c r="E5" s="11" t="s">
        <v>35</v>
      </c>
      <c r="F5" s="11" t="s">
        <v>340</v>
      </c>
      <c r="G5" s="11" t="s">
        <v>341</v>
      </c>
      <c r="H5" s="11" t="s">
        <v>342</v>
      </c>
      <c r="I5" s="12" t="s">
        <v>343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34</v>
      </c>
      <c r="F6" s="18"/>
      <c r="G6" s="18"/>
      <c r="H6" s="73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3"/>
      <c r="B9" s="93"/>
      <c r="C9" s="9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2" t="s">
        <v>31</v>
      </c>
      <c r="B10" s="94"/>
      <c r="C10" s="9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19" customHeight="1" spans="1:1">
      <c r="A11" s="54" t="s">
        <v>352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B17" sqref="B17"/>
    </sheetView>
  </sheetViews>
  <sheetFormatPr defaultColWidth="9.14285714285714" defaultRowHeight="14.25" customHeight="1"/>
  <cols>
    <col min="1" max="1" width="37.7142857142857" customWidth="1"/>
    <col min="2" max="16" width="11.8571428571429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2" t="s">
        <v>353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18" customHeight="1" spans="1:16">
      <c r="A4" s="67" t="s">
        <v>1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69" t="s">
        <v>354</v>
      </c>
      <c r="B5" s="12" t="s">
        <v>185</v>
      </c>
      <c r="C5" s="13"/>
      <c r="D5" s="70"/>
      <c r="E5" s="71" t="s">
        <v>355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4"/>
    </row>
    <row r="6" ht="40.5" customHeight="1" spans="1:16">
      <c r="A6" s="73"/>
      <c r="B6" s="16" t="s">
        <v>31</v>
      </c>
      <c r="C6" s="11" t="s">
        <v>35</v>
      </c>
      <c r="D6" s="74" t="s">
        <v>356</v>
      </c>
      <c r="E6" s="75" t="s">
        <v>357</v>
      </c>
      <c r="F6" s="75" t="s">
        <v>358</v>
      </c>
      <c r="G6" s="75" t="s">
        <v>359</v>
      </c>
      <c r="H6" s="75" t="s">
        <v>360</v>
      </c>
      <c r="I6" s="75" t="s">
        <v>361</v>
      </c>
      <c r="J6" s="75" t="s">
        <v>362</v>
      </c>
      <c r="K6" s="75" t="s">
        <v>363</v>
      </c>
      <c r="L6" s="75" t="s">
        <v>364</v>
      </c>
      <c r="M6" s="85" t="s">
        <v>365</v>
      </c>
      <c r="N6" s="85" t="s">
        <v>366</v>
      </c>
      <c r="O6" s="86" t="s">
        <v>367</v>
      </c>
      <c r="P6" s="85" t="s">
        <v>368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87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8"/>
      <c r="N8" s="88"/>
      <c r="O8" s="88"/>
      <c r="P8" s="88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9"/>
    </row>
    <row r="10" ht="19.5" customHeight="1" spans="1:16">
      <c r="A10" s="51" t="s">
        <v>31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8"/>
      <c r="N10" s="88"/>
      <c r="O10" s="88"/>
      <c r="P10" s="88"/>
    </row>
    <row r="11" ht="21" customHeight="1" spans="1:16">
      <c r="A11" s="81" t="s">
        <v>369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1" sqref="D11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370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">
        <v>1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272</v>
      </c>
      <c r="B4" s="34" t="s">
        <v>273</v>
      </c>
      <c r="C4" s="34" t="s">
        <v>274</v>
      </c>
      <c r="D4" s="34" t="s">
        <v>275</v>
      </c>
      <c r="E4" s="34" t="s">
        <v>276</v>
      </c>
      <c r="F4" s="59" t="s">
        <v>277</v>
      </c>
      <c r="G4" s="34" t="s">
        <v>278</v>
      </c>
      <c r="H4" s="59" t="s">
        <v>279</v>
      </c>
      <c r="I4" s="59" t="s">
        <v>280</v>
      </c>
      <c r="J4" s="34" t="s">
        <v>281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371</v>
      </c>
      <c r="C7" s="22" t="s">
        <v>371</v>
      </c>
      <c r="D7" s="22" t="s">
        <v>371</v>
      </c>
      <c r="E7" s="36" t="s">
        <v>371</v>
      </c>
      <c r="F7" s="22" t="s">
        <v>371</v>
      </c>
      <c r="G7" s="36" t="s">
        <v>371</v>
      </c>
      <c r="H7" s="22" t="s">
        <v>371</v>
      </c>
      <c r="I7" s="22" t="s">
        <v>371</v>
      </c>
      <c r="J7" s="36" t="s">
        <v>371</v>
      </c>
    </row>
    <row r="8" ht="23" customHeight="1" spans="1:1">
      <c r="A8" s="54" t="s">
        <v>372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30" sqref="G3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373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">
        <v>1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178</v>
      </c>
      <c r="B4" s="11" t="s">
        <v>374</v>
      </c>
      <c r="C4" s="11" t="s">
        <v>375</v>
      </c>
      <c r="D4" s="11" t="s">
        <v>376</v>
      </c>
      <c r="E4" s="11" t="s">
        <v>377</v>
      </c>
      <c r="F4" s="46" t="s">
        <v>378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338</v>
      </c>
      <c r="G5" s="34" t="s">
        <v>379</v>
      </c>
      <c r="H5" s="34" t="s">
        <v>380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41"/>
      <c r="G8" s="53"/>
      <c r="H8" s="53"/>
    </row>
    <row r="9" ht="18" customHeight="1" spans="1:1">
      <c r="A9" s="54" t="s">
        <v>381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382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28</v>
      </c>
    </row>
    <row r="4" ht="21.75" customHeight="1" spans="1:11">
      <c r="A4" s="33" t="s">
        <v>259</v>
      </c>
      <c r="B4" s="33" t="s">
        <v>180</v>
      </c>
      <c r="C4" s="33" t="s">
        <v>260</v>
      </c>
      <c r="D4" s="34" t="s">
        <v>181</v>
      </c>
      <c r="E4" s="34" t="s">
        <v>182</v>
      </c>
      <c r="F4" s="34" t="s">
        <v>261</v>
      </c>
      <c r="G4" s="34" t="s">
        <v>262</v>
      </c>
      <c r="H4" s="35" t="s">
        <v>31</v>
      </c>
      <c r="I4" s="35" t="s">
        <v>383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384</v>
      </c>
      <c r="C8" s="36"/>
      <c r="D8" s="36"/>
      <c r="E8" s="36"/>
      <c r="F8" s="36"/>
      <c r="G8" s="36"/>
      <c r="H8" s="23">
        <v>2200</v>
      </c>
      <c r="I8" s="23">
        <v>2200</v>
      </c>
      <c r="J8" s="24"/>
      <c r="K8" s="40"/>
    </row>
    <row r="9" ht="52.5" customHeight="1" spans="1:11">
      <c r="A9" s="22" t="s">
        <v>269</v>
      </c>
      <c r="B9" s="22" t="s">
        <v>384</v>
      </c>
      <c r="C9" s="22" t="s">
        <v>47</v>
      </c>
      <c r="D9" s="22" t="s">
        <v>101</v>
      </c>
      <c r="E9" s="22" t="s">
        <v>102</v>
      </c>
      <c r="F9" s="22" t="s">
        <v>242</v>
      </c>
      <c r="G9" s="22" t="s">
        <v>243</v>
      </c>
      <c r="H9" s="23">
        <v>2200</v>
      </c>
      <c r="I9" s="23">
        <v>2200</v>
      </c>
      <c r="J9" s="24"/>
      <c r="K9" s="41"/>
    </row>
    <row r="10" ht="30" customHeight="1" spans="1:11">
      <c r="A10" s="37" t="s">
        <v>331</v>
      </c>
      <c r="B10" s="38"/>
      <c r="C10" s="38"/>
      <c r="D10" s="38"/>
      <c r="E10" s="38"/>
      <c r="F10" s="38"/>
      <c r="G10" s="38"/>
      <c r="H10" s="23">
        <v>2200</v>
      </c>
      <c r="I10" s="23">
        <v>2200</v>
      </c>
      <c r="J10" s="24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O18" sqref="O18"/>
    </sheetView>
  </sheetViews>
  <sheetFormatPr defaultColWidth="9.14285714285714" defaultRowHeight="14.25" customHeight="1" outlineLevelCol="6"/>
  <cols>
    <col min="1" max="2" width="20.047619047619" customWidth="1"/>
    <col min="3" max="3" width="16.1428571428571" customWidth="1"/>
    <col min="4" max="4" width="15.7142857142857" customWidth="1"/>
    <col min="5" max="5" width="21.047619047619" customWidth="1"/>
    <col min="6" max="6" width="16.8571428571429" customWidth="1"/>
    <col min="7" max="7" width="17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260</v>
      </c>
      <c r="B4" s="10" t="s">
        <v>259</v>
      </c>
      <c r="C4" s="10" t="s">
        <v>180</v>
      </c>
      <c r="D4" s="11" t="s">
        <v>386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560000</v>
      </c>
      <c r="F8" s="24"/>
      <c r="G8" s="24"/>
    </row>
    <row r="9" ht="52.5" customHeight="1" spans="1:7">
      <c r="A9" s="25"/>
      <c r="B9" s="22" t="s">
        <v>387</v>
      </c>
      <c r="C9" s="22" t="s">
        <v>268</v>
      </c>
      <c r="D9" s="22" t="s">
        <v>388</v>
      </c>
      <c r="E9" s="23">
        <v>560000</v>
      </c>
      <c r="F9" s="24"/>
      <c r="G9" s="24"/>
    </row>
    <row r="10" ht="30" customHeight="1" spans="1:7">
      <c r="A10" s="26" t="s">
        <v>31</v>
      </c>
      <c r="B10" s="27" t="s">
        <v>371</v>
      </c>
      <c r="C10" s="27"/>
      <c r="D10" s="28"/>
      <c r="E10" s="23">
        <v>560000</v>
      </c>
      <c r="F10" s="24"/>
      <c r="G10" s="2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G3"/>
    </sheetView>
  </sheetViews>
  <sheetFormatPr defaultColWidth="9.14285714285714" defaultRowHeight="15"/>
  <cols>
    <col min="2" max="2" width="11.5714285714286" customWidth="1"/>
    <col min="3" max="3" width="14.2857142857143" customWidth="1"/>
    <col min="4" max="4" width="17.5714285714286" customWidth="1"/>
    <col min="5" max="5" width="13.2857142857143" customWidth="1"/>
    <col min="9" max="9" width="9.28571428571429"/>
    <col min="14" max="14" width="9.28571428571429"/>
  </cols>
  <sheetData>
    <row r="1" spans="1:17">
      <c r="A1" s="185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5" t="s">
        <v>27</v>
      </c>
      <c r="Q1" s="95" t="s">
        <v>27</v>
      </c>
    </row>
    <row r="2" ht="28.5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7">
      <c r="A3" s="186" t="s">
        <v>1</v>
      </c>
      <c r="B3" s="187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5" t="s">
        <v>28</v>
      </c>
      <c r="Q3" s="95"/>
    </row>
    <row r="4" ht="18" customHeight="1" spans="1:19">
      <c r="A4" s="188" t="s">
        <v>29</v>
      </c>
      <c r="B4" s="188" t="s">
        <v>30</v>
      </c>
      <c r="C4" s="188" t="s">
        <v>31</v>
      </c>
      <c r="D4" s="189" t="s">
        <v>32</v>
      </c>
      <c r="E4" s="190"/>
      <c r="F4" s="190"/>
      <c r="G4" s="190"/>
      <c r="H4" s="190"/>
      <c r="I4" s="196"/>
      <c r="J4" s="190"/>
      <c r="K4" s="190"/>
      <c r="L4" s="190"/>
      <c r="M4" s="190"/>
      <c r="N4" s="197"/>
      <c r="O4" s="189" t="s">
        <v>33</v>
      </c>
      <c r="P4" s="190"/>
      <c r="Q4" s="190"/>
      <c r="R4" s="190"/>
      <c r="S4" s="197"/>
    </row>
    <row r="5" ht="26" customHeight="1" spans="1:19">
      <c r="A5" s="191"/>
      <c r="B5" s="191"/>
      <c r="C5" s="191"/>
      <c r="D5" s="191" t="s">
        <v>34</v>
      </c>
      <c r="E5" s="191" t="s">
        <v>35</v>
      </c>
      <c r="F5" s="191" t="s">
        <v>36</v>
      </c>
      <c r="G5" s="191" t="s">
        <v>37</v>
      </c>
      <c r="H5" s="188" t="s">
        <v>38</v>
      </c>
      <c r="I5" s="198" t="s">
        <v>39</v>
      </c>
      <c r="J5" s="198"/>
      <c r="K5" s="198"/>
      <c r="L5" s="198"/>
      <c r="M5" s="198"/>
      <c r="N5" s="198"/>
      <c r="O5" s="188" t="s">
        <v>34</v>
      </c>
      <c r="P5" s="188" t="s">
        <v>35</v>
      </c>
      <c r="Q5" s="188" t="s">
        <v>36</v>
      </c>
      <c r="R5" s="188" t="s">
        <v>37</v>
      </c>
      <c r="S5" s="188" t="s">
        <v>40</v>
      </c>
    </row>
    <row r="6" ht="54" customHeight="1" spans="1:19">
      <c r="A6" s="87"/>
      <c r="B6" s="87"/>
      <c r="C6" s="87"/>
      <c r="D6" s="192"/>
      <c r="E6" s="192"/>
      <c r="F6" s="192"/>
      <c r="G6" s="87"/>
      <c r="H6" s="87"/>
      <c r="I6" s="76" t="s">
        <v>34</v>
      </c>
      <c r="J6" s="85" t="s">
        <v>41</v>
      </c>
      <c r="K6" s="85" t="s">
        <v>42</v>
      </c>
      <c r="L6" s="199" t="s">
        <v>43</v>
      </c>
      <c r="M6" s="199" t="s">
        <v>44</v>
      </c>
      <c r="N6" s="199" t="s">
        <v>45</v>
      </c>
      <c r="O6" s="192"/>
      <c r="P6" s="192"/>
      <c r="Q6" s="192"/>
      <c r="R6" s="192"/>
      <c r="S6" s="192"/>
    </row>
    <row r="7" spans="1:19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201">
        <v>19</v>
      </c>
    </row>
    <row r="8" ht="45" customHeight="1" spans="1:19">
      <c r="A8" s="193" t="s">
        <v>46</v>
      </c>
      <c r="B8" s="193" t="s">
        <v>47</v>
      </c>
      <c r="C8" s="23">
        <v>4084210.62</v>
      </c>
      <c r="D8" s="23">
        <v>4084210.62</v>
      </c>
      <c r="E8" s="23">
        <v>4044210.62</v>
      </c>
      <c r="F8" s="23"/>
      <c r="G8" s="23"/>
      <c r="H8" s="23"/>
      <c r="I8" s="23">
        <v>40000</v>
      </c>
      <c r="J8" s="23"/>
      <c r="K8" s="23"/>
      <c r="L8" s="23"/>
      <c r="M8" s="23"/>
      <c r="N8" s="23">
        <v>40000</v>
      </c>
      <c r="O8" s="24"/>
      <c r="P8" s="24"/>
      <c r="Q8" s="24"/>
      <c r="R8" s="24"/>
      <c r="S8" s="24"/>
    </row>
    <row r="9" ht="45" customHeight="1" spans="1:19">
      <c r="A9" s="194" t="s">
        <v>31</v>
      </c>
      <c r="B9" s="195"/>
      <c r="C9" s="176">
        <v>4084210.62</v>
      </c>
      <c r="D9" s="176">
        <v>4084210.62</v>
      </c>
      <c r="E9" s="176">
        <v>4044210.62</v>
      </c>
      <c r="F9" s="176"/>
      <c r="G9" s="176"/>
      <c r="H9" s="176"/>
      <c r="I9" s="176">
        <v>40000</v>
      </c>
      <c r="J9" s="176"/>
      <c r="K9" s="176"/>
      <c r="L9" s="176"/>
      <c r="M9" s="176"/>
      <c r="N9" s="176">
        <v>40000</v>
      </c>
      <c r="O9" s="200"/>
      <c r="P9" s="200"/>
      <c r="Q9" s="200"/>
      <c r="R9" s="200"/>
      <c r="S9" s="20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O11" sqref="O11"/>
    </sheetView>
  </sheetViews>
  <sheetFormatPr defaultColWidth="8.84761904761905" defaultRowHeight="15" customHeight="1"/>
  <cols>
    <col min="1" max="1" width="11.7142857142857" customWidth="1"/>
    <col min="2" max="2" width="19.1428571428571" customWidth="1"/>
    <col min="3" max="4" width="12.2857142857143" customWidth="1"/>
    <col min="5" max="5" width="12.7142857142857" customWidth="1"/>
    <col min="6" max="6" width="10.8571428571429" customWidth="1"/>
    <col min="7" max="7" width="6.14285714285714" customWidth="1"/>
    <col min="8" max="8" width="5.85714285714286" customWidth="1"/>
    <col min="9" max="9" width="5.14285714285714" customWidth="1"/>
    <col min="10" max="10" width="11.1428571428571" customWidth="1"/>
    <col min="11" max="14" width="4.42857142857143" customWidth="1"/>
    <col min="15" max="15" width="11.8571428571429" customWidth="1"/>
  </cols>
  <sheetData>
    <row r="1" ht="18.75" customHeight="1" spans="1:15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42" t="s">
        <v>48</v>
      </c>
      <c r="O1" s="42"/>
    </row>
    <row r="2" ht="36" customHeight="1" spans="1:15">
      <c r="A2" s="179" t="str">
        <f>"2025"&amp;"年部门支出预算表"</f>
        <v>2025年部门支出预算表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ht="18.75" customHeight="1" spans="1:15">
      <c r="A3" s="31" t="s">
        <v>1</v>
      </c>
      <c r="B3" s="31"/>
      <c r="C3" s="31"/>
      <c r="D3" s="31"/>
      <c r="E3" s="31"/>
      <c r="F3" s="31"/>
      <c r="G3" s="178"/>
      <c r="H3" s="178"/>
      <c r="I3" s="178"/>
      <c r="J3" s="178"/>
      <c r="K3" s="178"/>
      <c r="L3" s="178"/>
      <c r="M3" s="178"/>
      <c r="N3" s="42" t="s">
        <v>2</v>
      </c>
      <c r="O3" s="42"/>
    </row>
    <row r="4" ht="31.5" customHeight="1" spans="1:15">
      <c r="A4" s="180" t="s">
        <v>49</v>
      </c>
      <c r="B4" s="180" t="s">
        <v>50</v>
      </c>
      <c r="C4" s="180" t="s">
        <v>31</v>
      </c>
      <c r="D4" s="180" t="s">
        <v>35</v>
      </c>
      <c r="E4" s="180"/>
      <c r="F4" s="180"/>
      <c r="G4" s="180" t="s">
        <v>36</v>
      </c>
      <c r="H4" s="180" t="s">
        <v>37</v>
      </c>
      <c r="I4" s="180" t="s">
        <v>51</v>
      </c>
      <c r="J4" s="180" t="s">
        <v>52</v>
      </c>
      <c r="K4" s="180"/>
      <c r="L4" s="180"/>
      <c r="M4" s="180"/>
      <c r="N4" s="180"/>
      <c r="O4" s="180"/>
    </row>
    <row r="5" ht="51" customHeight="1" spans="1:15">
      <c r="A5" s="180"/>
      <c r="B5" s="180"/>
      <c r="C5" s="180"/>
      <c r="D5" s="180" t="s">
        <v>34</v>
      </c>
      <c r="E5" s="180" t="s">
        <v>53</v>
      </c>
      <c r="F5" s="180" t="s">
        <v>54</v>
      </c>
      <c r="G5" s="180"/>
      <c r="H5" s="180"/>
      <c r="I5" s="180"/>
      <c r="J5" s="180" t="s">
        <v>34</v>
      </c>
      <c r="K5" s="180" t="s">
        <v>55</v>
      </c>
      <c r="L5" s="180" t="s">
        <v>56</v>
      </c>
      <c r="M5" s="180" t="s">
        <v>57</v>
      </c>
      <c r="N5" s="180" t="s">
        <v>58</v>
      </c>
      <c r="O5" s="180" t="s">
        <v>59</v>
      </c>
    </row>
    <row r="6" ht="18.75" customHeight="1" spans="1:15">
      <c r="A6" s="181" t="s">
        <v>60</v>
      </c>
      <c r="B6" s="181" t="s">
        <v>61</v>
      </c>
      <c r="C6" s="181" t="s">
        <v>62</v>
      </c>
      <c r="D6" s="181" t="s">
        <v>63</v>
      </c>
      <c r="E6" s="181" t="s">
        <v>64</v>
      </c>
      <c r="F6" s="181" t="s">
        <v>65</v>
      </c>
      <c r="G6" s="181" t="s">
        <v>66</v>
      </c>
      <c r="H6" s="181" t="s">
        <v>67</v>
      </c>
      <c r="I6" s="181" t="s">
        <v>68</v>
      </c>
      <c r="J6" s="181" t="s">
        <v>69</v>
      </c>
      <c r="K6" s="181" t="s">
        <v>70</v>
      </c>
      <c r="L6" s="181" t="s">
        <v>71</v>
      </c>
      <c r="M6" s="181" t="s">
        <v>72</v>
      </c>
      <c r="N6" s="181" t="s">
        <v>73</v>
      </c>
      <c r="O6" s="181" t="s">
        <v>74</v>
      </c>
    </row>
    <row r="7" ht="30" customHeight="1" spans="1:15">
      <c r="A7" s="182" t="s">
        <v>75</v>
      </c>
      <c r="B7" s="182" t="s">
        <v>76</v>
      </c>
      <c r="C7" s="147">
        <v>2964375.24</v>
      </c>
      <c r="D7" s="147">
        <v>2924375.24</v>
      </c>
      <c r="E7" s="147">
        <v>2364375.24</v>
      </c>
      <c r="F7" s="147">
        <v>560000</v>
      </c>
      <c r="G7" s="147"/>
      <c r="H7" s="147"/>
      <c r="I7" s="147"/>
      <c r="J7" s="147">
        <v>40000</v>
      </c>
      <c r="K7" s="147"/>
      <c r="L7" s="147"/>
      <c r="M7" s="147"/>
      <c r="N7" s="147"/>
      <c r="O7" s="147">
        <v>40000</v>
      </c>
    </row>
    <row r="8" ht="30" customHeight="1" spans="1:15">
      <c r="A8" s="183" t="s">
        <v>77</v>
      </c>
      <c r="B8" s="183" t="s">
        <v>78</v>
      </c>
      <c r="C8" s="147">
        <v>2964375.24</v>
      </c>
      <c r="D8" s="147">
        <v>2924375.24</v>
      </c>
      <c r="E8" s="147">
        <v>2364375.24</v>
      </c>
      <c r="F8" s="147">
        <v>560000</v>
      </c>
      <c r="G8" s="147"/>
      <c r="H8" s="147"/>
      <c r="I8" s="147"/>
      <c r="J8" s="147">
        <v>40000</v>
      </c>
      <c r="K8" s="147"/>
      <c r="L8" s="147"/>
      <c r="M8" s="147"/>
      <c r="N8" s="147"/>
      <c r="O8" s="147">
        <v>40000</v>
      </c>
    </row>
    <row r="9" ht="30" customHeight="1" spans="1:15">
      <c r="A9" s="184" t="s">
        <v>79</v>
      </c>
      <c r="B9" s="184" t="s">
        <v>80</v>
      </c>
      <c r="C9" s="147">
        <v>2209827</v>
      </c>
      <c r="D9" s="147">
        <v>2209827</v>
      </c>
      <c r="E9" s="147">
        <v>2209827</v>
      </c>
      <c r="F9" s="147"/>
      <c r="G9" s="147"/>
      <c r="H9" s="147"/>
      <c r="I9" s="147"/>
      <c r="J9" s="147"/>
      <c r="K9" s="147"/>
      <c r="L9" s="147"/>
      <c r="M9" s="147"/>
      <c r="N9" s="147"/>
      <c r="O9" s="147"/>
    </row>
    <row r="10" ht="30" customHeight="1" spans="1:15">
      <c r="A10" s="184" t="s">
        <v>81</v>
      </c>
      <c r="B10" s="184" t="s">
        <v>82</v>
      </c>
      <c r="C10" s="147">
        <v>248000</v>
      </c>
      <c r="D10" s="147">
        <v>208000</v>
      </c>
      <c r="E10" s="147"/>
      <c r="F10" s="147">
        <v>208000</v>
      </c>
      <c r="G10" s="147"/>
      <c r="H10" s="147"/>
      <c r="I10" s="147"/>
      <c r="J10" s="147">
        <v>40000</v>
      </c>
      <c r="K10" s="147"/>
      <c r="L10" s="147"/>
      <c r="M10" s="147"/>
      <c r="N10" s="147"/>
      <c r="O10" s="147">
        <v>40000</v>
      </c>
    </row>
    <row r="11" ht="30" customHeight="1" spans="1:15">
      <c r="A11" s="184" t="s">
        <v>83</v>
      </c>
      <c r="B11" s="184" t="s">
        <v>84</v>
      </c>
      <c r="C11" s="147">
        <v>160000</v>
      </c>
      <c r="D11" s="147">
        <v>160000</v>
      </c>
      <c r="E11" s="147"/>
      <c r="F11" s="147">
        <v>160000</v>
      </c>
      <c r="G11" s="147"/>
      <c r="H11" s="147"/>
      <c r="I11" s="147"/>
      <c r="J11" s="147"/>
      <c r="K11" s="147"/>
      <c r="L11" s="147"/>
      <c r="M11" s="147"/>
      <c r="N11" s="147"/>
      <c r="O11" s="147"/>
    </row>
    <row r="12" ht="30" customHeight="1" spans="1:15">
      <c r="A12" s="184" t="s">
        <v>85</v>
      </c>
      <c r="B12" s="184" t="s">
        <v>86</v>
      </c>
      <c r="C12" s="147">
        <v>192000</v>
      </c>
      <c r="D12" s="147">
        <v>192000</v>
      </c>
      <c r="E12" s="147"/>
      <c r="F12" s="147">
        <v>192000</v>
      </c>
      <c r="G12" s="147"/>
      <c r="H12" s="147"/>
      <c r="I12" s="147"/>
      <c r="J12" s="147"/>
      <c r="K12" s="147"/>
      <c r="L12" s="147"/>
      <c r="M12" s="147"/>
      <c r="N12" s="147"/>
      <c r="O12" s="147"/>
    </row>
    <row r="13" ht="30" customHeight="1" spans="1:15">
      <c r="A13" s="184" t="s">
        <v>87</v>
      </c>
      <c r="B13" s="184" t="s">
        <v>88</v>
      </c>
      <c r="C13" s="147">
        <v>154548.24</v>
      </c>
      <c r="D13" s="147">
        <v>154548.24</v>
      </c>
      <c r="E13" s="147">
        <v>154548.24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ht="30" customHeight="1" spans="1:15">
      <c r="A14" s="182" t="s">
        <v>89</v>
      </c>
      <c r="B14" s="182" t="s">
        <v>90</v>
      </c>
      <c r="C14" s="147">
        <v>709991.43</v>
      </c>
      <c r="D14" s="147">
        <v>709991.43</v>
      </c>
      <c r="E14" s="147">
        <v>709991.43</v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ht="30" customHeight="1" spans="1:15">
      <c r="A15" s="183" t="s">
        <v>91</v>
      </c>
      <c r="B15" s="183" t="s">
        <v>92</v>
      </c>
      <c r="C15" s="147">
        <v>698692.64</v>
      </c>
      <c r="D15" s="147">
        <v>698692.64</v>
      </c>
      <c r="E15" s="147">
        <v>698692.64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ht="30" customHeight="1" spans="1:15">
      <c r="A16" s="184" t="s">
        <v>93</v>
      </c>
      <c r="B16" s="184" t="s">
        <v>94</v>
      </c>
      <c r="C16" s="147">
        <v>9000</v>
      </c>
      <c r="D16" s="147">
        <v>9000</v>
      </c>
      <c r="E16" s="147">
        <v>9000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ht="30" customHeight="1" spans="1:15">
      <c r="A17" s="184" t="s">
        <v>95</v>
      </c>
      <c r="B17" s="184" t="s">
        <v>96</v>
      </c>
      <c r="C17" s="147">
        <v>327255.84</v>
      </c>
      <c r="D17" s="147">
        <v>327255.84</v>
      </c>
      <c r="E17" s="147">
        <v>327255.84</v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ht="30" customHeight="1" spans="1:15">
      <c r="A18" s="184" t="s">
        <v>97</v>
      </c>
      <c r="B18" s="184" t="s">
        <v>98</v>
      </c>
      <c r="C18" s="147">
        <v>362436.8</v>
      </c>
      <c r="D18" s="147">
        <v>362436.8</v>
      </c>
      <c r="E18" s="147">
        <v>362436.8</v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ht="30" customHeight="1" spans="1:15">
      <c r="A19" s="183" t="s">
        <v>99</v>
      </c>
      <c r="B19" s="183" t="s">
        <v>100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ht="30" customHeight="1" spans="1:15">
      <c r="A20" s="184" t="s">
        <v>101</v>
      </c>
      <c r="B20" s="184" t="s">
        <v>102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  <row r="21" ht="30" customHeight="1" spans="1:15">
      <c r="A21" s="183" t="s">
        <v>103</v>
      </c>
      <c r="B21" s="183" t="s">
        <v>104</v>
      </c>
      <c r="C21" s="147">
        <v>9624</v>
      </c>
      <c r="D21" s="147">
        <v>9624</v>
      </c>
      <c r="E21" s="147">
        <v>9624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</row>
    <row r="22" ht="30" customHeight="1" spans="1:15">
      <c r="A22" s="184" t="s">
        <v>105</v>
      </c>
      <c r="B22" s="184" t="s">
        <v>106</v>
      </c>
      <c r="C22" s="147">
        <v>9624</v>
      </c>
      <c r="D22" s="147">
        <v>9624</v>
      </c>
      <c r="E22" s="147">
        <v>9624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ht="30" customHeight="1" spans="1:15">
      <c r="A23" s="183" t="s">
        <v>107</v>
      </c>
      <c r="B23" s="183" t="s">
        <v>108</v>
      </c>
      <c r="C23" s="147">
        <v>1674.79</v>
      </c>
      <c r="D23" s="147">
        <v>1674.79</v>
      </c>
      <c r="E23" s="147">
        <v>1674.79</v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</row>
    <row r="24" ht="30" customHeight="1" spans="1:15">
      <c r="A24" s="184" t="s">
        <v>109</v>
      </c>
      <c r="B24" s="184" t="s">
        <v>108</v>
      </c>
      <c r="C24" s="147">
        <v>1674.79</v>
      </c>
      <c r="D24" s="147">
        <v>1674.79</v>
      </c>
      <c r="E24" s="147">
        <v>1674.79</v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ht="30" customHeight="1" spans="1:15">
      <c r="A25" s="182" t="s">
        <v>110</v>
      </c>
      <c r="B25" s="182" t="s">
        <v>111</v>
      </c>
      <c r="C25" s="147">
        <v>168146.07</v>
      </c>
      <c r="D25" s="147">
        <v>168146.07</v>
      </c>
      <c r="E25" s="147">
        <v>168146.07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</row>
    <row r="26" ht="30" customHeight="1" spans="1:15">
      <c r="A26" s="183" t="s">
        <v>112</v>
      </c>
      <c r="B26" s="183" t="s">
        <v>113</v>
      </c>
      <c r="C26" s="147">
        <v>168146.07</v>
      </c>
      <c r="D26" s="147">
        <v>168146.07</v>
      </c>
      <c r="E26" s="147">
        <v>168146.07</v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</row>
    <row r="27" ht="30" customHeight="1" spans="1:15">
      <c r="A27" s="184" t="s">
        <v>114</v>
      </c>
      <c r="B27" s="184" t="s">
        <v>115</v>
      </c>
      <c r="C27" s="147">
        <v>164117.77</v>
      </c>
      <c r="D27" s="147">
        <v>164117.77</v>
      </c>
      <c r="E27" s="147">
        <v>164117.77</v>
      </c>
      <c r="F27" s="147"/>
      <c r="G27" s="147"/>
      <c r="H27" s="147"/>
      <c r="I27" s="147"/>
      <c r="J27" s="147"/>
      <c r="K27" s="147"/>
      <c r="L27" s="147"/>
      <c r="M27" s="147"/>
      <c r="N27" s="147"/>
      <c r="O27" s="147"/>
    </row>
    <row r="28" ht="30" customHeight="1" spans="1:15">
      <c r="A28" s="184" t="s">
        <v>116</v>
      </c>
      <c r="B28" s="184" t="s">
        <v>117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  <row r="29" ht="30" customHeight="1" spans="1:15">
      <c r="A29" s="184" t="s">
        <v>118</v>
      </c>
      <c r="B29" s="184" t="s">
        <v>119</v>
      </c>
      <c r="C29" s="147">
        <v>4028.3</v>
      </c>
      <c r="D29" s="147">
        <v>4028.3</v>
      </c>
      <c r="E29" s="147">
        <v>4028.3</v>
      </c>
      <c r="F29" s="147"/>
      <c r="G29" s="147"/>
      <c r="H29" s="147"/>
      <c r="I29" s="147"/>
      <c r="J29" s="147"/>
      <c r="K29" s="147"/>
      <c r="L29" s="147"/>
      <c r="M29" s="147"/>
      <c r="N29" s="147"/>
      <c r="O29" s="147"/>
    </row>
    <row r="30" ht="30" customHeight="1" spans="1:15">
      <c r="A30" s="182" t="s">
        <v>120</v>
      </c>
      <c r="B30" s="182" t="s">
        <v>121</v>
      </c>
      <c r="C30" s="147">
        <v>241697.88</v>
      </c>
      <c r="D30" s="147">
        <v>241697.88</v>
      </c>
      <c r="E30" s="147">
        <v>241697.88</v>
      </c>
      <c r="F30" s="147"/>
      <c r="G30" s="147"/>
      <c r="H30" s="147"/>
      <c r="I30" s="147"/>
      <c r="J30" s="147"/>
      <c r="K30" s="147"/>
      <c r="L30" s="147"/>
      <c r="M30" s="147"/>
      <c r="N30" s="147"/>
      <c r="O30" s="147"/>
    </row>
    <row r="31" ht="30" customHeight="1" spans="1:15">
      <c r="A31" s="183" t="s">
        <v>122</v>
      </c>
      <c r="B31" s="183" t="s">
        <v>123</v>
      </c>
      <c r="C31" s="147">
        <v>241697.88</v>
      </c>
      <c r="D31" s="147">
        <v>241697.88</v>
      </c>
      <c r="E31" s="147">
        <v>241697.88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ht="30" customHeight="1" spans="1:15">
      <c r="A32" s="184" t="s">
        <v>124</v>
      </c>
      <c r="B32" s="184" t="s">
        <v>125</v>
      </c>
      <c r="C32" s="147">
        <v>241697.88</v>
      </c>
      <c r="D32" s="147">
        <v>241697.88</v>
      </c>
      <c r="E32" s="147">
        <v>241697.88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</row>
    <row r="33" ht="30" customHeight="1" spans="1:15">
      <c r="A33" s="181" t="s">
        <v>31</v>
      </c>
      <c r="B33" s="181"/>
      <c r="C33" s="147">
        <v>4084210.62</v>
      </c>
      <c r="D33" s="147">
        <v>4044210.62</v>
      </c>
      <c r="E33" s="147">
        <v>3484210.62</v>
      </c>
      <c r="F33" s="147">
        <v>560000</v>
      </c>
      <c r="G33" s="147"/>
      <c r="H33" s="147"/>
      <c r="I33" s="147"/>
      <c r="J33" s="147">
        <v>40000</v>
      </c>
      <c r="K33" s="147"/>
      <c r="L33" s="147"/>
      <c r="M33" s="147"/>
      <c r="N33" s="147"/>
      <c r="O33" s="147">
        <v>40000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554861111111111" right="0.357638888888889" top="0.60625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2" sqref="C1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style="159" customWidth="1"/>
    <col min="3" max="3" width="35.4761904761905" customWidth="1"/>
    <col min="4" max="4" width="36.4190476190476" style="159" customWidth="1"/>
  </cols>
  <sheetData>
    <row r="1" ht="17.25" customHeight="1" spans="1:4">
      <c r="A1" s="45"/>
      <c r="B1" s="168"/>
      <c r="C1" s="45"/>
      <c r="D1" s="95" t="s">
        <v>126</v>
      </c>
    </row>
    <row r="2" ht="30.75" customHeight="1" spans="1:4">
      <c r="A2" s="169" t="str">
        <f>"2025"&amp;"年部门财政拨款收支预算总表"</f>
        <v>2025年部门财政拨款收支预算总表</v>
      </c>
      <c r="B2" s="169"/>
      <c r="C2" s="169"/>
      <c r="D2" s="169"/>
    </row>
    <row r="3" ht="18.75" customHeight="1" spans="1:4">
      <c r="A3" s="31" t="s">
        <v>1</v>
      </c>
      <c r="B3" s="170"/>
      <c r="C3" s="170"/>
      <c r="D3" s="171" t="s">
        <v>2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69" t="s">
        <v>129</v>
      </c>
      <c r="B5" s="11" t="s">
        <v>6</v>
      </c>
      <c r="C5" s="69" t="s">
        <v>130</v>
      </c>
      <c r="D5" s="11" t="s">
        <v>6</v>
      </c>
    </row>
    <row r="6" ht="17.25" customHeight="1" spans="1:4">
      <c r="A6" s="73"/>
      <c r="B6" s="18"/>
      <c r="C6" s="73"/>
      <c r="D6" s="18"/>
    </row>
    <row r="7" ht="19.5" customHeight="1" spans="1:4">
      <c r="A7" s="172" t="s">
        <v>131</v>
      </c>
      <c r="B7" s="23">
        <v>4044210.62</v>
      </c>
      <c r="C7" s="172" t="s">
        <v>132</v>
      </c>
      <c r="D7" s="23">
        <v>4044210.62</v>
      </c>
    </row>
    <row r="8" ht="19.5" customHeight="1" spans="1:4">
      <c r="A8" s="92" t="s">
        <v>133</v>
      </c>
      <c r="B8" s="23">
        <v>4044210.62</v>
      </c>
      <c r="C8" s="173" t="s">
        <v>134</v>
      </c>
      <c r="D8" s="23">
        <v>2924375.24</v>
      </c>
    </row>
    <row r="9" ht="19.5" customHeight="1" spans="1:4">
      <c r="A9" s="174" t="s">
        <v>135</v>
      </c>
      <c r="B9" s="23"/>
      <c r="C9" s="173" t="s">
        <v>136</v>
      </c>
      <c r="D9" s="23"/>
    </row>
    <row r="10" ht="19.5" customHeight="1" spans="1:4">
      <c r="A10" s="174" t="s">
        <v>137</v>
      </c>
      <c r="B10" s="23"/>
      <c r="C10" s="173" t="s">
        <v>138</v>
      </c>
      <c r="D10" s="23"/>
    </row>
    <row r="11" ht="19.5" customHeight="1" spans="1:4">
      <c r="A11" s="174" t="s">
        <v>139</v>
      </c>
      <c r="B11" s="23"/>
      <c r="C11" s="173" t="s">
        <v>140</v>
      </c>
      <c r="D11" s="23"/>
    </row>
    <row r="12" ht="19.5" customHeight="1" spans="1:4">
      <c r="A12" s="174" t="s">
        <v>133</v>
      </c>
      <c r="B12" s="23"/>
      <c r="C12" s="173" t="s">
        <v>141</v>
      </c>
      <c r="D12" s="23"/>
    </row>
    <row r="13" ht="19.5" customHeight="1" spans="1:4">
      <c r="A13" s="174" t="s">
        <v>135</v>
      </c>
      <c r="B13" s="23"/>
      <c r="C13" s="173" t="s">
        <v>142</v>
      </c>
      <c r="D13" s="23"/>
    </row>
    <row r="14" ht="19.5" customHeight="1" spans="1:4">
      <c r="A14" s="174" t="s">
        <v>137</v>
      </c>
      <c r="B14" s="23"/>
      <c r="C14" s="173" t="s">
        <v>143</v>
      </c>
      <c r="D14" s="23"/>
    </row>
    <row r="15" ht="19.5" customHeight="1" spans="1:4">
      <c r="A15" s="175"/>
      <c r="B15" s="23"/>
      <c r="C15" s="173" t="s">
        <v>144</v>
      </c>
      <c r="D15" s="23">
        <v>709991.43</v>
      </c>
    </row>
    <row r="16" ht="19.5" customHeight="1" spans="1:4">
      <c r="A16" s="175"/>
      <c r="B16" s="23"/>
      <c r="C16" s="173" t="s">
        <v>145</v>
      </c>
      <c r="D16" s="23">
        <v>168146.07</v>
      </c>
    </row>
    <row r="17" ht="19.5" customHeight="1" spans="1:4">
      <c r="A17" s="175"/>
      <c r="B17" s="23"/>
      <c r="C17" s="173" t="s">
        <v>146</v>
      </c>
      <c r="D17" s="23"/>
    </row>
    <row r="18" ht="19.5" customHeight="1" spans="1:4">
      <c r="A18" s="175"/>
      <c r="B18" s="23"/>
      <c r="C18" s="173" t="s">
        <v>147</v>
      </c>
      <c r="D18" s="23"/>
    </row>
    <row r="19" ht="19.5" customHeight="1" spans="1:4">
      <c r="A19" s="175"/>
      <c r="B19" s="23"/>
      <c r="C19" s="173" t="s">
        <v>148</v>
      </c>
      <c r="D19" s="23"/>
    </row>
    <row r="20" ht="19.5" customHeight="1" spans="1:4">
      <c r="A20" s="92"/>
      <c r="B20" s="23"/>
      <c r="C20" s="173" t="s">
        <v>149</v>
      </c>
      <c r="D20" s="23"/>
    </row>
    <row r="21" ht="19.5" customHeight="1" spans="1:4">
      <c r="A21" s="92"/>
      <c r="B21" s="23"/>
      <c r="C21" s="92" t="s">
        <v>150</v>
      </c>
      <c r="D21" s="23"/>
    </row>
    <row r="22" ht="19.5" customHeight="1" spans="1:4">
      <c r="A22" s="92"/>
      <c r="B22" s="23"/>
      <c r="C22" s="92" t="s">
        <v>151</v>
      </c>
      <c r="D22" s="23"/>
    </row>
    <row r="23" ht="19.5" customHeight="1" spans="1:4">
      <c r="A23" s="92"/>
      <c r="B23" s="23"/>
      <c r="C23" s="92" t="s">
        <v>152</v>
      </c>
      <c r="D23" s="23"/>
    </row>
    <row r="24" ht="19.5" customHeight="1" spans="1:4">
      <c r="A24" s="92"/>
      <c r="B24" s="23"/>
      <c r="C24" s="92" t="s">
        <v>153</v>
      </c>
      <c r="D24" s="23"/>
    </row>
    <row r="25" ht="19.5" customHeight="1" spans="1:4">
      <c r="A25" s="92"/>
      <c r="B25" s="23"/>
      <c r="C25" s="92" t="s">
        <v>154</v>
      </c>
      <c r="D25" s="23"/>
    </row>
    <row r="26" ht="19.5" customHeight="1" spans="1:4">
      <c r="A26" s="173"/>
      <c r="B26" s="23"/>
      <c r="C26" s="92" t="s">
        <v>155</v>
      </c>
      <c r="D26" s="23">
        <v>241697.88</v>
      </c>
    </row>
    <row r="27" ht="19.5" customHeight="1" spans="1:4">
      <c r="A27" s="92"/>
      <c r="B27" s="23"/>
      <c r="C27" s="92" t="s">
        <v>156</v>
      </c>
      <c r="D27" s="23"/>
    </row>
    <row r="28" customHeight="1" spans="1:4">
      <c r="A28" s="92"/>
      <c r="B28" s="23"/>
      <c r="C28" s="174" t="s">
        <v>157</v>
      </c>
      <c r="D28" s="23"/>
    </row>
    <row r="29" ht="19.5" customHeight="1" spans="1:4">
      <c r="A29" s="92"/>
      <c r="B29" s="23"/>
      <c r="C29" s="92" t="s">
        <v>158</v>
      </c>
      <c r="D29" s="23"/>
    </row>
    <row r="30" ht="19.5" customHeight="1" spans="1:4">
      <c r="A30" s="173"/>
      <c r="B30" s="23"/>
      <c r="C30" s="92" t="s">
        <v>159</v>
      </c>
      <c r="D30" s="23"/>
    </row>
    <row r="31" ht="18" customHeight="1" spans="1:4">
      <c r="A31" s="173"/>
      <c r="B31" s="23"/>
      <c r="C31" s="92" t="s">
        <v>160</v>
      </c>
      <c r="D31" s="23"/>
    </row>
    <row r="32" ht="18" customHeight="1" spans="1:4">
      <c r="A32" s="173"/>
      <c r="B32" s="23"/>
      <c r="C32" s="174" t="s">
        <v>161</v>
      </c>
      <c r="D32" s="23"/>
    </row>
    <row r="33" ht="18" customHeight="1" spans="1:4">
      <c r="A33" s="173"/>
      <c r="B33" s="23"/>
      <c r="C33" s="174" t="s">
        <v>162</v>
      </c>
      <c r="D33" s="23"/>
    </row>
    <row r="34" ht="19.5" customHeight="1" spans="1:4">
      <c r="A34" s="173"/>
      <c r="B34" s="176"/>
      <c r="C34" s="92" t="s">
        <v>163</v>
      </c>
      <c r="D34" s="176"/>
    </row>
    <row r="35" ht="19.5" customHeight="1" spans="1:4">
      <c r="A35" s="173"/>
      <c r="B35" s="23"/>
      <c r="C35" s="92" t="s">
        <v>164</v>
      </c>
      <c r="D35" s="23"/>
    </row>
    <row r="36" ht="19.5" customHeight="1" spans="1:4">
      <c r="A36" s="177" t="s">
        <v>25</v>
      </c>
      <c r="B36" s="23">
        <v>4044210.62</v>
      </c>
      <c r="C36" s="177" t="s">
        <v>26</v>
      </c>
      <c r="D36" s="23">
        <v>4044210.62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14.1428571428571" customWidth="1"/>
    <col min="2" max="2" width="24.6285714285714" customWidth="1"/>
    <col min="3" max="3" width="19.2857142857143" style="159" customWidth="1"/>
    <col min="4" max="4" width="17.4285714285714" style="159" customWidth="1"/>
    <col min="5" max="5" width="20.4285714285714" style="159" customWidth="1"/>
    <col min="6" max="6" width="15.8571428571429" style="159" customWidth="1"/>
    <col min="7" max="7" width="17.8571428571429" style="159" customWidth="1"/>
  </cols>
  <sheetData>
    <row r="1" ht="18.75" customHeight="1" spans="1:7">
      <c r="A1" s="130"/>
      <c r="B1" s="130"/>
      <c r="C1" s="160"/>
      <c r="D1" s="160"/>
      <c r="E1" s="160"/>
      <c r="F1" s="160"/>
      <c r="G1" s="160" t="s">
        <v>165</v>
      </c>
    </row>
    <row r="2" ht="33" customHeight="1" spans="1:7">
      <c r="A2" s="161" t="str">
        <f>"2025"&amp;"年一般公共预算支出预算表（按功能科目分类）"</f>
        <v>2025年一般公共预算支出预算表（按功能科目分类）</v>
      </c>
      <c r="B2" s="161"/>
      <c r="C2" s="161"/>
      <c r="D2" s="161"/>
      <c r="E2" s="161"/>
      <c r="F2" s="161"/>
      <c r="G2" s="161"/>
    </row>
    <row r="3" ht="18.75" customHeight="1" spans="1:7">
      <c r="A3" s="162" t="s">
        <v>1</v>
      </c>
      <c r="B3" s="162"/>
      <c r="C3" s="160"/>
      <c r="D3" s="160"/>
      <c r="E3" s="160"/>
      <c r="F3" s="160"/>
      <c r="G3" s="160" t="s">
        <v>2</v>
      </c>
    </row>
    <row r="4" ht="18.75" customHeight="1" spans="1:7">
      <c r="A4" s="163" t="s">
        <v>166</v>
      </c>
      <c r="B4" s="163"/>
      <c r="C4" s="163" t="s">
        <v>31</v>
      </c>
      <c r="D4" s="163" t="s">
        <v>53</v>
      </c>
      <c r="E4" s="163"/>
      <c r="F4" s="163"/>
      <c r="G4" s="163" t="s">
        <v>54</v>
      </c>
    </row>
    <row r="5" ht="18.75" customHeight="1" spans="1:7">
      <c r="A5" s="163" t="s">
        <v>49</v>
      </c>
      <c r="B5" s="163" t="s">
        <v>50</v>
      </c>
      <c r="C5" s="163"/>
      <c r="D5" s="163" t="s">
        <v>34</v>
      </c>
      <c r="E5" s="163" t="s">
        <v>167</v>
      </c>
      <c r="F5" s="163" t="s">
        <v>168</v>
      </c>
      <c r="G5" s="163"/>
    </row>
    <row r="6" ht="18.75" customHeight="1" spans="1:7">
      <c r="A6" s="163" t="s">
        <v>60</v>
      </c>
      <c r="B6" s="163" t="s">
        <v>61</v>
      </c>
      <c r="C6" s="163" t="s">
        <v>62</v>
      </c>
      <c r="D6" s="163" t="s">
        <v>63</v>
      </c>
      <c r="E6" s="163" t="s">
        <v>64</v>
      </c>
      <c r="F6" s="163" t="s">
        <v>65</v>
      </c>
      <c r="G6" s="163" t="s">
        <v>66</v>
      </c>
    </row>
    <row r="7" ht="18.75" customHeight="1" spans="1:7">
      <c r="A7" s="164" t="s">
        <v>75</v>
      </c>
      <c r="B7" s="164" t="s">
        <v>76</v>
      </c>
      <c r="C7" s="165">
        <v>2924375.24</v>
      </c>
      <c r="D7" s="165">
        <v>2364375.24</v>
      </c>
      <c r="E7" s="165">
        <v>1923289</v>
      </c>
      <c r="F7" s="165">
        <v>441086.24</v>
      </c>
      <c r="G7" s="165">
        <v>560000</v>
      </c>
    </row>
    <row r="8" ht="18.75" customHeight="1" outlineLevel="1" spans="1:7">
      <c r="A8" s="166" t="s">
        <v>77</v>
      </c>
      <c r="B8" s="166" t="s">
        <v>78</v>
      </c>
      <c r="C8" s="165">
        <v>2924375.24</v>
      </c>
      <c r="D8" s="165">
        <v>2364375.24</v>
      </c>
      <c r="E8" s="165">
        <v>1923289</v>
      </c>
      <c r="F8" s="165">
        <v>441086.24</v>
      </c>
      <c r="G8" s="165">
        <v>560000</v>
      </c>
    </row>
    <row r="9" ht="18.75" customHeight="1" outlineLevel="2" spans="1:7">
      <c r="A9" s="167" t="s">
        <v>79</v>
      </c>
      <c r="B9" s="167" t="s">
        <v>80</v>
      </c>
      <c r="C9" s="165">
        <v>2209827</v>
      </c>
      <c r="D9" s="165">
        <v>2209827</v>
      </c>
      <c r="E9" s="165">
        <v>1799911</v>
      </c>
      <c r="F9" s="165">
        <v>409916</v>
      </c>
      <c r="G9" s="165"/>
    </row>
    <row r="10" ht="18.75" customHeight="1" outlineLevel="2" spans="1:7">
      <c r="A10" s="167" t="s">
        <v>81</v>
      </c>
      <c r="B10" s="167" t="s">
        <v>82</v>
      </c>
      <c r="C10" s="165">
        <v>208000</v>
      </c>
      <c r="D10" s="165"/>
      <c r="E10" s="165"/>
      <c r="F10" s="165"/>
      <c r="G10" s="165">
        <v>208000</v>
      </c>
    </row>
    <row r="11" ht="18.75" customHeight="1" outlineLevel="2" spans="1:7">
      <c r="A11" s="167" t="s">
        <v>83</v>
      </c>
      <c r="B11" s="167" t="s">
        <v>84</v>
      </c>
      <c r="C11" s="165">
        <v>160000</v>
      </c>
      <c r="D11" s="165"/>
      <c r="E11" s="165"/>
      <c r="F11" s="165"/>
      <c r="G11" s="165">
        <v>160000</v>
      </c>
    </row>
    <row r="12" ht="18.75" customHeight="1" outlineLevel="2" spans="1:7">
      <c r="A12" s="167" t="s">
        <v>85</v>
      </c>
      <c r="B12" s="167" t="s">
        <v>86</v>
      </c>
      <c r="C12" s="165">
        <v>192000</v>
      </c>
      <c r="D12" s="165"/>
      <c r="E12" s="165"/>
      <c r="F12" s="165"/>
      <c r="G12" s="165">
        <v>192000</v>
      </c>
    </row>
    <row r="13" ht="18.75" customHeight="1" outlineLevel="2" spans="1:7">
      <c r="A13" s="167" t="s">
        <v>87</v>
      </c>
      <c r="B13" s="167" t="s">
        <v>88</v>
      </c>
      <c r="C13" s="165">
        <v>154548.24</v>
      </c>
      <c r="D13" s="165">
        <v>154548.24</v>
      </c>
      <c r="E13" s="165">
        <v>123378</v>
      </c>
      <c r="F13" s="165">
        <v>31170.24</v>
      </c>
      <c r="G13" s="165"/>
    </row>
    <row r="14" ht="18.75" customHeight="1" spans="1:7">
      <c r="A14" s="164" t="s">
        <v>89</v>
      </c>
      <c r="B14" s="164" t="s">
        <v>90</v>
      </c>
      <c r="C14" s="165">
        <v>709991.43</v>
      </c>
      <c r="D14" s="165">
        <v>709991.43</v>
      </c>
      <c r="E14" s="165">
        <v>709991.43</v>
      </c>
      <c r="F14" s="165"/>
      <c r="G14" s="165"/>
    </row>
    <row r="15" ht="18.75" customHeight="1" outlineLevel="1" spans="1:7">
      <c r="A15" s="166" t="s">
        <v>91</v>
      </c>
      <c r="B15" s="166" t="s">
        <v>92</v>
      </c>
      <c r="C15" s="165">
        <v>698692.64</v>
      </c>
      <c r="D15" s="165">
        <v>698692.64</v>
      </c>
      <c r="E15" s="165">
        <v>698692.64</v>
      </c>
      <c r="F15" s="165"/>
      <c r="G15" s="165"/>
    </row>
    <row r="16" ht="18.75" customHeight="1" outlineLevel="2" spans="1:7">
      <c r="A16" s="167" t="s">
        <v>93</v>
      </c>
      <c r="B16" s="167" t="s">
        <v>94</v>
      </c>
      <c r="C16" s="165">
        <v>9000</v>
      </c>
      <c r="D16" s="165">
        <v>9000</v>
      </c>
      <c r="E16" s="165">
        <v>9000</v>
      </c>
      <c r="F16" s="165"/>
      <c r="G16" s="165"/>
    </row>
    <row r="17" ht="24" customHeight="1" outlineLevel="2" spans="1:7">
      <c r="A17" s="167" t="s">
        <v>95</v>
      </c>
      <c r="B17" s="167" t="s">
        <v>96</v>
      </c>
      <c r="C17" s="165">
        <v>327255.84</v>
      </c>
      <c r="D17" s="165">
        <v>327255.84</v>
      </c>
      <c r="E17" s="165">
        <v>327255.84</v>
      </c>
      <c r="F17" s="165"/>
      <c r="G17" s="165"/>
    </row>
    <row r="18" ht="24" customHeight="1" outlineLevel="2" spans="1:7">
      <c r="A18" s="167" t="s">
        <v>97</v>
      </c>
      <c r="B18" s="167" t="s">
        <v>98</v>
      </c>
      <c r="C18" s="165">
        <v>362436.8</v>
      </c>
      <c r="D18" s="165">
        <v>362436.8</v>
      </c>
      <c r="E18" s="165">
        <v>362436.8</v>
      </c>
      <c r="F18" s="165"/>
      <c r="G18" s="165"/>
    </row>
    <row r="19" ht="18.75" customHeight="1" outlineLevel="1" spans="1:7">
      <c r="A19" s="166" t="s">
        <v>103</v>
      </c>
      <c r="B19" s="166" t="s">
        <v>104</v>
      </c>
      <c r="C19" s="165">
        <v>9624</v>
      </c>
      <c r="D19" s="165">
        <v>9624</v>
      </c>
      <c r="E19" s="165">
        <v>9624</v>
      </c>
      <c r="F19" s="165"/>
      <c r="G19" s="165"/>
    </row>
    <row r="20" ht="18.75" customHeight="1" outlineLevel="2" spans="1:7">
      <c r="A20" s="167" t="s">
        <v>105</v>
      </c>
      <c r="B20" s="167" t="s">
        <v>106</v>
      </c>
      <c r="C20" s="165">
        <v>9624</v>
      </c>
      <c r="D20" s="165">
        <v>9624</v>
      </c>
      <c r="E20" s="165">
        <v>9624</v>
      </c>
      <c r="F20" s="165"/>
      <c r="G20" s="165"/>
    </row>
    <row r="21" ht="18.75" customHeight="1" outlineLevel="1" spans="1:7">
      <c r="A21" s="166" t="s">
        <v>107</v>
      </c>
      <c r="B21" s="166" t="s">
        <v>108</v>
      </c>
      <c r="C21" s="165">
        <v>1674.79</v>
      </c>
      <c r="D21" s="165">
        <v>1674.79</v>
      </c>
      <c r="E21" s="165">
        <v>1674.79</v>
      </c>
      <c r="F21" s="165"/>
      <c r="G21" s="165"/>
    </row>
    <row r="22" ht="18.75" customHeight="1" outlineLevel="2" spans="1:7">
      <c r="A22" s="167" t="s">
        <v>109</v>
      </c>
      <c r="B22" s="167" t="s">
        <v>108</v>
      </c>
      <c r="C22" s="165">
        <v>1674.79</v>
      </c>
      <c r="D22" s="165">
        <v>1674.79</v>
      </c>
      <c r="E22" s="165">
        <v>1674.79</v>
      </c>
      <c r="F22" s="165"/>
      <c r="G22" s="165"/>
    </row>
    <row r="23" ht="18.75" customHeight="1" spans="1:7">
      <c r="A23" s="164" t="s">
        <v>110</v>
      </c>
      <c r="B23" s="164" t="s">
        <v>111</v>
      </c>
      <c r="C23" s="165">
        <v>168146.07</v>
      </c>
      <c r="D23" s="165">
        <v>168146.07</v>
      </c>
      <c r="E23" s="165">
        <v>168146.07</v>
      </c>
      <c r="F23" s="165"/>
      <c r="G23" s="165"/>
    </row>
    <row r="24" ht="18.75" customHeight="1" outlineLevel="1" spans="1:7">
      <c r="A24" s="166" t="s">
        <v>112</v>
      </c>
      <c r="B24" s="166" t="s">
        <v>113</v>
      </c>
      <c r="C24" s="165">
        <v>168146.07</v>
      </c>
      <c r="D24" s="165">
        <v>168146.07</v>
      </c>
      <c r="E24" s="165">
        <v>168146.07</v>
      </c>
      <c r="F24" s="165"/>
      <c r="G24" s="165"/>
    </row>
    <row r="25" ht="18.75" customHeight="1" outlineLevel="2" spans="1:7">
      <c r="A25" s="167" t="s">
        <v>114</v>
      </c>
      <c r="B25" s="167" t="s">
        <v>115</v>
      </c>
      <c r="C25" s="165">
        <v>164117.77</v>
      </c>
      <c r="D25" s="165">
        <v>164117.77</v>
      </c>
      <c r="E25" s="165">
        <v>164117.77</v>
      </c>
      <c r="F25" s="165"/>
      <c r="G25" s="165"/>
    </row>
    <row r="26" ht="27" customHeight="1" outlineLevel="2" spans="1:7">
      <c r="A26" s="167" t="s">
        <v>118</v>
      </c>
      <c r="B26" s="167" t="s">
        <v>119</v>
      </c>
      <c r="C26" s="165">
        <v>4028.3</v>
      </c>
      <c r="D26" s="165">
        <v>4028.3</v>
      </c>
      <c r="E26" s="165">
        <v>4028.3</v>
      </c>
      <c r="F26" s="165"/>
      <c r="G26" s="165"/>
    </row>
    <row r="27" ht="18.75" customHeight="1" spans="1:7">
      <c r="A27" s="164" t="s">
        <v>120</v>
      </c>
      <c r="B27" s="164" t="s">
        <v>121</v>
      </c>
      <c r="C27" s="165">
        <v>241697.88</v>
      </c>
      <c r="D27" s="165">
        <v>241697.88</v>
      </c>
      <c r="E27" s="165">
        <v>241697.88</v>
      </c>
      <c r="F27" s="165"/>
      <c r="G27" s="165"/>
    </row>
    <row r="28" ht="18.75" customHeight="1" outlineLevel="1" spans="1:7">
      <c r="A28" s="166" t="s">
        <v>122</v>
      </c>
      <c r="B28" s="166" t="s">
        <v>123</v>
      </c>
      <c r="C28" s="165">
        <v>241697.88</v>
      </c>
      <c r="D28" s="165">
        <v>241697.88</v>
      </c>
      <c r="E28" s="165">
        <v>241697.88</v>
      </c>
      <c r="F28" s="165"/>
      <c r="G28" s="165"/>
    </row>
    <row r="29" ht="18.75" customHeight="1" outlineLevel="2" spans="1:7">
      <c r="A29" s="167" t="s">
        <v>124</v>
      </c>
      <c r="B29" s="167" t="s">
        <v>125</v>
      </c>
      <c r="C29" s="165">
        <v>241697.88</v>
      </c>
      <c r="D29" s="165">
        <v>241697.88</v>
      </c>
      <c r="E29" s="165">
        <v>241697.88</v>
      </c>
      <c r="F29" s="165"/>
      <c r="G29" s="165"/>
    </row>
    <row r="30" ht="18.75" customHeight="1" spans="1:7">
      <c r="A30" s="163" t="s">
        <v>31</v>
      </c>
      <c r="B30" s="163"/>
      <c r="C30" s="165">
        <v>4044210.62</v>
      </c>
      <c r="D30" s="165">
        <v>3484210.62</v>
      </c>
      <c r="E30" s="165">
        <v>3043124.38</v>
      </c>
      <c r="F30" s="165">
        <v>441086.24</v>
      </c>
      <c r="G30" s="165">
        <v>560000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18" sqref="F1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0"/>
      <c r="B1" s="150"/>
      <c r="C1" s="151"/>
      <c r="D1" s="1"/>
      <c r="E1" s="1"/>
      <c r="F1" s="152" t="s">
        <v>169</v>
      </c>
    </row>
    <row r="2" ht="33.75" customHeight="1" spans="1:6">
      <c r="A2" s="153" t="str">
        <f>"2025"&amp;"年一般公共预算“三公”经费支出预算表"</f>
        <v>2025年一般公共预算“三公”经费支出预算表</v>
      </c>
      <c r="B2" s="153"/>
      <c r="C2" s="153"/>
      <c r="D2" s="153"/>
      <c r="E2" s="153"/>
      <c r="F2" s="153"/>
    </row>
    <row r="3" ht="21.75" customHeight="1" spans="1:6">
      <c r="A3" s="154" t="s">
        <v>1</v>
      </c>
      <c r="B3" s="150"/>
      <c r="C3" s="151"/>
      <c r="D3" s="3"/>
      <c r="E3" s="1"/>
      <c r="F3" s="152" t="s">
        <v>28</v>
      </c>
    </row>
    <row r="4" ht="19.5" customHeight="1" spans="1:6">
      <c r="A4" s="11" t="s">
        <v>170</v>
      </c>
      <c r="B4" s="69" t="s">
        <v>171</v>
      </c>
      <c r="C4" s="12" t="s">
        <v>172</v>
      </c>
      <c r="D4" s="13"/>
      <c r="E4" s="14"/>
      <c r="F4" s="69" t="s">
        <v>173</v>
      </c>
    </row>
    <row r="5" ht="19.5" customHeight="1" spans="1:6">
      <c r="A5" s="18"/>
      <c r="B5" s="73"/>
      <c r="C5" s="35" t="s">
        <v>34</v>
      </c>
      <c r="D5" s="35" t="s">
        <v>174</v>
      </c>
      <c r="E5" s="35" t="s">
        <v>175</v>
      </c>
      <c r="F5" s="73"/>
    </row>
    <row r="6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46" customHeight="1" spans="1:6">
      <c r="A7" s="157">
        <v>3880</v>
      </c>
      <c r="B7" s="157"/>
      <c r="C7" s="158"/>
      <c r="D7" s="157"/>
      <c r="E7" s="157"/>
      <c r="F7" s="157">
        <v>3880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workbookViewId="0">
      <selection activeCell="O10" sqref="O1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.85714285714286" customWidth="1"/>
    <col min="5" max="5" width="10.5714285714286" customWidth="1"/>
    <col min="6" max="6" width="5.57142857142857" customWidth="1"/>
    <col min="7" max="7" width="13.5714285714286" customWidth="1"/>
    <col min="8" max="8" width="12.9142857142857" style="142" customWidth="1"/>
    <col min="9" max="9" width="12.2857142857143" style="142" customWidth="1"/>
    <col min="10" max="11" width="6" style="142" customWidth="1"/>
    <col min="12" max="12" width="12.2857142857143" style="142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4"/>
      <c r="I1" s="144"/>
      <c r="J1" s="144"/>
      <c r="K1" s="144"/>
      <c r="L1" s="144"/>
      <c r="M1" s="143"/>
      <c r="N1" s="143"/>
      <c r="O1" s="143"/>
      <c r="P1" s="143"/>
      <c r="Q1" s="143"/>
      <c r="R1" s="143"/>
      <c r="S1" s="143"/>
      <c r="T1" s="149" t="s">
        <v>176</v>
      </c>
      <c r="U1" s="149"/>
      <c r="V1" s="149"/>
      <c r="W1" s="149"/>
    </row>
    <row r="2" ht="45.75" customHeight="1" spans="1:23">
      <c r="A2" s="145" t="s">
        <v>177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43" t="s">
        <v>1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3"/>
      <c r="N3" s="143"/>
      <c r="O3" s="143"/>
      <c r="P3" s="143"/>
      <c r="Q3" s="143"/>
      <c r="R3" s="143"/>
      <c r="S3" s="143"/>
      <c r="T3" s="149" t="s">
        <v>28</v>
      </c>
      <c r="U3" s="149"/>
      <c r="V3" s="149"/>
      <c r="W3" s="149"/>
    </row>
    <row r="4" ht="18.75" customHeight="1" spans="1:23">
      <c r="A4" s="146" t="s">
        <v>178</v>
      </c>
      <c r="B4" s="146" t="s">
        <v>179</v>
      </c>
      <c r="C4" s="146" t="s">
        <v>180</v>
      </c>
      <c r="D4" s="146" t="s">
        <v>181</v>
      </c>
      <c r="E4" s="146" t="s">
        <v>182</v>
      </c>
      <c r="F4" s="146" t="s">
        <v>183</v>
      </c>
      <c r="G4" s="146" t="s">
        <v>184</v>
      </c>
      <c r="H4" s="146" t="s">
        <v>185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ht="28.3" customHeight="1" spans="1:23">
      <c r="A5" s="146"/>
      <c r="B5" s="146"/>
      <c r="C5" s="146"/>
      <c r="D5" s="146"/>
      <c r="E5" s="146"/>
      <c r="F5" s="146"/>
      <c r="G5" s="146"/>
      <c r="H5" s="146" t="s">
        <v>186</v>
      </c>
      <c r="I5" s="146" t="s">
        <v>35</v>
      </c>
      <c r="J5" s="146" t="s">
        <v>187</v>
      </c>
      <c r="K5" s="146" t="s">
        <v>188</v>
      </c>
      <c r="L5" s="146" t="s">
        <v>189</v>
      </c>
      <c r="M5" s="146" t="s">
        <v>190</v>
      </c>
      <c r="N5" s="146" t="s">
        <v>191</v>
      </c>
      <c r="O5" s="146" t="s">
        <v>36</v>
      </c>
      <c r="P5" s="146" t="s">
        <v>37</v>
      </c>
      <c r="Q5" s="146" t="s">
        <v>38</v>
      </c>
      <c r="R5" s="146" t="s">
        <v>52</v>
      </c>
      <c r="S5" s="146"/>
      <c r="T5" s="146"/>
      <c r="U5" s="146"/>
      <c r="V5" s="146"/>
      <c r="W5" s="146"/>
    </row>
    <row r="6" ht="24" customHeight="1" spans="1:23">
      <c r="A6" s="146"/>
      <c r="B6" s="146"/>
      <c r="C6" s="146"/>
      <c r="D6" s="146"/>
      <c r="E6" s="146"/>
      <c r="F6" s="146"/>
      <c r="G6" s="146"/>
      <c r="H6" s="146"/>
      <c r="I6" s="146" t="s">
        <v>192</v>
      </c>
      <c r="J6" s="146" t="s">
        <v>187</v>
      </c>
      <c r="K6" s="146" t="s">
        <v>188</v>
      </c>
      <c r="L6" s="146" t="s">
        <v>189</v>
      </c>
      <c r="M6" s="146" t="s">
        <v>190</v>
      </c>
      <c r="N6" s="146" t="s">
        <v>35</v>
      </c>
      <c r="O6" s="146" t="s">
        <v>36</v>
      </c>
      <c r="P6" s="146" t="s">
        <v>37</v>
      </c>
      <c r="Q6" s="146"/>
      <c r="R6" s="146" t="s">
        <v>34</v>
      </c>
      <c r="S6" s="146" t="s">
        <v>41</v>
      </c>
      <c r="T6" s="146" t="s">
        <v>42</v>
      </c>
      <c r="U6" s="146" t="s">
        <v>43</v>
      </c>
      <c r="V6" s="146" t="s">
        <v>44</v>
      </c>
      <c r="W6" s="146" t="s">
        <v>45</v>
      </c>
    </row>
    <row r="7" ht="32.05" customHeight="1" spans="1:23">
      <c r="A7" s="146"/>
      <c r="B7" s="146"/>
      <c r="C7" s="146"/>
      <c r="D7" s="146"/>
      <c r="E7" s="146"/>
      <c r="F7" s="146"/>
      <c r="G7" s="146"/>
      <c r="H7" s="146"/>
      <c r="I7" s="146" t="s">
        <v>34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ht="18.75" customHeight="1" spans="1:23">
      <c r="A8" s="146" t="s">
        <v>60</v>
      </c>
      <c r="B8" s="146" t="s">
        <v>61</v>
      </c>
      <c r="C8" s="146" t="s">
        <v>62</v>
      </c>
      <c r="D8" s="146" t="s">
        <v>63</v>
      </c>
      <c r="E8" s="146" t="s">
        <v>64</v>
      </c>
      <c r="F8" s="146" t="s">
        <v>65</v>
      </c>
      <c r="G8" s="146" t="s">
        <v>66</v>
      </c>
      <c r="H8" s="146" t="s">
        <v>67</v>
      </c>
      <c r="I8" s="146" t="s">
        <v>68</v>
      </c>
      <c r="J8" s="146" t="s">
        <v>69</v>
      </c>
      <c r="K8" s="146" t="s">
        <v>70</v>
      </c>
      <c r="L8" s="146" t="s">
        <v>71</v>
      </c>
      <c r="M8" s="146" t="s">
        <v>72</v>
      </c>
      <c r="N8" s="146" t="s">
        <v>73</v>
      </c>
      <c r="O8" s="146" t="s">
        <v>74</v>
      </c>
      <c r="P8" s="146" t="s">
        <v>193</v>
      </c>
      <c r="Q8" s="146" t="s">
        <v>194</v>
      </c>
      <c r="R8" s="146" t="s">
        <v>195</v>
      </c>
      <c r="S8" s="146" t="s">
        <v>196</v>
      </c>
      <c r="T8" s="146" t="s">
        <v>197</v>
      </c>
      <c r="U8" s="146" t="s">
        <v>198</v>
      </c>
      <c r="V8" s="146" t="s">
        <v>199</v>
      </c>
      <c r="W8" s="146" t="s">
        <v>200</v>
      </c>
    </row>
    <row r="9" ht="53.25" customHeight="1" spans="1:23">
      <c r="A9" s="139" t="s">
        <v>47</v>
      </c>
      <c r="B9" s="139"/>
      <c r="C9" s="139"/>
      <c r="D9" s="139"/>
      <c r="E9" s="139"/>
      <c r="F9" s="139"/>
      <c r="G9" s="139"/>
      <c r="H9" s="147">
        <v>3484210.62</v>
      </c>
      <c r="I9" s="147">
        <v>3484210.62</v>
      </c>
      <c r="J9" s="147"/>
      <c r="K9" s="147"/>
      <c r="L9" s="147">
        <v>3484210.62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customHeight="1" outlineLevel="1" spans="1:23">
      <c r="A10" s="139" t="s">
        <v>47</v>
      </c>
      <c r="B10" s="139" t="s">
        <v>201</v>
      </c>
      <c r="C10" s="139" t="s">
        <v>202</v>
      </c>
      <c r="D10" s="139" t="s">
        <v>79</v>
      </c>
      <c r="E10" s="139" t="s">
        <v>80</v>
      </c>
      <c r="F10" s="139" t="s">
        <v>203</v>
      </c>
      <c r="G10" s="139" t="s">
        <v>204</v>
      </c>
      <c r="H10" s="147">
        <v>775332</v>
      </c>
      <c r="I10" s="147">
        <v>775332</v>
      </c>
      <c r="J10" s="147"/>
      <c r="K10" s="147"/>
      <c r="L10" s="147">
        <v>775332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customHeight="1" outlineLevel="1" spans="1:23">
      <c r="A11" s="139" t="s">
        <v>47</v>
      </c>
      <c r="B11" s="139" t="s">
        <v>205</v>
      </c>
      <c r="C11" s="139" t="s">
        <v>206</v>
      </c>
      <c r="D11" s="139" t="s">
        <v>87</v>
      </c>
      <c r="E11" s="139" t="s">
        <v>88</v>
      </c>
      <c r="F11" s="139" t="s">
        <v>203</v>
      </c>
      <c r="G11" s="139" t="s">
        <v>204</v>
      </c>
      <c r="H11" s="147">
        <v>58392</v>
      </c>
      <c r="I11" s="147">
        <v>58392</v>
      </c>
      <c r="J11" s="147"/>
      <c r="K11" s="147"/>
      <c r="L11" s="147">
        <v>58392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customHeight="1" outlineLevel="1" spans="1:23">
      <c r="A12" s="139" t="s">
        <v>47</v>
      </c>
      <c r="B12" s="139" t="s">
        <v>201</v>
      </c>
      <c r="C12" s="139" t="s">
        <v>202</v>
      </c>
      <c r="D12" s="139" t="s">
        <v>79</v>
      </c>
      <c r="E12" s="139" t="s">
        <v>80</v>
      </c>
      <c r="F12" s="139" t="s">
        <v>207</v>
      </c>
      <c r="G12" s="139" t="s">
        <v>208</v>
      </c>
      <c r="H12" s="147">
        <v>919968</v>
      </c>
      <c r="I12" s="147">
        <v>919968</v>
      </c>
      <c r="J12" s="147"/>
      <c r="K12" s="147"/>
      <c r="L12" s="147">
        <v>919968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customHeight="1" outlineLevel="1" spans="1:23">
      <c r="A13" s="139" t="s">
        <v>47</v>
      </c>
      <c r="B13" s="139" t="s">
        <v>205</v>
      </c>
      <c r="C13" s="139" t="s">
        <v>206</v>
      </c>
      <c r="D13" s="139" t="s">
        <v>87</v>
      </c>
      <c r="E13" s="139" t="s">
        <v>88</v>
      </c>
      <c r="F13" s="139" t="s">
        <v>207</v>
      </c>
      <c r="G13" s="139" t="s">
        <v>208</v>
      </c>
      <c r="H13" s="147">
        <v>9000</v>
      </c>
      <c r="I13" s="147">
        <v>9000</v>
      </c>
      <c r="J13" s="147"/>
      <c r="K13" s="147"/>
      <c r="L13" s="147">
        <v>9000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customHeight="1" outlineLevel="1" spans="1:23">
      <c r="A14" s="139" t="s">
        <v>47</v>
      </c>
      <c r="B14" s="139" t="s">
        <v>201</v>
      </c>
      <c r="C14" s="139" t="s">
        <v>202</v>
      </c>
      <c r="D14" s="139" t="s">
        <v>79</v>
      </c>
      <c r="E14" s="139" t="s">
        <v>80</v>
      </c>
      <c r="F14" s="139" t="s">
        <v>209</v>
      </c>
      <c r="G14" s="139" t="s">
        <v>210</v>
      </c>
      <c r="H14" s="147">
        <v>64611</v>
      </c>
      <c r="I14" s="147">
        <v>64611</v>
      </c>
      <c r="J14" s="147"/>
      <c r="K14" s="147"/>
      <c r="L14" s="147">
        <v>64611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customHeight="1" outlineLevel="1" spans="1:23">
      <c r="A15" s="139" t="s">
        <v>47</v>
      </c>
      <c r="B15" s="139" t="s">
        <v>205</v>
      </c>
      <c r="C15" s="139" t="s">
        <v>206</v>
      </c>
      <c r="D15" s="139" t="s">
        <v>87</v>
      </c>
      <c r="E15" s="139" t="s">
        <v>88</v>
      </c>
      <c r="F15" s="139" t="s">
        <v>211</v>
      </c>
      <c r="G15" s="139" t="s">
        <v>212</v>
      </c>
      <c r="H15" s="147">
        <v>4866</v>
      </c>
      <c r="I15" s="147">
        <v>4866</v>
      </c>
      <c r="J15" s="147"/>
      <c r="K15" s="147"/>
      <c r="L15" s="147">
        <v>4866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customHeight="1" outlineLevel="1" spans="1:23">
      <c r="A16" s="139" t="s">
        <v>47</v>
      </c>
      <c r="B16" s="139" t="s">
        <v>205</v>
      </c>
      <c r="C16" s="139" t="s">
        <v>206</v>
      </c>
      <c r="D16" s="139" t="s">
        <v>87</v>
      </c>
      <c r="E16" s="139" t="s">
        <v>88</v>
      </c>
      <c r="F16" s="139" t="s">
        <v>211</v>
      </c>
      <c r="G16" s="139" t="s">
        <v>212</v>
      </c>
      <c r="H16" s="147">
        <v>26280</v>
      </c>
      <c r="I16" s="147">
        <v>26280</v>
      </c>
      <c r="J16" s="147"/>
      <c r="K16" s="147"/>
      <c r="L16" s="147">
        <v>26280</v>
      </c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customHeight="1" outlineLevel="1" spans="1:23">
      <c r="A17" s="139" t="s">
        <v>47</v>
      </c>
      <c r="B17" s="139" t="s">
        <v>205</v>
      </c>
      <c r="C17" s="139" t="s">
        <v>206</v>
      </c>
      <c r="D17" s="139" t="s">
        <v>87</v>
      </c>
      <c r="E17" s="139" t="s">
        <v>88</v>
      </c>
      <c r="F17" s="139" t="s">
        <v>211</v>
      </c>
      <c r="G17" s="139" t="s">
        <v>212</v>
      </c>
      <c r="H17" s="147">
        <v>24840</v>
      </c>
      <c r="I17" s="147">
        <v>24840</v>
      </c>
      <c r="J17" s="147"/>
      <c r="K17" s="147"/>
      <c r="L17" s="147">
        <v>24840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customHeight="1" outlineLevel="1" spans="1:23">
      <c r="A18" s="139" t="s">
        <v>47</v>
      </c>
      <c r="B18" s="139" t="s">
        <v>205</v>
      </c>
      <c r="C18" s="139" t="s">
        <v>206</v>
      </c>
      <c r="D18" s="139" t="s">
        <v>87</v>
      </c>
      <c r="E18" s="139" t="s">
        <v>88</v>
      </c>
      <c r="F18" s="139" t="s">
        <v>211</v>
      </c>
      <c r="G18" s="139" t="s">
        <v>212</v>
      </c>
      <c r="H18" s="147"/>
      <c r="I18" s="147"/>
      <c r="J18" s="147"/>
      <c r="K18" s="147"/>
      <c r="L18" s="147"/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customHeight="1" outlineLevel="1" spans="1:23">
      <c r="A19" s="139" t="s">
        <v>47</v>
      </c>
      <c r="B19" s="139" t="s">
        <v>213</v>
      </c>
      <c r="C19" s="139" t="s">
        <v>214</v>
      </c>
      <c r="D19" s="139" t="s">
        <v>95</v>
      </c>
      <c r="E19" s="139" t="s">
        <v>96</v>
      </c>
      <c r="F19" s="139" t="s">
        <v>215</v>
      </c>
      <c r="G19" s="139" t="s">
        <v>216</v>
      </c>
      <c r="H19" s="147">
        <v>327255.84</v>
      </c>
      <c r="I19" s="147">
        <v>327255.84</v>
      </c>
      <c r="J19" s="147"/>
      <c r="K19" s="147"/>
      <c r="L19" s="147">
        <v>327255.84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customHeight="1" outlineLevel="1" spans="1:23">
      <c r="A20" s="139" t="s">
        <v>47</v>
      </c>
      <c r="B20" s="139" t="s">
        <v>213</v>
      </c>
      <c r="C20" s="139" t="s">
        <v>214</v>
      </c>
      <c r="D20" s="139" t="s">
        <v>97</v>
      </c>
      <c r="E20" s="139" t="s">
        <v>98</v>
      </c>
      <c r="F20" s="139" t="s">
        <v>217</v>
      </c>
      <c r="G20" s="139" t="s">
        <v>218</v>
      </c>
      <c r="H20" s="147"/>
      <c r="I20" s="147"/>
      <c r="J20" s="147"/>
      <c r="K20" s="147"/>
      <c r="L20" s="147"/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customHeight="1" outlineLevel="1" spans="1:23">
      <c r="A21" s="139" t="s">
        <v>47</v>
      </c>
      <c r="B21" s="139" t="s">
        <v>213</v>
      </c>
      <c r="C21" s="139" t="s">
        <v>214</v>
      </c>
      <c r="D21" s="139" t="s">
        <v>97</v>
      </c>
      <c r="E21" s="139" t="s">
        <v>98</v>
      </c>
      <c r="F21" s="139" t="s">
        <v>217</v>
      </c>
      <c r="G21" s="139" t="s">
        <v>218</v>
      </c>
      <c r="H21" s="147">
        <v>362436.8</v>
      </c>
      <c r="I21" s="147">
        <v>362436.8</v>
      </c>
      <c r="J21" s="147"/>
      <c r="K21" s="147"/>
      <c r="L21" s="147">
        <v>362436.8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customHeight="1" outlineLevel="1" spans="1:23">
      <c r="A22" s="139" t="s">
        <v>47</v>
      </c>
      <c r="B22" s="139" t="s">
        <v>213</v>
      </c>
      <c r="C22" s="139" t="s">
        <v>214</v>
      </c>
      <c r="D22" s="139" t="s">
        <v>114</v>
      </c>
      <c r="E22" s="139" t="s">
        <v>115</v>
      </c>
      <c r="F22" s="139" t="s">
        <v>219</v>
      </c>
      <c r="G22" s="139" t="s">
        <v>220</v>
      </c>
      <c r="H22" s="147">
        <v>164117.77</v>
      </c>
      <c r="I22" s="147">
        <v>164117.77</v>
      </c>
      <c r="J22" s="147"/>
      <c r="K22" s="147"/>
      <c r="L22" s="147">
        <v>164117.77</v>
      </c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customHeight="1" outlineLevel="1" spans="1:23">
      <c r="A23" s="139" t="s">
        <v>47</v>
      </c>
      <c r="B23" s="139" t="s">
        <v>213</v>
      </c>
      <c r="C23" s="139" t="s">
        <v>214</v>
      </c>
      <c r="D23" s="139" t="s">
        <v>116</v>
      </c>
      <c r="E23" s="139" t="s">
        <v>117</v>
      </c>
      <c r="F23" s="139" t="s">
        <v>219</v>
      </c>
      <c r="G23" s="139" t="s">
        <v>220</v>
      </c>
      <c r="H23" s="147"/>
      <c r="I23" s="147"/>
      <c r="J23" s="147"/>
      <c r="K23" s="147"/>
      <c r="L23" s="147"/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customHeight="1" outlineLevel="1" spans="1:23">
      <c r="A24" s="139" t="s">
        <v>47</v>
      </c>
      <c r="B24" s="139" t="s">
        <v>213</v>
      </c>
      <c r="C24" s="139" t="s">
        <v>214</v>
      </c>
      <c r="D24" s="139" t="s">
        <v>109</v>
      </c>
      <c r="E24" s="139" t="s">
        <v>108</v>
      </c>
      <c r="F24" s="139" t="s">
        <v>221</v>
      </c>
      <c r="G24" s="139" t="s">
        <v>222</v>
      </c>
      <c r="H24" s="147">
        <v>1674.79</v>
      </c>
      <c r="I24" s="147">
        <v>1674.79</v>
      </c>
      <c r="J24" s="147"/>
      <c r="K24" s="147"/>
      <c r="L24" s="147">
        <v>1674.79</v>
      </c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customHeight="1" outlineLevel="1" spans="1:23">
      <c r="A25" s="139" t="s">
        <v>47</v>
      </c>
      <c r="B25" s="139" t="s">
        <v>213</v>
      </c>
      <c r="C25" s="139" t="s">
        <v>214</v>
      </c>
      <c r="D25" s="139" t="s">
        <v>118</v>
      </c>
      <c r="E25" s="139" t="s">
        <v>119</v>
      </c>
      <c r="F25" s="139" t="s">
        <v>221</v>
      </c>
      <c r="G25" s="139" t="s">
        <v>222</v>
      </c>
      <c r="H25" s="147"/>
      <c r="I25" s="147"/>
      <c r="J25" s="147"/>
      <c r="K25" s="147"/>
      <c r="L25" s="147"/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customHeight="1" outlineLevel="1" spans="1:23">
      <c r="A26" s="139" t="s">
        <v>47</v>
      </c>
      <c r="B26" s="139" t="s">
        <v>213</v>
      </c>
      <c r="C26" s="139" t="s">
        <v>214</v>
      </c>
      <c r="D26" s="139" t="s">
        <v>118</v>
      </c>
      <c r="E26" s="139" t="s">
        <v>119</v>
      </c>
      <c r="F26" s="139" t="s">
        <v>221</v>
      </c>
      <c r="G26" s="139" t="s">
        <v>222</v>
      </c>
      <c r="H26" s="147">
        <v>4028.3</v>
      </c>
      <c r="I26" s="147">
        <v>4028.3</v>
      </c>
      <c r="J26" s="147"/>
      <c r="K26" s="147"/>
      <c r="L26" s="147">
        <v>4028.3</v>
      </c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customHeight="1" outlineLevel="1" spans="1:23">
      <c r="A27" s="139" t="s">
        <v>47</v>
      </c>
      <c r="B27" s="139" t="s">
        <v>213</v>
      </c>
      <c r="C27" s="139" t="s">
        <v>214</v>
      </c>
      <c r="D27" s="139" t="s">
        <v>118</v>
      </c>
      <c r="E27" s="139" t="s">
        <v>119</v>
      </c>
      <c r="F27" s="139" t="s">
        <v>221</v>
      </c>
      <c r="G27" s="139" t="s">
        <v>222</v>
      </c>
      <c r="H27" s="147"/>
      <c r="I27" s="147"/>
      <c r="J27" s="147"/>
      <c r="K27" s="147"/>
      <c r="L27" s="147"/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9" t="s">
        <v>47</v>
      </c>
      <c r="B28" s="139" t="s">
        <v>223</v>
      </c>
      <c r="C28" s="139" t="s">
        <v>125</v>
      </c>
      <c r="D28" s="139" t="s">
        <v>124</v>
      </c>
      <c r="E28" s="139" t="s">
        <v>125</v>
      </c>
      <c r="F28" s="139" t="s">
        <v>224</v>
      </c>
      <c r="G28" s="139" t="s">
        <v>125</v>
      </c>
      <c r="H28" s="147">
        <v>241697.88</v>
      </c>
      <c r="I28" s="147">
        <v>241697.88</v>
      </c>
      <c r="J28" s="147"/>
      <c r="K28" s="147"/>
      <c r="L28" s="147">
        <v>241697.88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9" t="s">
        <v>47</v>
      </c>
      <c r="B29" s="139" t="s">
        <v>225</v>
      </c>
      <c r="C29" s="139" t="s">
        <v>226</v>
      </c>
      <c r="D29" s="139" t="s">
        <v>79</v>
      </c>
      <c r="E29" s="139" t="s">
        <v>80</v>
      </c>
      <c r="F29" s="139" t="s">
        <v>227</v>
      </c>
      <c r="G29" s="139" t="s">
        <v>228</v>
      </c>
      <c r="H29" s="147">
        <v>10000</v>
      </c>
      <c r="I29" s="147">
        <v>10000</v>
      </c>
      <c r="J29" s="147"/>
      <c r="K29" s="147"/>
      <c r="L29" s="147">
        <v>10000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9" t="s">
        <v>47</v>
      </c>
      <c r="B30" s="139" t="s">
        <v>225</v>
      </c>
      <c r="C30" s="139" t="s">
        <v>226</v>
      </c>
      <c r="D30" s="139" t="s">
        <v>79</v>
      </c>
      <c r="E30" s="139" t="s">
        <v>80</v>
      </c>
      <c r="F30" s="139" t="s">
        <v>229</v>
      </c>
      <c r="G30" s="139" t="s">
        <v>230</v>
      </c>
      <c r="H30" s="147">
        <v>48020</v>
      </c>
      <c r="I30" s="147">
        <v>48020</v>
      </c>
      <c r="J30" s="147"/>
      <c r="K30" s="147"/>
      <c r="L30" s="147">
        <v>48020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9" t="s">
        <v>47</v>
      </c>
      <c r="B31" s="139" t="s">
        <v>225</v>
      </c>
      <c r="C31" s="139" t="s">
        <v>226</v>
      </c>
      <c r="D31" s="139" t="s">
        <v>79</v>
      </c>
      <c r="E31" s="139" t="s">
        <v>80</v>
      </c>
      <c r="F31" s="139" t="s">
        <v>231</v>
      </c>
      <c r="G31" s="139" t="s">
        <v>232</v>
      </c>
      <c r="H31" s="147">
        <v>20000</v>
      </c>
      <c r="I31" s="147">
        <v>20000</v>
      </c>
      <c r="J31" s="147"/>
      <c r="K31" s="147"/>
      <c r="L31" s="147">
        <v>20000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customHeight="1" outlineLevel="1" spans="1:23">
      <c r="A32" s="139" t="s">
        <v>47</v>
      </c>
      <c r="B32" s="139" t="s">
        <v>225</v>
      </c>
      <c r="C32" s="139" t="s">
        <v>226</v>
      </c>
      <c r="D32" s="139" t="s">
        <v>79</v>
      </c>
      <c r="E32" s="139" t="s">
        <v>80</v>
      </c>
      <c r="F32" s="139" t="s">
        <v>233</v>
      </c>
      <c r="G32" s="139" t="s">
        <v>234</v>
      </c>
      <c r="H32" s="147">
        <v>24000</v>
      </c>
      <c r="I32" s="147">
        <v>24000</v>
      </c>
      <c r="J32" s="147"/>
      <c r="K32" s="147"/>
      <c r="L32" s="147">
        <v>24000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customHeight="1" outlineLevel="1" spans="1:23">
      <c r="A33" s="139" t="s">
        <v>47</v>
      </c>
      <c r="B33" s="139" t="s">
        <v>225</v>
      </c>
      <c r="C33" s="139" t="s">
        <v>226</v>
      </c>
      <c r="D33" s="139" t="s">
        <v>79</v>
      </c>
      <c r="E33" s="139" t="s">
        <v>80</v>
      </c>
      <c r="F33" s="139" t="s">
        <v>235</v>
      </c>
      <c r="G33" s="139" t="s">
        <v>236</v>
      </c>
      <c r="H33" s="147">
        <v>53300</v>
      </c>
      <c r="I33" s="147">
        <v>53300</v>
      </c>
      <c r="J33" s="147"/>
      <c r="K33" s="147"/>
      <c r="L33" s="147">
        <v>53300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customHeight="1" outlineLevel="1" spans="1:23">
      <c r="A34" s="139" t="s">
        <v>47</v>
      </c>
      <c r="B34" s="139" t="s">
        <v>237</v>
      </c>
      <c r="C34" s="139" t="s">
        <v>238</v>
      </c>
      <c r="D34" s="139" t="s">
        <v>79</v>
      </c>
      <c r="E34" s="139" t="s">
        <v>80</v>
      </c>
      <c r="F34" s="139" t="s">
        <v>239</v>
      </c>
      <c r="G34" s="139" t="s">
        <v>173</v>
      </c>
      <c r="H34" s="147">
        <v>3880</v>
      </c>
      <c r="I34" s="147">
        <v>3880</v>
      </c>
      <c r="J34" s="147"/>
      <c r="K34" s="147"/>
      <c r="L34" s="147">
        <v>3880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53.25" customHeight="1" outlineLevel="1" spans="1:23">
      <c r="A35" s="139" t="s">
        <v>47</v>
      </c>
      <c r="B35" s="139" t="s">
        <v>240</v>
      </c>
      <c r="C35" s="139" t="s">
        <v>241</v>
      </c>
      <c r="D35" s="139" t="s">
        <v>79</v>
      </c>
      <c r="E35" s="139" t="s">
        <v>80</v>
      </c>
      <c r="F35" s="139" t="s">
        <v>242</v>
      </c>
      <c r="G35" s="139" t="s">
        <v>243</v>
      </c>
      <c r="H35" s="147">
        <v>40000</v>
      </c>
      <c r="I35" s="147">
        <v>40000</v>
      </c>
      <c r="J35" s="147"/>
      <c r="K35" s="147"/>
      <c r="L35" s="147">
        <v>40000</v>
      </c>
      <c r="M35" s="139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ht="53.25" customHeight="1" outlineLevel="1" spans="1:23">
      <c r="A36" s="139" t="s">
        <v>47</v>
      </c>
      <c r="B36" s="139" t="s">
        <v>225</v>
      </c>
      <c r="C36" s="139" t="s">
        <v>226</v>
      </c>
      <c r="D36" s="139" t="s">
        <v>79</v>
      </c>
      <c r="E36" s="139" t="s">
        <v>80</v>
      </c>
      <c r="F36" s="139" t="s">
        <v>244</v>
      </c>
      <c r="G36" s="139" t="s">
        <v>245</v>
      </c>
      <c r="H36" s="147">
        <v>10000</v>
      </c>
      <c r="I36" s="147">
        <v>10000</v>
      </c>
      <c r="J36" s="147"/>
      <c r="K36" s="147"/>
      <c r="L36" s="147">
        <v>10000</v>
      </c>
      <c r="M36" s="139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ht="53.25" customHeight="1" outlineLevel="1" spans="1:23">
      <c r="A37" s="139" t="s">
        <v>47</v>
      </c>
      <c r="B37" s="139" t="s">
        <v>225</v>
      </c>
      <c r="C37" s="139" t="s">
        <v>226</v>
      </c>
      <c r="D37" s="139" t="s">
        <v>79</v>
      </c>
      <c r="E37" s="139" t="s">
        <v>80</v>
      </c>
      <c r="F37" s="139" t="s">
        <v>246</v>
      </c>
      <c r="G37" s="139" t="s">
        <v>247</v>
      </c>
      <c r="H37" s="147">
        <v>50000</v>
      </c>
      <c r="I37" s="147">
        <v>50000</v>
      </c>
      <c r="J37" s="147"/>
      <c r="K37" s="147"/>
      <c r="L37" s="147">
        <v>50000</v>
      </c>
      <c r="M37" s="139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ht="53.25" customHeight="1" outlineLevel="1" spans="1:23">
      <c r="A38" s="139" t="s">
        <v>47</v>
      </c>
      <c r="B38" s="139" t="s">
        <v>225</v>
      </c>
      <c r="C38" s="139" t="s">
        <v>226</v>
      </c>
      <c r="D38" s="139" t="s">
        <v>87</v>
      </c>
      <c r="E38" s="139" t="s">
        <v>88</v>
      </c>
      <c r="F38" s="139" t="s">
        <v>248</v>
      </c>
      <c r="G38" s="139" t="s">
        <v>249</v>
      </c>
      <c r="H38" s="147">
        <v>28800</v>
      </c>
      <c r="I38" s="147">
        <v>28800</v>
      </c>
      <c r="J38" s="147"/>
      <c r="K38" s="147"/>
      <c r="L38" s="147">
        <v>28800</v>
      </c>
      <c r="M38" s="139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ht="53.25" customHeight="1" outlineLevel="1" spans="1:23">
      <c r="A39" s="139" t="s">
        <v>47</v>
      </c>
      <c r="B39" s="139" t="s">
        <v>240</v>
      </c>
      <c r="C39" s="139" t="s">
        <v>241</v>
      </c>
      <c r="D39" s="139" t="s">
        <v>93</v>
      </c>
      <c r="E39" s="139" t="s">
        <v>94</v>
      </c>
      <c r="F39" s="139" t="s">
        <v>242</v>
      </c>
      <c r="G39" s="139" t="s">
        <v>243</v>
      </c>
      <c r="H39" s="147">
        <v>9000</v>
      </c>
      <c r="I39" s="147">
        <v>9000</v>
      </c>
      <c r="J39" s="147"/>
      <c r="K39" s="147"/>
      <c r="L39" s="147">
        <v>9000</v>
      </c>
      <c r="M39" s="139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ht="53.25" customHeight="1" outlineLevel="1" spans="1:23">
      <c r="A40" s="139" t="s">
        <v>47</v>
      </c>
      <c r="B40" s="139" t="s">
        <v>250</v>
      </c>
      <c r="C40" s="139" t="s">
        <v>251</v>
      </c>
      <c r="D40" s="139" t="s">
        <v>79</v>
      </c>
      <c r="E40" s="139" t="s">
        <v>80</v>
      </c>
      <c r="F40" s="139" t="s">
        <v>252</v>
      </c>
      <c r="G40" s="139" t="s">
        <v>251</v>
      </c>
      <c r="H40" s="147"/>
      <c r="I40" s="147"/>
      <c r="J40" s="147"/>
      <c r="K40" s="147"/>
      <c r="L40" s="147"/>
      <c r="M40" s="139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ht="53.25" customHeight="1" outlineLevel="1" spans="1:23">
      <c r="A41" s="139" t="s">
        <v>47</v>
      </c>
      <c r="B41" s="139" t="s">
        <v>250</v>
      </c>
      <c r="C41" s="139" t="s">
        <v>251</v>
      </c>
      <c r="D41" s="139" t="s">
        <v>87</v>
      </c>
      <c r="E41" s="139" t="s">
        <v>88</v>
      </c>
      <c r="F41" s="139" t="s">
        <v>252</v>
      </c>
      <c r="G41" s="139" t="s">
        <v>251</v>
      </c>
      <c r="H41" s="147"/>
      <c r="I41" s="147"/>
      <c r="J41" s="147"/>
      <c r="K41" s="147"/>
      <c r="L41" s="147"/>
      <c r="M41" s="139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ht="53.25" customHeight="1" outlineLevel="1" spans="1:23">
      <c r="A42" s="139" t="s">
        <v>47</v>
      </c>
      <c r="B42" s="139" t="s">
        <v>250</v>
      </c>
      <c r="C42" s="139" t="s">
        <v>251</v>
      </c>
      <c r="D42" s="139" t="s">
        <v>79</v>
      </c>
      <c r="E42" s="139" t="s">
        <v>80</v>
      </c>
      <c r="F42" s="139" t="s">
        <v>252</v>
      </c>
      <c r="G42" s="139" t="s">
        <v>251</v>
      </c>
      <c r="H42" s="147">
        <v>29916</v>
      </c>
      <c r="I42" s="147">
        <v>29916</v>
      </c>
      <c r="J42" s="147"/>
      <c r="K42" s="147"/>
      <c r="L42" s="147">
        <v>29916</v>
      </c>
      <c r="M42" s="139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ht="53.25" customHeight="1" outlineLevel="1" spans="1:23">
      <c r="A43" s="139" t="s">
        <v>47</v>
      </c>
      <c r="B43" s="139" t="s">
        <v>250</v>
      </c>
      <c r="C43" s="139" t="s">
        <v>251</v>
      </c>
      <c r="D43" s="139" t="s">
        <v>87</v>
      </c>
      <c r="E43" s="139" t="s">
        <v>88</v>
      </c>
      <c r="F43" s="139" t="s">
        <v>252</v>
      </c>
      <c r="G43" s="139" t="s">
        <v>251</v>
      </c>
      <c r="H43" s="147">
        <v>2370.24</v>
      </c>
      <c r="I43" s="147">
        <v>2370.24</v>
      </c>
      <c r="J43" s="147"/>
      <c r="K43" s="147"/>
      <c r="L43" s="147">
        <v>2370.24</v>
      </c>
      <c r="M43" s="139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ht="53.25" customHeight="1" outlineLevel="1" spans="1:23">
      <c r="A44" s="139" t="s">
        <v>47</v>
      </c>
      <c r="B44" s="139" t="s">
        <v>253</v>
      </c>
      <c r="C44" s="139" t="s">
        <v>254</v>
      </c>
      <c r="D44" s="139" t="s">
        <v>79</v>
      </c>
      <c r="E44" s="139" t="s">
        <v>80</v>
      </c>
      <c r="F44" s="139" t="s">
        <v>244</v>
      </c>
      <c r="G44" s="139" t="s">
        <v>245</v>
      </c>
      <c r="H44" s="147">
        <v>160800</v>
      </c>
      <c r="I44" s="147">
        <v>160800</v>
      </c>
      <c r="J44" s="147"/>
      <c r="K44" s="147"/>
      <c r="L44" s="147">
        <v>160800</v>
      </c>
      <c r="M44" s="139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ht="53.25" customHeight="1" outlineLevel="1" spans="1:23">
      <c r="A45" s="139" t="s">
        <v>47</v>
      </c>
      <c r="B45" s="139" t="s">
        <v>255</v>
      </c>
      <c r="C45" s="139" t="s">
        <v>256</v>
      </c>
      <c r="D45" s="139" t="s">
        <v>105</v>
      </c>
      <c r="E45" s="139" t="s">
        <v>106</v>
      </c>
      <c r="F45" s="139" t="s">
        <v>242</v>
      </c>
      <c r="G45" s="139" t="s">
        <v>243</v>
      </c>
      <c r="H45" s="147">
        <v>9624</v>
      </c>
      <c r="I45" s="147">
        <v>9624</v>
      </c>
      <c r="J45" s="147"/>
      <c r="K45" s="147"/>
      <c r="L45" s="147">
        <v>9624</v>
      </c>
      <c r="M45" s="139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ht="30.75" customHeight="1" spans="1:23">
      <c r="A46" s="148" t="s">
        <v>31</v>
      </c>
      <c r="B46" s="148"/>
      <c r="C46" s="148"/>
      <c r="D46" s="148"/>
      <c r="E46" s="148"/>
      <c r="F46" s="148"/>
      <c r="G46" s="148"/>
      <c r="H46" s="147">
        <v>3484210.62</v>
      </c>
      <c r="I46" s="147">
        <v>3484210.62</v>
      </c>
      <c r="J46" s="147"/>
      <c r="K46" s="147"/>
      <c r="L46" s="147">
        <v>3484210.62</v>
      </c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11.8571428571429" customWidth="1"/>
    <col min="2" max="2" width="12.5714285714286" customWidth="1"/>
    <col min="3" max="3" width="13.4285714285714" customWidth="1"/>
    <col min="4" max="4" width="10.5714285714286" customWidth="1"/>
    <col min="5" max="5" width="9.42857142857143" customWidth="1"/>
    <col min="6" max="6" width="16.2857142857143" customWidth="1"/>
    <col min="7" max="7" width="7" customWidth="1"/>
    <col min="8" max="8" width="10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1" width="6.14285714285714" customWidth="1"/>
    <col min="22" max="22" width="5" customWidth="1"/>
    <col min="23" max="23" width="11" customWidth="1"/>
  </cols>
  <sheetData>
    <row r="1" ht="18.75" customHeight="1" spans="1:23">
      <c r="A1" s="135" t="s">
        <v>257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">
        <v>258</v>
      </c>
      <c r="B2" s="131"/>
      <c r="C2" s="131" t="s">
        <v>60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6" t="s">
        <v>1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28</v>
      </c>
      <c r="W3" s="135"/>
    </row>
    <row r="4" ht="26.25" customHeight="1" spans="1:23">
      <c r="A4" s="138" t="s">
        <v>259</v>
      </c>
      <c r="B4" s="138" t="s">
        <v>179</v>
      </c>
      <c r="C4" s="138" t="s">
        <v>180</v>
      </c>
      <c r="D4" s="138" t="s">
        <v>260</v>
      </c>
      <c r="E4" s="138" t="s">
        <v>181</v>
      </c>
      <c r="F4" s="138" t="s">
        <v>182</v>
      </c>
      <c r="G4" s="138" t="s">
        <v>261</v>
      </c>
      <c r="H4" s="138" t="s">
        <v>262</v>
      </c>
      <c r="I4" s="138" t="s">
        <v>31</v>
      </c>
      <c r="J4" s="138" t="s">
        <v>263</v>
      </c>
      <c r="K4" s="138"/>
      <c r="L4" s="138"/>
      <c r="M4" s="138"/>
      <c r="N4" s="138" t="s">
        <v>191</v>
      </c>
      <c r="O4" s="138"/>
      <c r="P4" s="138"/>
      <c r="Q4" s="138" t="s">
        <v>38</v>
      </c>
      <c r="R4" s="138" t="s">
        <v>52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35</v>
      </c>
      <c r="K5" s="138"/>
      <c r="L5" s="138" t="s">
        <v>36</v>
      </c>
      <c r="M5" s="138" t="s">
        <v>37</v>
      </c>
      <c r="N5" s="138" t="s">
        <v>35</v>
      </c>
      <c r="O5" s="138" t="s">
        <v>36</v>
      </c>
      <c r="P5" s="138" t="s">
        <v>37</v>
      </c>
      <c r="Q5" s="138"/>
      <c r="R5" s="138" t="s">
        <v>34</v>
      </c>
      <c r="S5" s="138" t="s">
        <v>41</v>
      </c>
      <c r="T5" s="138" t="s">
        <v>42</v>
      </c>
      <c r="U5" s="138" t="s">
        <v>43</v>
      </c>
      <c r="V5" s="138" t="s">
        <v>44</v>
      </c>
      <c r="W5" s="138" t="s">
        <v>45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34</v>
      </c>
      <c r="K6" s="138" t="s">
        <v>264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60</v>
      </c>
      <c r="B7" s="138" t="s">
        <v>61</v>
      </c>
      <c r="C7" s="138" t="s">
        <v>62</v>
      </c>
      <c r="D7" s="138" t="s">
        <v>63</v>
      </c>
      <c r="E7" s="138" t="s">
        <v>64</v>
      </c>
      <c r="F7" s="138" t="s">
        <v>65</v>
      </c>
      <c r="G7" s="138" t="s">
        <v>66</v>
      </c>
      <c r="H7" s="138" t="s">
        <v>67</v>
      </c>
      <c r="I7" s="138" t="s">
        <v>68</v>
      </c>
      <c r="J7" s="138" t="s">
        <v>69</v>
      </c>
      <c r="K7" s="138" t="s">
        <v>70</v>
      </c>
      <c r="L7" s="138" t="s">
        <v>71</v>
      </c>
      <c r="M7" s="138" t="s">
        <v>72</v>
      </c>
      <c r="N7" s="138" t="s">
        <v>73</v>
      </c>
      <c r="O7" s="138" t="s">
        <v>74</v>
      </c>
      <c r="P7" s="138" t="s">
        <v>193</v>
      </c>
      <c r="Q7" s="138" t="s">
        <v>194</v>
      </c>
      <c r="R7" s="138" t="s">
        <v>195</v>
      </c>
      <c r="S7" s="138" t="s">
        <v>196</v>
      </c>
      <c r="T7" s="138" t="s">
        <v>197</v>
      </c>
      <c r="U7" s="138" t="s">
        <v>198</v>
      </c>
      <c r="V7" s="138" t="s">
        <v>199</v>
      </c>
      <c r="W7" s="138" t="s">
        <v>200</v>
      </c>
    </row>
    <row r="8" ht="20" customHeight="1" spans="1:23">
      <c r="A8" s="139"/>
      <c r="B8" s="139"/>
      <c r="C8" s="139" t="s">
        <v>265</v>
      </c>
      <c r="D8" s="139"/>
      <c r="E8" s="139"/>
      <c r="F8" s="139"/>
      <c r="G8" s="139"/>
      <c r="H8" s="139"/>
      <c r="I8" s="141">
        <v>40000</v>
      </c>
      <c r="J8" s="141"/>
      <c r="K8" s="141"/>
      <c r="L8" s="141"/>
      <c r="M8" s="141"/>
      <c r="N8" s="141"/>
      <c r="O8" s="141"/>
      <c r="P8" s="141"/>
      <c r="Q8" s="141"/>
      <c r="R8" s="141">
        <v>40000</v>
      </c>
      <c r="S8" s="141"/>
      <c r="T8" s="141"/>
      <c r="U8" s="141"/>
      <c r="V8" s="141"/>
      <c r="W8" s="141">
        <v>40000</v>
      </c>
    </row>
    <row r="9" ht="31" customHeight="1" outlineLevel="1" spans="1:23">
      <c r="A9" s="139" t="s">
        <v>266</v>
      </c>
      <c r="B9" s="139" t="s">
        <v>267</v>
      </c>
      <c r="C9" s="139" t="s">
        <v>265</v>
      </c>
      <c r="D9" s="139" t="s">
        <v>47</v>
      </c>
      <c r="E9" s="139" t="s">
        <v>81</v>
      </c>
      <c r="F9" s="139" t="s">
        <v>82</v>
      </c>
      <c r="G9" s="139" t="s">
        <v>229</v>
      </c>
      <c r="H9" s="139" t="s">
        <v>230</v>
      </c>
      <c r="I9" s="141">
        <v>40000</v>
      </c>
      <c r="J9" s="141"/>
      <c r="K9" s="141"/>
      <c r="L9" s="141"/>
      <c r="M9" s="141"/>
      <c r="N9" s="141"/>
      <c r="O9" s="141"/>
      <c r="P9" s="141"/>
      <c r="Q9" s="141"/>
      <c r="R9" s="141">
        <v>40000</v>
      </c>
      <c r="S9" s="141"/>
      <c r="T9" s="141"/>
      <c r="U9" s="141"/>
      <c r="V9" s="141"/>
      <c r="W9" s="141">
        <v>40000</v>
      </c>
    </row>
    <row r="10" ht="31" customHeight="1" spans="1:23">
      <c r="A10" s="139"/>
      <c r="B10" s="139"/>
      <c r="C10" s="139" t="s">
        <v>268</v>
      </c>
      <c r="D10" s="139"/>
      <c r="E10" s="139"/>
      <c r="F10" s="139"/>
      <c r="G10" s="139"/>
      <c r="H10" s="139"/>
      <c r="I10" s="141">
        <v>560000</v>
      </c>
      <c r="J10" s="141">
        <v>560000</v>
      </c>
      <c r="K10" s="141">
        <v>560000</v>
      </c>
      <c r="L10" s="141"/>
      <c r="M10" s="141"/>
      <c r="N10" s="139"/>
      <c r="O10" s="139"/>
      <c r="P10" s="139"/>
      <c r="Q10" s="141"/>
      <c r="R10" s="141"/>
      <c r="S10" s="141"/>
      <c r="T10" s="141"/>
      <c r="U10" s="141"/>
      <c r="V10" s="141"/>
      <c r="W10" s="141"/>
    </row>
    <row r="11" ht="31" customHeight="1" outlineLevel="1" spans="1:23">
      <c r="A11" s="139" t="s">
        <v>269</v>
      </c>
      <c r="B11" s="139" t="s">
        <v>270</v>
      </c>
      <c r="C11" s="139" t="s">
        <v>268</v>
      </c>
      <c r="D11" s="139" t="s">
        <v>47</v>
      </c>
      <c r="E11" s="139" t="s">
        <v>81</v>
      </c>
      <c r="F11" s="139" t="s">
        <v>82</v>
      </c>
      <c r="G11" s="139" t="s">
        <v>248</v>
      </c>
      <c r="H11" s="139" t="s">
        <v>249</v>
      </c>
      <c r="I11" s="141">
        <v>47500</v>
      </c>
      <c r="J11" s="141">
        <v>47500</v>
      </c>
      <c r="K11" s="141">
        <v>47500</v>
      </c>
      <c r="L11" s="141"/>
      <c r="M11" s="141"/>
      <c r="N11" s="139"/>
      <c r="O11" s="139"/>
      <c r="P11" s="139"/>
      <c r="Q11" s="141"/>
      <c r="R11" s="141"/>
      <c r="S11" s="141"/>
      <c r="T11" s="141"/>
      <c r="U11" s="141"/>
      <c r="V11" s="141"/>
      <c r="W11" s="141"/>
    </row>
    <row r="12" ht="31" customHeight="1" outlineLevel="1" spans="1:23">
      <c r="A12" s="139" t="s">
        <v>269</v>
      </c>
      <c r="B12" s="139" t="s">
        <v>270</v>
      </c>
      <c r="C12" s="139" t="s">
        <v>268</v>
      </c>
      <c r="D12" s="139" t="s">
        <v>47</v>
      </c>
      <c r="E12" s="139" t="s">
        <v>81</v>
      </c>
      <c r="F12" s="139" t="s">
        <v>82</v>
      </c>
      <c r="G12" s="139" t="s">
        <v>231</v>
      </c>
      <c r="H12" s="139" t="s">
        <v>232</v>
      </c>
      <c r="I12" s="141">
        <v>30000</v>
      </c>
      <c r="J12" s="141">
        <v>30000</v>
      </c>
      <c r="K12" s="141">
        <v>30000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31" customHeight="1" outlineLevel="1" spans="1:23">
      <c r="A13" s="139" t="s">
        <v>269</v>
      </c>
      <c r="B13" s="139" t="s">
        <v>270</v>
      </c>
      <c r="C13" s="139" t="s">
        <v>268</v>
      </c>
      <c r="D13" s="139" t="s">
        <v>47</v>
      </c>
      <c r="E13" s="139" t="s">
        <v>81</v>
      </c>
      <c r="F13" s="139" t="s">
        <v>82</v>
      </c>
      <c r="G13" s="139" t="s">
        <v>233</v>
      </c>
      <c r="H13" s="139" t="s">
        <v>234</v>
      </c>
      <c r="I13" s="141">
        <v>110000</v>
      </c>
      <c r="J13" s="141">
        <v>110000</v>
      </c>
      <c r="K13" s="141">
        <v>110000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31" customHeight="1" outlineLevel="1" spans="1:23">
      <c r="A14" s="139" t="s">
        <v>269</v>
      </c>
      <c r="B14" s="139" t="s">
        <v>270</v>
      </c>
      <c r="C14" s="139" t="s">
        <v>268</v>
      </c>
      <c r="D14" s="139" t="s">
        <v>47</v>
      </c>
      <c r="E14" s="139" t="s">
        <v>81</v>
      </c>
      <c r="F14" s="139" t="s">
        <v>82</v>
      </c>
      <c r="G14" s="139" t="s">
        <v>246</v>
      </c>
      <c r="H14" s="139" t="s">
        <v>247</v>
      </c>
      <c r="I14" s="141">
        <v>20500</v>
      </c>
      <c r="J14" s="141">
        <v>20500</v>
      </c>
      <c r="K14" s="141">
        <v>20500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31" customHeight="1" outlineLevel="1" spans="1:23">
      <c r="A15" s="139" t="s">
        <v>269</v>
      </c>
      <c r="B15" s="139" t="s">
        <v>270</v>
      </c>
      <c r="C15" s="139" t="s">
        <v>268</v>
      </c>
      <c r="D15" s="139" t="s">
        <v>47</v>
      </c>
      <c r="E15" s="139" t="s">
        <v>83</v>
      </c>
      <c r="F15" s="139" t="s">
        <v>84</v>
      </c>
      <c r="G15" s="139" t="s">
        <v>233</v>
      </c>
      <c r="H15" s="139" t="s">
        <v>234</v>
      </c>
      <c r="I15" s="141">
        <v>160000</v>
      </c>
      <c r="J15" s="141">
        <v>160000</v>
      </c>
      <c r="K15" s="141">
        <v>160000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31" customHeight="1" outlineLevel="1" spans="1:23">
      <c r="A16" s="139" t="s">
        <v>269</v>
      </c>
      <c r="B16" s="139" t="s">
        <v>270</v>
      </c>
      <c r="C16" s="139" t="s">
        <v>268</v>
      </c>
      <c r="D16" s="139" t="s">
        <v>47</v>
      </c>
      <c r="E16" s="139" t="s">
        <v>85</v>
      </c>
      <c r="F16" s="139" t="s">
        <v>86</v>
      </c>
      <c r="G16" s="139" t="s">
        <v>227</v>
      </c>
      <c r="H16" s="139" t="s">
        <v>228</v>
      </c>
      <c r="I16" s="141">
        <v>48000</v>
      </c>
      <c r="J16" s="141">
        <v>48000</v>
      </c>
      <c r="K16" s="141">
        <v>48000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31" customHeight="1" outlineLevel="1" spans="1:23">
      <c r="A17" s="139" t="s">
        <v>269</v>
      </c>
      <c r="B17" s="139" t="s">
        <v>270</v>
      </c>
      <c r="C17" s="139" t="s">
        <v>268</v>
      </c>
      <c r="D17" s="139" t="s">
        <v>47</v>
      </c>
      <c r="E17" s="139" t="s">
        <v>85</v>
      </c>
      <c r="F17" s="139" t="s">
        <v>86</v>
      </c>
      <c r="G17" s="139" t="s">
        <v>233</v>
      </c>
      <c r="H17" s="139" t="s">
        <v>234</v>
      </c>
      <c r="I17" s="141">
        <v>144000</v>
      </c>
      <c r="J17" s="141">
        <v>144000</v>
      </c>
      <c r="K17" s="141">
        <v>144000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30" customHeight="1" spans="1:23">
      <c r="A18" s="140" t="s">
        <v>31</v>
      </c>
      <c r="B18" s="140"/>
      <c r="C18" s="140"/>
      <c r="D18" s="140"/>
      <c r="E18" s="140"/>
      <c r="F18" s="140"/>
      <c r="G18" s="140"/>
      <c r="H18" s="140"/>
      <c r="I18" s="141">
        <v>600000</v>
      </c>
      <c r="J18" s="141">
        <v>560000</v>
      </c>
      <c r="K18" s="141">
        <v>560000</v>
      </c>
      <c r="L18" s="141"/>
      <c r="M18" s="141"/>
      <c r="N18" s="141"/>
      <c r="O18" s="141"/>
      <c r="P18" s="141"/>
      <c r="Q18" s="141"/>
      <c r="R18" s="141">
        <v>40000</v>
      </c>
      <c r="S18" s="141"/>
      <c r="T18" s="141"/>
      <c r="U18" s="141"/>
      <c r="V18" s="141"/>
      <c r="W18" s="141">
        <v>40000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workbookViewId="0">
      <selection activeCell="E13" sqref="E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271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272</v>
      </c>
      <c r="B4" s="132" t="s">
        <v>273</v>
      </c>
      <c r="C4" s="132" t="s">
        <v>274</v>
      </c>
      <c r="D4" s="132" t="s">
        <v>275</v>
      </c>
      <c r="E4" s="132" t="s">
        <v>276</v>
      </c>
      <c r="F4" s="132" t="s">
        <v>277</v>
      </c>
      <c r="G4" s="132" t="s">
        <v>278</v>
      </c>
      <c r="H4" s="132" t="s">
        <v>279</v>
      </c>
      <c r="I4" s="132" t="s">
        <v>280</v>
      </c>
      <c r="J4" s="132" t="s">
        <v>281</v>
      </c>
    </row>
    <row r="5" ht="22.5" customHeight="1" spans="1:10">
      <c r="A5" s="132" t="s">
        <v>60</v>
      </c>
      <c r="B5" s="132" t="s">
        <v>61</v>
      </c>
      <c r="C5" s="132" t="s">
        <v>62</v>
      </c>
      <c r="D5" s="132" t="s">
        <v>63</v>
      </c>
      <c r="E5" s="132" t="s">
        <v>64</v>
      </c>
      <c r="F5" s="132" t="s">
        <v>65</v>
      </c>
      <c r="G5" s="132" t="s">
        <v>66</v>
      </c>
      <c r="H5" s="132" t="s">
        <v>67</v>
      </c>
      <c r="I5" s="132" t="s">
        <v>68</v>
      </c>
      <c r="J5" s="132" t="s">
        <v>69</v>
      </c>
    </row>
    <row r="6" ht="35" customHeight="1" spans="1:10">
      <c r="A6" s="132" t="s">
        <v>47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35" customHeight="1" outlineLevel="1" spans="1:10">
      <c r="A7" s="133" t="s">
        <v>265</v>
      </c>
      <c r="B7" s="133" t="s">
        <v>282</v>
      </c>
      <c r="C7" s="133" t="s">
        <v>283</v>
      </c>
      <c r="D7" s="133" t="s">
        <v>284</v>
      </c>
      <c r="E7" s="133" t="s">
        <v>285</v>
      </c>
      <c r="F7" s="133" t="s">
        <v>286</v>
      </c>
      <c r="G7" s="132" t="s">
        <v>287</v>
      </c>
      <c r="H7" s="132" t="s">
        <v>288</v>
      </c>
      <c r="I7" s="133" t="s">
        <v>289</v>
      </c>
      <c r="J7" s="133" t="s">
        <v>290</v>
      </c>
    </row>
    <row r="8" ht="35" customHeight="1" outlineLevel="1" spans="1:10">
      <c r="A8" s="133" t="s">
        <v>265</v>
      </c>
      <c r="B8" s="133" t="s">
        <v>291</v>
      </c>
      <c r="C8" s="133" t="s">
        <v>283</v>
      </c>
      <c r="D8" s="133" t="s">
        <v>292</v>
      </c>
      <c r="E8" s="133" t="s">
        <v>293</v>
      </c>
      <c r="F8" s="133" t="s">
        <v>286</v>
      </c>
      <c r="G8" s="132" t="s">
        <v>287</v>
      </c>
      <c r="H8" s="132" t="s">
        <v>288</v>
      </c>
      <c r="I8" s="133" t="s">
        <v>289</v>
      </c>
      <c r="J8" s="133" t="s">
        <v>294</v>
      </c>
    </row>
    <row r="9" ht="35" customHeight="1" outlineLevel="1" spans="1:10">
      <c r="A9" s="133" t="s">
        <v>265</v>
      </c>
      <c r="B9" s="133" t="s">
        <v>291</v>
      </c>
      <c r="C9" s="133" t="s">
        <v>295</v>
      </c>
      <c r="D9" s="133" t="s">
        <v>296</v>
      </c>
      <c r="E9" s="133" t="s">
        <v>297</v>
      </c>
      <c r="F9" s="133" t="s">
        <v>286</v>
      </c>
      <c r="G9" s="132" t="s">
        <v>287</v>
      </c>
      <c r="H9" s="132" t="s">
        <v>288</v>
      </c>
      <c r="I9" s="133" t="s">
        <v>289</v>
      </c>
      <c r="J9" s="133" t="s">
        <v>298</v>
      </c>
    </row>
    <row r="10" ht="35" customHeight="1" outlineLevel="1" spans="1:10">
      <c r="A10" s="133" t="s">
        <v>265</v>
      </c>
      <c r="B10" s="133" t="s">
        <v>291</v>
      </c>
      <c r="C10" s="133" t="s">
        <v>299</v>
      </c>
      <c r="D10" s="133" t="s">
        <v>300</v>
      </c>
      <c r="E10" s="133" t="s">
        <v>301</v>
      </c>
      <c r="F10" s="133" t="s">
        <v>302</v>
      </c>
      <c r="G10" s="132" t="s">
        <v>303</v>
      </c>
      <c r="H10" s="132" t="s">
        <v>288</v>
      </c>
      <c r="I10" s="133" t="s">
        <v>289</v>
      </c>
      <c r="J10" s="133" t="s">
        <v>304</v>
      </c>
    </row>
    <row r="11" ht="35" customHeight="1" outlineLevel="1" spans="1:10">
      <c r="A11" s="133" t="s">
        <v>268</v>
      </c>
      <c r="B11" s="133" t="s">
        <v>305</v>
      </c>
      <c r="C11" s="133" t="s">
        <v>283</v>
      </c>
      <c r="D11" s="133" t="s">
        <v>284</v>
      </c>
      <c r="E11" s="133" t="s">
        <v>306</v>
      </c>
      <c r="F11" s="133" t="s">
        <v>302</v>
      </c>
      <c r="G11" s="132" t="s">
        <v>198</v>
      </c>
      <c r="H11" s="132" t="s">
        <v>307</v>
      </c>
      <c r="I11" s="133" t="s">
        <v>308</v>
      </c>
      <c r="J11" s="133" t="s">
        <v>309</v>
      </c>
    </row>
    <row r="12" ht="35" customHeight="1" outlineLevel="1" spans="1:10">
      <c r="A12" s="133" t="s">
        <v>268</v>
      </c>
      <c r="B12" s="133" t="s">
        <v>310</v>
      </c>
      <c r="C12" s="133" t="s">
        <v>283</v>
      </c>
      <c r="D12" s="133" t="s">
        <v>284</v>
      </c>
      <c r="E12" s="133" t="s">
        <v>311</v>
      </c>
      <c r="F12" s="133" t="s">
        <v>302</v>
      </c>
      <c r="G12" s="132" t="s">
        <v>312</v>
      </c>
      <c r="H12" s="132" t="s">
        <v>313</v>
      </c>
      <c r="I12" s="133" t="s">
        <v>308</v>
      </c>
      <c r="J12" s="133" t="s">
        <v>314</v>
      </c>
    </row>
    <row r="13" ht="35" customHeight="1" outlineLevel="1" spans="1:10">
      <c r="A13" s="133" t="s">
        <v>268</v>
      </c>
      <c r="B13" s="133" t="s">
        <v>310</v>
      </c>
      <c r="C13" s="133" t="s">
        <v>283</v>
      </c>
      <c r="D13" s="133" t="s">
        <v>315</v>
      </c>
      <c r="E13" s="133" t="s">
        <v>316</v>
      </c>
      <c r="F13" s="133" t="s">
        <v>286</v>
      </c>
      <c r="G13" s="132" t="s">
        <v>317</v>
      </c>
      <c r="H13" s="132" t="s">
        <v>307</v>
      </c>
      <c r="I13" s="133" t="s">
        <v>308</v>
      </c>
      <c r="J13" s="133" t="s">
        <v>318</v>
      </c>
    </row>
    <row r="14" ht="35" customHeight="1" outlineLevel="1" spans="1:10">
      <c r="A14" s="133" t="s">
        <v>268</v>
      </c>
      <c r="B14" s="133" t="s">
        <v>310</v>
      </c>
      <c r="C14" s="133" t="s">
        <v>283</v>
      </c>
      <c r="D14" s="133" t="s">
        <v>319</v>
      </c>
      <c r="E14" s="133" t="s">
        <v>320</v>
      </c>
      <c r="F14" s="133" t="s">
        <v>286</v>
      </c>
      <c r="G14" s="132" t="s">
        <v>287</v>
      </c>
      <c r="H14" s="132" t="s">
        <v>288</v>
      </c>
      <c r="I14" s="133" t="s">
        <v>289</v>
      </c>
      <c r="J14" s="133" t="s">
        <v>321</v>
      </c>
    </row>
    <row r="15" ht="35" customHeight="1" outlineLevel="1" spans="1:10">
      <c r="A15" s="133" t="s">
        <v>268</v>
      </c>
      <c r="B15" s="133" t="s">
        <v>310</v>
      </c>
      <c r="C15" s="133" t="s">
        <v>283</v>
      </c>
      <c r="D15" s="133" t="s">
        <v>292</v>
      </c>
      <c r="E15" s="133" t="s">
        <v>293</v>
      </c>
      <c r="F15" s="133" t="s">
        <v>286</v>
      </c>
      <c r="G15" s="132" t="s">
        <v>287</v>
      </c>
      <c r="H15" s="132" t="s">
        <v>288</v>
      </c>
      <c r="I15" s="133" t="s">
        <v>289</v>
      </c>
      <c r="J15" s="133" t="s">
        <v>322</v>
      </c>
    </row>
    <row r="16" ht="35" customHeight="1" outlineLevel="1" spans="1:10">
      <c r="A16" s="133" t="s">
        <v>268</v>
      </c>
      <c r="B16" s="133" t="s">
        <v>310</v>
      </c>
      <c r="C16" s="133" t="s">
        <v>295</v>
      </c>
      <c r="D16" s="133" t="s">
        <v>296</v>
      </c>
      <c r="E16" s="133" t="s">
        <v>323</v>
      </c>
      <c r="F16" s="133" t="s">
        <v>286</v>
      </c>
      <c r="G16" s="132" t="s">
        <v>287</v>
      </c>
      <c r="H16" s="132" t="s">
        <v>288</v>
      </c>
      <c r="I16" s="133" t="s">
        <v>289</v>
      </c>
      <c r="J16" s="133" t="s">
        <v>324</v>
      </c>
    </row>
    <row r="17" ht="35" customHeight="1" outlineLevel="1" spans="1:10">
      <c r="A17" s="133" t="s">
        <v>268</v>
      </c>
      <c r="B17" s="133" t="s">
        <v>310</v>
      </c>
      <c r="C17" s="133" t="s">
        <v>299</v>
      </c>
      <c r="D17" s="133" t="s">
        <v>300</v>
      </c>
      <c r="E17" s="133" t="s">
        <v>325</v>
      </c>
      <c r="F17" s="133" t="s">
        <v>302</v>
      </c>
      <c r="G17" s="132" t="s">
        <v>303</v>
      </c>
      <c r="H17" s="132" t="s">
        <v>288</v>
      </c>
      <c r="I17" s="133" t="s">
        <v>289</v>
      </c>
      <c r="J17" s="133" t="s">
        <v>326</v>
      </c>
    </row>
  </sheetData>
  <mergeCells count="6">
    <mergeCell ref="A2:J2"/>
    <mergeCell ref="A3:E3"/>
    <mergeCell ref="A7:A10"/>
    <mergeCell ref="A11:A17"/>
    <mergeCell ref="B7:B10"/>
    <mergeCell ref="B11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2025-03-19T08:31:00Z</dcterms:created>
  <dcterms:modified xsi:type="dcterms:W3CDTF">2025-12-31T07:13:32Z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068DAB70858A49C3BEE5C783F873AEE3_13</vt:lpwstr>
  </property>
</Properties>
</file>