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<sst xmlns="http://schemas.openxmlformats.org/spreadsheetml/2006/main" count="1405" uniqueCount="437">
  <si>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</si>
  <si>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</si>
  <si>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</si>
  <si>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</si>
  <si>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</si>
  <si>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</si>
  <si>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</si>
  <si>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</si>
  <si>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</si>
  <si>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</si>
  <si>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</si>
  <si>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</si>
  <si>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</si>
  <si>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</si>
  <si>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</si>
  <si>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</si>
  <si>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</si>
  <si>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</si>
  <si>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</si>
  <si>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</si>
  <si>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</si>
  <si>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</si>
  <si>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</si>
  <si>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</si>
  <si>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</si>
  <si>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</si>
  <si>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</si>
  <si>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</si>
  <si>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</si>
  <si>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</si>
  <si>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</si>
  <si>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</si>
  <si>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</si>
  <si>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</si>
  <si>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</si>
  <si>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</si>
  <si>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</si>
  <si>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</si>
  <si>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</si>
  <si>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</si>
  <si>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</si>
  <si>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</si>
  <si>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</si>
  <si>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</si>
  <si>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</si>
  <si>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126001</t>
  </si>
  <si>
    <t>芒市人民政府水利局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</si>
  <si>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</si>
  <si>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</si>
  <si>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</si>
  <si>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</si>
  <si>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</si>
  <si>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</si>
  <si>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</si>
  <si>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</si>
  <si>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</si>
  <si>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</si>
  <si>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</si>
  <si>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</si>
  <si>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</si>
  <si>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</si>
  <si>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</si>
  <si>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</si>
  <si>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</si>
  <si>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</si>
  <si>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</si>
  <si>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</si>
  <si>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</si>
  <si>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</si>
  <si>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</si>
  <si>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</si>
  <si>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</si>
  <si>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</si>
  <si>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</si>
  <si>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</si>
  <si>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</si>
  <si>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</si>
  <si>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</si>
  <si>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</si>
  <si>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</si>
  <si>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</si>
  <si>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</si>
  <si>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</si>
  <si>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</si>
  <si>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</si>
  <si>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</si>
  <si>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</si>
  <si>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</si>
  <si>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</si>
  <si>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</si>
  <si>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</si>
  <si>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</si>
  <si>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</si>
  <si>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</si>
  <si>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</si>
  <si>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</si>
  <si>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</si>
  <si>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</si>
  <si>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</si>
  <si>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</si>
  <si>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</si>
  <si>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</si>
  <si>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</si>
  <si>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</si>
  <si>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</si>
  <si>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21303</t>
  </si>
  <si>
    <t>水利</t>
  </si>
  <si>
    <t>2130301</t>
  </si>
  <si>
    <t>行政运行</t>
  </si>
  <si>
    <t>2130302</t>
  </si>
  <si>
    <t>一般行政管理事务</t>
  </si>
  <si>
    <t>2130305</t>
  </si>
  <si>
    <t>水利工程建设</t>
  </si>
  <si>
    <t>2130309</t>
  </si>
  <si>
    <t>水利执法监督</t>
  </si>
  <si>
    <t>2130310</t>
  </si>
  <si>
    <t>水土保持</t>
  </si>
  <si>
    <t>2130311</t>
  </si>
  <si>
    <t>水资源节约管理与保护</t>
  </si>
  <si>
    <t>2130314</t>
  </si>
  <si>
    <t>防汛</t>
  </si>
  <si>
    <t>2130315</t>
  </si>
  <si>
    <t>抗旱</t>
  </si>
  <si>
    <t>2130317</t>
  </si>
  <si>
    <t>水利技术推广</t>
  </si>
  <si>
    <t>2130322</t>
  </si>
  <si>
    <t>水利安全监督</t>
  </si>
  <si>
    <t>2130335</t>
  </si>
  <si>
    <t>农村供水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</si>
  <si>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</si>
  <si>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</si>
  <si>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</si>
  <si>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</si>
  <si>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</si>
  <si>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</si>
  <si>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</si>
  <si>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</si>
  <si>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</si>
  <si>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</si>
  <si>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</si>
  <si>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</si>
  <si>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</si>
  <si>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</si>
  <si>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</si>
  <si>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</si>
  <si>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</si>
  <si>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</si>
  <si>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</si>
  <si>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</si>
  <si>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</si>
  <si>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</si>
  <si>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</si>
  <si>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</si>
  <si>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</si>
  <si>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</si>
  <si>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</si>
  <si>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</si>
  <si>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</si>
  <si>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</si>
  <si>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</si>
  <si>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</si>
  <si>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</si>
  <si>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</si>
  <si>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</si>
  <si>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</si>
  <si>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</si>
  <si>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</si>
  <si>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</si>
  <si>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</si>
  <si>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</si>
  <si>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</si>
  <si>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</si>
  <si>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</si>
  <si>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</si>
  <si>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</si>
  <si>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</si>
  <si>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</si>
  <si>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</si>
  <si>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</si>
  <si>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</si>
  <si>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</si>
  <si>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</si>
  <si>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533103210000000019800</t>
  </si>
  <si>
    <t>事业人员支出工资</t>
  </si>
  <si>
    <t>30101</t>
  </si>
  <si>
    <t>基本工资</t>
  </si>
  <si>
    <t>533103210000000019799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</si>
  <si>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</si>
  <si>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</si>
  <si>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</si>
  <si>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</si>
  <si>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</si>
  <si>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</si>
  <si>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</si>
  <si>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533103210000000019801</t>
  </si>
  <si>
    <t>社会保障缴费</t>
  </si>
  <si>
    <t>30108</t>
  </si>
  <si>
    <t>机关事业单位基本养老保险缴费</t>
  </si>
  <si>
    <t>30109</t>
  </si>
  <si>
    <t>职业年金缴费</t>
  </si>
  <si>
    <t>533103261100004984913</t>
  </si>
  <si>
    <t>职业年金缴费（非三保）</t>
  </si>
  <si>
    <t>30110</t>
  </si>
  <si>
    <t>职工基本医疗保险缴费</t>
  </si>
  <si>
    <t>30112</t>
  </si>
  <si>
    <t>其他社会保障缴费</t>
  </si>
  <si>
    <t>533103210000000019802</t>
  </si>
  <si>
    <t>30113</t>
  </si>
  <si>
    <t>533103210000000018896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</si>
  <si>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</si>
  <si>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</si>
  <si>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</si>
  <si>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</si>
  <si>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</si>
  <si>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</si>
  <si>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</si>
  <si>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</si>
  <si>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</si>
  <si>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</si>
  <si>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</si>
  <si>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</si>
  <si>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</si>
  <si>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</si>
  <si>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</si>
  <si>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533103221100000406115</t>
  </si>
  <si>
    <t>公用经费安排的公务接待费</t>
  </si>
  <si>
    <t>30217</t>
  </si>
  <si>
    <t>533103231100001250419</t>
  </si>
  <si>
    <t>公用经费安排的公务用车运维费</t>
  </si>
  <si>
    <t>30231</t>
  </si>
  <si>
    <t>公务用车运行维护费</t>
  </si>
  <si>
    <t>30299</t>
  </si>
  <si>
    <t>其他商品和服务支出</t>
  </si>
  <si>
    <t>533103221100000406121</t>
  </si>
  <si>
    <t>公用经费安排的对个人和家庭的补助</t>
  </si>
  <si>
    <t>30305</t>
  </si>
  <si>
    <t>生活补助</t>
  </si>
  <si>
    <t>533103210000000019809</t>
  </si>
  <si>
    <t>退休公用经费</t>
  </si>
  <si>
    <t>533103210000000019806</t>
  </si>
  <si>
    <t>工会经费</t>
  </si>
  <si>
    <t>30228</t>
  </si>
  <si>
    <t>533103210000000019805</t>
  </si>
  <si>
    <t>公务交通补贴</t>
  </si>
  <si>
    <t>30239</t>
  </si>
  <si>
    <t>其他交通费用</t>
  </si>
  <si>
    <t>533103210000000019807</t>
  </si>
  <si>
    <t>老干部党支部工作经费</t>
  </si>
  <si>
    <t>533103261100005016422</t>
  </si>
  <si>
    <t>事业单位工作人员及机关工勤人员年度考核结果奖励资金</t>
  </si>
  <si>
    <t>533103261100004985142</t>
  </si>
  <si>
    <t>财政补差退休人员生活补助资金</t>
  </si>
  <si>
    <t>533103261100004980897</t>
  </si>
  <si>
    <t>遗属补助资金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</si>
  <si>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</si>
  <si>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</si>
  <si>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</si>
  <si>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</si>
  <si>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</si>
  <si>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</si>
  <si>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</si>
  <si>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2026年农村供水保障工程维修养护资金</t>
  </si>
  <si>
    <t>事业发展类</t>
  </si>
  <si>
    <t>533103261100005009678</t>
  </si>
  <si>
    <t>31005</t>
  </si>
  <si>
    <t>基础设施建设</t>
  </si>
  <si>
    <t>单位自有资金</t>
  </si>
  <si>
    <t>533103261100004987947</t>
  </si>
  <si>
    <t>芒市城市防洪规划编制资金</t>
  </si>
  <si>
    <t>533103261100004998887</t>
  </si>
  <si>
    <t>30227</t>
  </si>
  <si>
    <t>委托业务费</t>
  </si>
  <si>
    <t>芒市城市河道污染治理综合整治工程资金</t>
  </si>
  <si>
    <t>533103261100005010805</t>
  </si>
  <si>
    <t>芒市大河芒瓦桥至龙江交汇口段河道治理工程资金</t>
  </si>
  <si>
    <t>533103251100003731183</t>
  </si>
  <si>
    <t>芒市果朗河芒里至芒市大河交汇口治理项目资金</t>
  </si>
  <si>
    <t>533103251100003735705</t>
  </si>
  <si>
    <t>业务经费</t>
  </si>
  <si>
    <t>533103261100004991062</t>
  </si>
  <si>
    <t>31013</t>
  </si>
  <si>
    <t>公务用车购置</t>
  </si>
  <si>
    <t>30226</t>
  </si>
  <si>
    <t>劳务费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</si>
  <si>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</si>
  <si>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</si>
  <si>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</si>
  <si>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</si>
  <si>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</si>
  <si>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</si>
  <si>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</si>
  <si>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</si>
  <si>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</si>
  <si>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</si>
  <si>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</si>
  <si>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</si>
  <si>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</si>
  <si>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业务经费支出</t>
  </si>
  <si>
    <t>产出指标</t>
  </si>
  <si>
    <t>数量指标</t>
  </si>
  <si>
    <t>保障干部职工数</t>
  </si>
  <si>
    <t>=</t>
  </si>
  <si>
    <t>83</t>
  </si>
  <si>
    <t>人</t>
  </si>
  <si>
    <t>定量指标</t>
  </si>
  <si>
    <t>效益指标</t>
  </si>
  <si>
    <t>可持续影响</t>
  </si>
  <si>
    <t>保障工作有序开展</t>
  </si>
  <si>
    <t>有保障</t>
  </si>
  <si>
    <t>定性指标</t>
  </si>
  <si>
    <t>满意度指标</t>
  </si>
  <si>
    <t>服务对象满意度</t>
  </si>
  <si>
    <t>职工满意度</t>
  </si>
  <si>
    <t>&gt;=</t>
  </si>
  <si>
    <t>95</t>
  </si>
  <si>
    <t>%</t>
  </si>
  <si>
    <t>2026年单位自有资金</t>
  </si>
  <si>
    <t>完成项目数量</t>
  </si>
  <si>
    <t>个</t>
  </si>
  <si>
    <t>保障工作正常开展</t>
  </si>
  <si>
    <t>干部职工满意度</t>
  </si>
  <si>
    <t>成本指标</t>
  </si>
  <si>
    <t>经济成本指标</t>
  </si>
  <si>
    <t>项目资金</t>
  </si>
  <si>
    <t>&lt;=</t>
  </si>
  <si>
    <t>193984.23</t>
  </si>
  <si>
    <t>元</t>
  </si>
  <si>
    <t>治理段全长12.195km；</t>
  </si>
  <si>
    <t>治理段全长</t>
  </si>
  <si>
    <t>12.195</t>
  </si>
  <si>
    <t>千米</t>
  </si>
  <si>
    <t>绩效目标申报表</t>
  </si>
  <si>
    <t>质量指标</t>
  </si>
  <si>
    <t>项目（工程）质量合格率</t>
  </si>
  <si>
    <t>100</t>
  </si>
  <si>
    <t>时效指标</t>
  </si>
  <si>
    <t>项目开工时间</t>
  </si>
  <si>
    <t>2022/10/8</t>
  </si>
  <si>
    <t>项目竣工时间</t>
  </si>
  <si>
    <t>2023/10/8</t>
  </si>
  <si>
    <t>使用年限</t>
  </si>
  <si>
    <t>&gt;</t>
  </si>
  <si>
    <t>30</t>
  </si>
  <si>
    <t>年</t>
  </si>
  <si>
    <t>受益人口满意度</t>
  </si>
  <si>
    <t>90</t>
  </si>
  <si>
    <t>治理河道长度8.90km，新建土堤3.20km、加高赔厚6.05km；新建干砌石护坡9.25km、钢筋石笼护脚及护岸17.165km（护脚9.25km，护岸7.915km）、消能防冲坎2道、亲水台阶18处、上堤道路18处。</t>
  </si>
  <si>
    <t>治理流域面积</t>
  </si>
  <si>
    <t>8.9</t>
  </si>
  <si>
    <t>芒瓦桥绩效目标表</t>
  </si>
  <si>
    <t>项目验收合格率</t>
  </si>
  <si>
    <t>项目完成及时率</t>
  </si>
  <si>
    <t>80</t>
  </si>
  <si>
    <t>工程设计使用年限</t>
  </si>
  <si>
    <t>受益贫困人口满意度</t>
  </si>
  <si>
    <t>芒市城区6条河道清淤</t>
  </si>
  <si>
    <t>芒市城区河道清淤数量</t>
  </si>
  <si>
    <t>条</t>
  </si>
  <si>
    <t>芒市城区河道清淤</t>
  </si>
  <si>
    <t>保障周边住户安全度汛</t>
  </si>
  <si>
    <t>受益群众满意度</t>
  </si>
  <si>
    <t>编制芒市城市防洪规划</t>
  </si>
  <si>
    <t>芒市城市防洪规划报告编制费</t>
  </si>
  <si>
    <t>1700000</t>
  </si>
  <si>
    <t>芒市城市防洪规划编制</t>
  </si>
  <si>
    <t>保障城市生活有序运行</t>
  </si>
  <si>
    <t>城市居住人口满意度</t>
  </si>
  <si>
    <t>芒市20件农村饮水工程进行维修养护</t>
  </si>
  <si>
    <t>新建或改善贫困村饮水设施数量</t>
  </si>
  <si>
    <t>个（项）</t>
  </si>
  <si>
    <t>农村供水保障工程维修养护绩效目标表</t>
  </si>
  <si>
    <t>项目（工程）验收合格率</t>
  </si>
  <si>
    <t>项目（工程）完成及时率</t>
  </si>
  <si>
    <t>社会效益</t>
  </si>
  <si>
    <t>解决饮水安全问题人数</t>
  </si>
  <si>
    <t>10000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</si>
  <si>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</si>
  <si>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</si>
  <si>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</si>
  <si>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</si>
  <si>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</si>
  <si>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</si>
  <si>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</si>
  <si>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</si>
  <si>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</si>
  <si>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</si>
  <si>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</si>
  <si>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</si>
  <si>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</si>
  <si>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</si>
  <si>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</si>
  <si>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</si>
  <si>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</si>
  <si>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</si>
  <si>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说明：本单位无政府采购经费预算，此表无数据。</t>
  </si>
  <si>
    <t>预算08表</t>
  </si>
  <si>
    <t>政府购买服务项目</t>
  </si>
  <si>
    <t>政府购买服务目录</t>
  </si>
  <si>
    <t>说明：本单位无政府购买服务经费预算，此表无数据。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</si>
  <si>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</si>
  <si>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</si>
  <si>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</si>
  <si>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</si>
  <si>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</si>
  <si>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</si>
  <si>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</si>
  <si>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</si>
  <si>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</si>
  <si>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</si>
  <si>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</si>
  <si>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</si>
  <si>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</si>
  <si>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</si>
  <si>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</si>
  <si>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</si>
  <si>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</si>
  <si>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</si>
  <si>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</si>
  <si>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说明：本单位无市对下转移支付经费预算，此表无数据。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</si>
  <si>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</si>
  <si>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</si>
  <si>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</si>
  <si>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</si>
  <si>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</si>
  <si>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</si>
  <si>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</si>
  <si>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</si>
  <si>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说明：本单位无新增资产配置经费预算，此表无数据。</t>
  </si>
  <si>
    <t>预算11表</t>
  </si>
  <si>
    <t>上级补助</t>
  </si>
  <si>
    <t>提前下达2026年水利发展(德财农〔2025〕114号)资金</t>
  </si>
  <si>
    <t>预算12表</t>
  </si>
  <si>
    <t>项目级次</t>
  </si>
  <si>
    <t>1112 事业人员支出工资</t>
  </si>
  <si>
    <t>本级</t>
  </si>
  <si>
    <t>114 对个人和家庭的补助</t>
  </si>
  <si>
    <t>313 事业发展类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</si>
</sst>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43" formatCode="_ * #,##0.00_ ;_ * \-#,##0.00_ ;_ * &quot;-&quot;??_ ;_ @_ "/>
    <numFmt numFmtId="41" formatCode="_ * #,##0_ ;_ * \-#,##0_ ;_ * &quot;-&quot;_ ;_ @_ 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17" borderId="1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0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24" fillId="12" borderId="18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9" fillId="11" borderId="19" applyNumberFormat="0" applyAlignment="0" applyProtection="0">
      <alignment vertical="center"/>
    </xf>
    <xf numFmtId="0" fontId="35" fillId="25" borderId="20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"2026"&amp;"年部门财务收支预算总表"</f>
        <v>2026年部门财务收支预算总表</v>
      </c>
      <c r="B2" s="176"/>
      <c r="C2" s="176"/>
      <c r="D2" s="176"/>
    </row>
    <row r="3" ht="18.75" customHeight="1" spans="1:4">
      <c r="A3" s="174" t="str">
        <f>"单位名称："&amp;"芒市人民政府水利局"</f>
        <v>单位名称：芒市人民政府水利局</v>
      </c>
      <c r="B3" s="174"/>
      <c r="C3" s="177"/>
      <c r="D3" s="175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2" t="s">
        <v>7</v>
      </c>
      <c r="B6" s="134">
        <v>27127420.24</v>
      </c>
      <c r="C6" s="132" t="str">
        <f>"一"&amp;"、"&amp;"社会保障和就业支出"</f>
        <v>一、社会保障和就业支出</v>
      </c>
      <c r="D6" s="134">
        <v>3366847.12</v>
      </c>
    </row>
    <row r="7" ht="18.75" customHeight="1" spans="1:4">
      <c r="A7" s="132" t="s">
        <v>8</v>
      </c>
      <c r="B7" s="134"/>
      <c r="C7" s="132" t="str">
        <f>"二"&amp;"、"&amp;"卫生健康支出"</f>
        <v>二、卫生健康支出</v>
      </c>
      <c r="D7" s="134">
        <v>687231.6</v>
      </c>
    </row>
    <row r="8" ht="18.75" customHeight="1" spans="1:4">
      <c r="A8" s="132" t="s">
        <v>9</v>
      </c>
      <c r="B8" s="134"/>
      <c r="C8" s="132" t="str">
        <f>"三"&amp;"、"&amp;"农林水支出"</f>
        <v>三、农林水支出</v>
      </c>
      <c r="D8" s="134">
        <v>22017672.75</v>
      </c>
    </row>
    <row r="9" ht="18.75" customHeight="1" spans="1:4">
      <c r="A9" s="132" t="s">
        <v>10</v>
      </c>
      <c r="B9" s="134"/>
      <c r="C9" s="132" t="str">
        <f>"四"&amp;"、"&amp;"住房保障支出"</f>
        <v>四、住房保障支出</v>
      </c>
      <c r="D9" s="134">
        <v>1249653</v>
      </c>
    </row>
    <row r="10" ht="18.75" customHeight="1" spans="1:4">
      <c r="A10" s="132" t="s">
        <v>11</v>
      </c>
      <c r="B10" s="134">
        <v>193984.23</v>
      </c>
      <c r="C10" s="132"/>
      <c r="D10" s="134"/>
    </row>
    <row r="11" ht="18.75" customHeight="1" spans="1:4">
      <c r="A11" s="132" t="s">
        <v>12</v>
      </c>
      <c r="B11" s="134"/>
      <c r="C11" s="132"/>
      <c r="D11" s="134"/>
    </row>
    <row r="12" ht="18.75" customHeight="1" spans="1:4">
      <c r="A12" s="132" t="s">
        <v>13</v>
      </c>
      <c r="B12" s="134"/>
      <c r="C12" s="132"/>
      <c r="D12" s="134"/>
    </row>
    <row r="13" ht="18.75" customHeight="1" spans="1:4">
      <c r="A13" s="132" t="s">
        <v>14</v>
      </c>
      <c r="B13" s="134"/>
      <c r="C13" s="132"/>
      <c r="D13" s="134"/>
    </row>
    <row r="14" ht="18.75" customHeight="1" spans="1:4">
      <c r="A14" s="132" t="s">
        <v>15</v>
      </c>
      <c r="B14" s="134"/>
      <c r="C14" s="132"/>
      <c r="D14" s="134"/>
    </row>
    <row r="15" ht="18.75" customHeight="1" spans="1:4">
      <c r="A15" s="132" t="s">
        <v>16</v>
      </c>
      <c r="B15" s="134">
        <v>193984.23</v>
      </c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27321404.47</v>
      </c>
      <c r="C32" s="132" t="s">
        <v>18</v>
      </c>
      <c r="D32" s="134">
        <v>27321404.47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27321404.47</v>
      </c>
      <c r="C36" s="132" t="s">
        <v>25</v>
      </c>
      <c r="D36" s="134">
        <v>27321404.47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4" sqref="A1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376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377</v>
      </c>
      <c r="C2" s="116"/>
      <c r="D2" s="117"/>
      <c r="E2" s="117"/>
      <c r="F2" s="117"/>
    </row>
    <row r="3" ht="13.5" customHeight="1" spans="1:6">
      <c r="A3" s="118" t="str">
        <f>"单位名称："&amp;"芒市人民政府水利局"</f>
        <v>单位名称：芒市人民政府水利局</v>
      </c>
      <c r="B3" s="118" t="s">
        <v>378</v>
      </c>
      <c r="C3" s="119"/>
      <c r="D3" s="91"/>
      <c r="E3" s="91"/>
      <c r="F3" s="112" t="s">
        <v>1</v>
      </c>
    </row>
    <row r="4" ht="19.5" customHeight="1" spans="1:6">
      <c r="A4" s="58" t="s">
        <v>159</v>
      </c>
      <c r="B4" s="120" t="s">
        <v>48</v>
      </c>
      <c r="C4" s="58" t="s">
        <v>49</v>
      </c>
      <c r="D4" s="35" t="s">
        <v>379</v>
      </c>
      <c r="E4" s="35"/>
      <c r="F4" s="35"/>
    </row>
    <row r="5" ht="18.55" customHeight="1" spans="1:6">
      <c r="A5" s="58"/>
      <c r="B5" s="120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380</v>
      </c>
      <c r="B9" s="20" t="s">
        <v>380</v>
      </c>
      <c r="C9" s="20" t="s">
        <v>380</v>
      </c>
      <c r="D9" s="74"/>
      <c r="E9" s="122"/>
      <c r="F9" s="122"/>
    </row>
    <row r="10" customHeight="1" spans="1:1">
      <c r="A10" t="s">
        <v>381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382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"单位名称："&amp;"芒市人民政府水利局"</f>
        <v>单位名称：芒市人民政府水利局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383</v>
      </c>
      <c r="B4" s="92" t="s">
        <v>384</v>
      </c>
      <c r="C4" s="92" t="s">
        <v>385</v>
      </c>
      <c r="D4" s="92" t="s">
        <v>386</v>
      </c>
      <c r="E4" s="92" t="s">
        <v>387</v>
      </c>
      <c r="F4" s="92" t="s">
        <v>388</v>
      </c>
      <c r="G4" s="47" t="s">
        <v>166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389</v>
      </c>
      <c r="J5" s="93" t="s">
        <v>390</v>
      </c>
      <c r="K5" s="107" t="s">
        <v>391</v>
      </c>
      <c r="L5" s="108" t="s">
        <v>392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393</v>
      </c>
      <c r="O6" s="33" t="s">
        <v>42</v>
      </c>
      <c r="P6" s="111" t="s">
        <v>43</v>
      </c>
      <c r="Q6" s="94" t="s">
        <v>44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/>
      <c r="B8" s="98"/>
      <c r="C8" s="98"/>
      <c r="D8" s="99"/>
      <c r="E8" s="10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/>
      <c r="B9" s="98"/>
      <c r="C9" s="98"/>
      <c r="D9" s="99"/>
      <c r="E9" s="10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1" t="s">
        <v>380</v>
      </c>
      <c r="B10" s="102"/>
      <c r="C10" s="102"/>
      <c r="D10" s="102"/>
      <c r="E10" s="10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t="s">
        <v>394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395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"单位名称："&amp;"芒市人民政府水利局"</f>
        <v>单位名称：芒市人民政府水利局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383</v>
      </c>
      <c r="B4" s="11" t="s">
        <v>396</v>
      </c>
      <c r="C4" s="11" t="s">
        <v>397</v>
      </c>
      <c r="D4" s="12" t="s">
        <v>166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389</v>
      </c>
      <c r="G5" s="11" t="s">
        <v>390</v>
      </c>
      <c r="H5" s="11" t="s">
        <v>391</v>
      </c>
      <c r="I5" s="12" t="s">
        <v>392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398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399</v>
      </c>
    </row>
    <row r="2" ht="27.75" customHeight="1" spans="1:16">
      <c r="A2" s="64" t="str">
        <f>"2026"&amp;"年市对下转移支付预算表"</f>
        <v>2026年市对下转移支付预算表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"单位名称："&amp;"芒市人民政府水利局"</f>
        <v>单位名称：芒市人民政府水利局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400</v>
      </c>
      <c r="B5" s="12" t="s">
        <v>166</v>
      </c>
      <c r="C5" s="13"/>
      <c r="D5" s="70"/>
      <c r="E5" s="71" t="s">
        <v>401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30</v>
      </c>
      <c r="C6" s="11" t="s">
        <v>34</v>
      </c>
      <c r="D6" s="73" t="s">
        <v>402</v>
      </c>
      <c r="E6" s="73" t="s">
        <v>403</v>
      </c>
      <c r="F6" s="73" t="s">
        <v>404</v>
      </c>
      <c r="G6" s="73" t="s">
        <v>405</v>
      </c>
      <c r="H6" s="73" t="s">
        <v>406</v>
      </c>
      <c r="I6" s="73" t="s">
        <v>407</v>
      </c>
      <c r="J6" s="73" t="s">
        <v>408</v>
      </c>
      <c r="K6" s="73" t="s">
        <v>409</v>
      </c>
      <c r="L6" s="73" t="s">
        <v>410</v>
      </c>
      <c r="M6" s="33" t="s">
        <v>411</v>
      </c>
      <c r="N6" s="33" t="s">
        <v>412</v>
      </c>
      <c r="O6" s="83" t="s">
        <v>413</v>
      </c>
      <c r="P6" s="33" t="s">
        <v>414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415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416</v>
      </c>
    </row>
    <row r="2" ht="28.5" customHeight="1" spans="1:10">
      <c r="A2" s="54" t="str">
        <f>"2026"&amp;"年市对下转移支付绩效目标表"</f>
        <v>2026年市对下转移支付绩效目标表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"单位名称："&amp;"芒市人民政府水利局"</f>
        <v>单位名称：芒市人民政府水利局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287</v>
      </c>
      <c r="B4" s="34" t="s">
        <v>288</v>
      </c>
      <c r="C4" s="34" t="s">
        <v>289</v>
      </c>
      <c r="D4" s="34" t="s">
        <v>290</v>
      </c>
      <c r="E4" s="34" t="s">
        <v>291</v>
      </c>
      <c r="F4" s="58" t="s">
        <v>292</v>
      </c>
      <c r="G4" s="34" t="s">
        <v>293</v>
      </c>
      <c r="H4" s="58" t="s">
        <v>294</v>
      </c>
      <c r="I4" s="58" t="s">
        <v>295</v>
      </c>
      <c r="J4" s="34" t="s">
        <v>296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417</v>
      </c>
      <c r="C7" s="22" t="s">
        <v>417</v>
      </c>
      <c r="D7" s="22" t="s">
        <v>417</v>
      </c>
      <c r="E7" s="36" t="s">
        <v>417</v>
      </c>
      <c r="F7" s="22" t="s">
        <v>417</v>
      </c>
      <c r="G7" s="36" t="s">
        <v>417</v>
      </c>
      <c r="H7" s="22" t="s">
        <v>417</v>
      </c>
      <c r="I7" s="22" t="s">
        <v>417</v>
      </c>
      <c r="J7" s="36" t="s">
        <v>417</v>
      </c>
    </row>
    <row r="8" customHeight="1" spans="1:1">
      <c r="A8" t="s">
        <v>418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419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"单位名称："&amp;"芒市人民政府水利局"</f>
        <v>单位名称：芒市人民政府水利局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159</v>
      </c>
      <c r="B4" s="11" t="s">
        <v>420</v>
      </c>
      <c r="C4" s="11" t="s">
        <v>421</v>
      </c>
      <c r="D4" s="11" t="s">
        <v>422</v>
      </c>
      <c r="E4" s="11" t="s">
        <v>423</v>
      </c>
      <c r="F4" s="46" t="s">
        <v>424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387</v>
      </c>
      <c r="G5" s="34" t="s">
        <v>425</v>
      </c>
      <c r="H5" s="34" t="s">
        <v>426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t="s">
        <v>427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showZeros="0" topLeftCell="A1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428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"单位名称："&amp;"芒市人民政府水利局"</f>
        <v>单位名称：芒市人民政府水利局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255</v>
      </c>
      <c r="B4" s="33" t="s">
        <v>161</v>
      </c>
      <c r="C4" s="33" t="s">
        <v>256</v>
      </c>
      <c r="D4" s="34" t="s">
        <v>162</v>
      </c>
      <c r="E4" s="34" t="s">
        <v>163</v>
      </c>
      <c r="F4" s="34" t="s">
        <v>257</v>
      </c>
      <c r="G4" s="34" t="s">
        <v>258</v>
      </c>
      <c r="H4" s="35" t="s">
        <v>30</v>
      </c>
      <c r="I4" s="35" t="s">
        <v>429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430</v>
      </c>
      <c r="C8" s="36"/>
      <c r="D8" s="36"/>
      <c r="E8" s="36"/>
      <c r="F8" s="36"/>
      <c r="G8" s="36"/>
      <c r="H8" s="23">
        <v>10790000</v>
      </c>
      <c r="I8" s="23">
        <v>10790000</v>
      </c>
      <c r="J8" s="23"/>
      <c r="K8" s="40"/>
    </row>
    <row r="9" ht="52.5" customHeight="1" spans="1:11">
      <c r="A9" s="22" t="s">
        <v>262</v>
      </c>
      <c r="B9" s="22" t="s">
        <v>430</v>
      </c>
      <c r="C9" s="22" t="s">
        <v>46</v>
      </c>
      <c r="D9" s="22" t="s">
        <v>111</v>
      </c>
      <c r="E9" s="22" t="s">
        <v>112</v>
      </c>
      <c r="F9" s="22" t="s">
        <v>264</v>
      </c>
      <c r="G9" s="22" t="s">
        <v>265</v>
      </c>
      <c r="H9" s="23">
        <v>7900000</v>
      </c>
      <c r="I9" s="23">
        <v>7900000</v>
      </c>
      <c r="J9" s="23"/>
      <c r="K9" s="41"/>
    </row>
    <row r="10" ht="52.5" customHeight="1" spans="1:11">
      <c r="A10" s="22" t="s">
        <v>262</v>
      </c>
      <c r="B10" s="22" t="s">
        <v>430</v>
      </c>
      <c r="C10" s="22" t="s">
        <v>46</v>
      </c>
      <c r="D10" s="22" t="s">
        <v>111</v>
      </c>
      <c r="E10" s="22" t="s">
        <v>112</v>
      </c>
      <c r="F10" s="22" t="s">
        <v>264</v>
      </c>
      <c r="G10" s="22" t="s">
        <v>265</v>
      </c>
      <c r="H10" s="23">
        <v>250000</v>
      </c>
      <c r="I10" s="23">
        <v>250000</v>
      </c>
      <c r="J10" s="23"/>
      <c r="K10" s="25"/>
    </row>
    <row r="11" ht="52.5" customHeight="1" spans="1:11">
      <c r="A11" s="22" t="s">
        <v>262</v>
      </c>
      <c r="B11" s="22" t="s">
        <v>430</v>
      </c>
      <c r="C11" s="22" t="s">
        <v>46</v>
      </c>
      <c r="D11" s="22" t="s">
        <v>111</v>
      </c>
      <c r="E11" s="22" t="s">
        <v>112</v>
      </c>
      <c r="F11" s="22" t="s">
        <v>264</v>
      </c>
      <c r="G11" s="22" t="s">
        <v>265</v>
      </c>
      <c r="H11" s="23">
        <v>890000</v>
      </c>
      <c r="I11" s="23">
        <v>890000</v>
      </c>
      <c r="J11" s="23"/>
      <c r="K11" s="25"/>
    </row>
    <row r="12" ht="52.5" customHeight="1" spans="1:11">
      <c r="A12" s="22" t="s">
        <v>262</v>
      </c>
      <c r="B12" s="22" t="s">
        <v>430</v>
      </c>
      <c r="C12" s="22" t="s">
        <v>46</v>
      </c>
      <c r="D12" s="22" t="s">
        <v>111</v>
      </c>
      <c r="E12" s="22" t="s">
        <v>112</v>
      </c>
      <c r="F12" s="22" t="s">
        <v>264</v>
      </c>
      <c r="G12" s="22" t="s">
        <v>265</v>
      </c>
      <c r="H12" s="23">
        <v>260000</v>
      </c>
      <c r="I12" s="23">
        <v>260000</v>
      </c>
      <c r="J12" s="23"/>
      <c r="K12" s="25"/>
    </row>
    <row r="13" ht="52.5" customHeight="1" spans="1:11">
      <c r="A13" s="22" t="s">
        <v>262</v>
      </c>
      <c r="B13" s="22" t="s">
        <v>430</v>
      </c>
      <c r="C13" s="22" t="s">
        <v>46</v>
      </c>
      <c r="D13" s="22" t="s">
        <v>111</v>
      </c>
      <c r="E13" s="22" t="s">
        <v>112</v>
      </c>
      <c r="F13" s="22" t="s">
        <v>264</v>
      </c>
      <c r="G13" s="22" t="s">
        <v>265</v>
      </c>
      <c r="H13" s="23">
        <v>1000000</v>
      </c>
      <c r="I13" s="23">
        <v>1000000</v>
      </c>
      <c r="J13" s="23"/>
      <c r="K13" s="25"/>
    </row>
    <row r="14" ht="52.5" customHeight="1" spans="1:11">
      <c r="A14" s="22" t="s">
        <v>262</v>
      </c>
      <c r="B14" s="22" t="s">
        <v>430</v>
      </c>
      <c r="C14" s="22" t="s">
        <v>46</v>
      </c>
      <c r="D14" s="22" t="s">
        <v>111</v>
      </c>
      <c r="E14" s="22" t="s">
        <v>112</v>
      </c>
      <c r="F14" s="22" t="s">
        <v>264</v>
      </c>
      <c r="G14" s="22" t="s">
        <v>265</v>
      </c>
      <c r="H14" s="23">
        <v>490000</v>
      </c>
      <c r="I14" s="23">
        <v>490000</v>
      </c>
      <c r="J14" s="23"/>
      <c r="K14" s="25"/>
    </row>
    <row r="15" ht="30" customHeight="1" spans="1:11">
      <c r="A15" s="37" t="s">
        <v>380</v>
      </c>
      <c r="B15" s="38"/>
      <c r="C15" s="38"/>
      <c r="D15" s="38"/>
      <c r="E15" s="38"/>
      <c r="F15" s="38"/>
      <c r="G15" s="38"/>
      <c r="H15" s="23">
        <v>10790000</v>
      </c>
      <c r="I15" s="23">
        <v>10790000</v>
      </c>
      <c r="J15" s="23"/>
      <c r="K15" s="41"/>
    </row>
  </sheetData>
  <mergeCells count="15">
    <mergeCell ref="A2:K2"/>
    <mergeCell ref="A3:G3"/>
    <mergeCell ref="I4:K4"/>
    <mergeCell ref="A15:G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431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"单位名称："&amp;"芒市人民政府水利局"</f>
        <v>单位名称：芒市人民政府水利局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256</v>
      </c>
      <c r="B4" s="10" t="s">
        <v>255</v>
      </c>
      <c r="C4" s="10" t="s">
        <v>161</v>
      </c>
      <c r="D4" s="11" t="s">
        <v>432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11141417.72</v>
      </c>
      <c r="F8" s="23"/>
      <c r="G8" s="23"/>
    </row>
    <row r="9" ht="52.5" customHeight="1" spans="1:7">
      <c r="A9" s="24"/>
      <c r="B9" s="22" t="s">
        <v>433</v>
      </c>
      <c r="C9" s="22" t="s">
        <v>249</v>
      </c>
      <c r="D9" s="22" t="s">
        <v>434</v>
      </c>
      <c r="E9" s="23">
        <v>40500</v>
      </c>
      <c r="F9" s="23"/>
      <c r="G9" s="23"/>
    </row>
    <row r="10" ht="52.5" customHeight="1" spans="1:7">
      <c r="A10" s="25"/>
      <c r="B10" s="22" t="s">
        <v>435</v>
      </c>
      <c r="C10" s="22" t="s">
        <v>253</v>
      </c>
      <c r="D10" s="22" t="s">
        <v>434</v>
      </c>
      <c r="E10" s="23">
        <v>50214.96</v>
      </c>
      <c r="F10" s="23"/>
      <c r="G10" s="23"/>
    </row>
    <row r="11" ht="52.5" customHeight="1" spans="1:7">
      <c r="A11" s="25"/>
      <c r="B11" s="22" t="s">
        <v>435</v>
      </c>
      <c r="C11" s="22" t="s">
        <v>251</v>
      </c>
      <c r="D11" s="22" t="s">
        <v>434</v>
      </c>
      <c r="E11" s="23">
        <v>245702.76</v>
      </c>
      <c r="F11" s="23"/>
      <c r="G11" s="23"/>
    </row>
    <row r="12" ht="52.5" customHeight="1" spans="1:7">
      <c r="A12" s="25"/>
      <c r="B12" s="22" t="s">
        <v>436</v>
      </c>
      <c r="C12" s="22" t="s">
        <v>274</v>
      </c>
      <c r="D12" s="22" t="s">
        <v>434</v>
      </c>
      <c r="E12" s="23">
        <v>800000</v>
      </c>
      <c r="F12" s="23"/>
      <c r="G12" s="23"/>
    </row>
    <row r="13" ht="52.5" customHeight="1" spans="1:7">
      <c r="A13" s="25"/>
      <c r="B13" s="22" t="s">
        <v>436</v>
      </c>
      <c r="C13" s="22" t="s">
        <v>276</v>
      </c>
      <c r="D13" s="22" t="s">
        <v>434</v>
      </c>
      <c r="E13" s="23">
        <v>2000000</v>
      </c>
      <c r="F13" s="23"/>
      <c r="G13" s="23"/>
    </row>
    <row r="14" ht="52.5" customHeight="1" spans="1:7">
      <c r="A14" s="25"/>
      <c r="B14" s="22" t="s">
        <v>436</v>
      </c>
      <c r="C14" s="22" t="s">
        <v>278</v>
      </c>
      <c r="D14" s="22" t="s">
        <v>434</v>
      </c>
      <c r="E14" s="23">
        <v>4805000</v>
      </c>
      <c r="F14" s="23"/>
      <c r="G14" s="23"/>
    </row>
    <row r="15" ht="52.5" customHeight="1" spans="1:7">
      <c r="A15" s="25"/>
      <c r="B15" s="22" t="s">
        <v>436</v>
      </c>
      <c r="C15" s="22" t="s">
        <v>268</v>
      </c>
      <c r="D15" s="22" t="s">
        <v>434</v>
      </c>
      <c r="E15" s="23">
        <v>700000</v>
      </c>
      <c r="F15" s="23"/>
      <c r="G15" s="23"/>
    </row>
    <row r="16" ht="52.5" customHeight="1" spans="1:7">
      <c r="A16" s="25"/>
      <c r="B16" s="22" t="s">
        <v>436</v>
      </c>
      <c r="C16" s="22" t="s">
        <v>261</v>
      </c>
      <c r="D16" s="22" t="s">
        <v>434</v>
      </c>
      <c r="E16" s="23">
        <v>1500000</v>
      </c>
      <c r="F16" s="23"/>
      <c r="G16" s="23"/>
    </row>
    <row r="17" ht="52.5" customHeight="1" spans="1:7">
      <c r="A17" s="25"/>
      <c r="B17" s="22" t="s">
        <v>436</v>
      </c>
      <c r="C17" s="22" t="s">
        <v>272</v>
      </c>
      <c r="D17" s="22" t="s">
        <v>434</v>
      </c>
      <c r="E17" s="23">
        <v>1000000</v>
      </c>
      <c r="F17" s="23"/>
      <c r="G17" s="23"/>
    </row>
    <row r="18" ht="30" customHeight="1" spans="1:7">
      <c r="A18" s="26" t="s">
        <v>30</v>
      </c>
      <c r="B18" s="27" t="s">
        <v>417</v>
      </c>
      <c r="C18" s="27"/>
      <c r="D18" s="28"/>
      <c r="E18" s="23">
        <v>11141417.72</v>
      </c>
      <c r="F18" s="23"/>
      <c r="G18" s="23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D9" sqref="D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"单位名称："&amp;"芒市人民政府水利局"</f>
        <v>单位名称：芒市人民政府水利局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3" t="s">
        <v>38</v>
      </c>
      <c r="J5" s="173"/>
      <c r="K5" s="173"/>
      <c r="L5" s="173"/>
      <c r="M5" s="173"/>
      <c r="N5" s="17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45</v>
      </c>
      <c r="B8" s="171" t="s">
        <v>46</v>
      </c>
      <c r="C8" s="23">
        <v>27321404.47</v>
      </c>
      <c r="D8" s="23">
        <v>27321404.47</v>
      </c>
      <c r="E8" s="23">
        <v>27127420.24</v>
      </c>
      <c r="F8" s="23"/>
      <c r="G8" s="23"/>
      <c r="H8" s="23"/>
      <c r="I8" s="23">
        <v>193984.23</v>
      </c>
      <c r="J8" s="23"/>
      <c r="K8" s="23"/>
      <c r="L8" s="23"/>
      <c r="M8" s="23"/>
      <c r="N8" s="23">
        <v>193984.23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2"/>
      <c r="C9" s="161">
        <v>27321404.47</v>
      </c>
      <c r="D9" s="161">
        <v>27321404.47</v>
      </c>
      <c r="E9" s="161">
        <v>27127420.24</v>
      </c>
      <c r="F9" s="161"/>
      <c r="G9" s="161"/>
      <c r="H9" s="161"/>
      <c r="I9" s="161">
        <v>193984.23</v>
      </c>
      <c r="J9" s="161"/>
      <c r="K9" s="161"/>
      <c r="L9" s="161"/>
      <c r="M9" s="161"/>
      <c r="N9" s="161">
        <v>193984.23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8"/>
  <sheetViews>
    <sheetView showZeros="0" workbookViewId="0">
      <selection activeCell="F38" sqref="F38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47</v>
      </c>
      <c r="O1" s="42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"单位名称："&amp;"芒市人民政府水利局"</f>
        <v>单位名称：芒市人民政府水利局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1</v>
      </c>
      <c r="O3" s="42"/>
    </row>
    <row r="4" ht="31.5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52.5" customHeight="1" spans="1:15">
      <c r="A7" s="167" t="s">
        <v>74</v>
      </c>
      <c r="B7" s="167" t="s">
        <v>75</v>
      </c>
      <c r="C7" s="134">
        <v>3366847.12</v>
      </c>
      <c r="D7" s="134">
        <v>3366847.12</v>
      </c>
      <c r="E7" s="134">
        <v>3366847.12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ht="52.5" customHeight="1" spans="1:15">
      <c r="A8" s="168" t="s">
        <v>76</v>
      </c>
      <c r="B8" s="168" t="s">
        <v>77</v>
      </c>
      <c r="C8" s="134">
        <v>3254804.8</v>
      </c>
      <c r="D8" s="134">
        <v>3254804.8</v>
      </c>
      <c r="E8" s="134">
        <v>3254804.8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ht="52.5" customHeight="1" spans="1:15">
      <c r="A9" s="169" t="s">
        <v>78</v>
      </c>
      <c r="B9" s="169" t="s">
        <v>79</v>
      </c>
      <c r="C9" s="134">
        <v>19800</v>
      </c>
      <c r="D9" s="134">
        <v>19800</v>
      </c>
      <c r="E9" s="134">
        <v>19800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69" t="s">
        <v>80</v>
      </c>
      <c r="B10" s="169" t="s">
        <v>81</v>
      </c>
      <c r="C10" s="134">
        <v>285902.76</v>
      </c>
      <c r="D10" s="134">
        <v>285902.76</v>
      </c>
      <c r="E10" s="134">
        <v>285902.76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9" t="s">
        <v>82</v>
      </c>
      <c r="B11" s="169" t="s">
        <v>83</v>
      </c>
      <c r="C11" s="134">
        <v>1724517.43</v>
      </c>
      <c r="D11" s="134">
        <v>1724517.43</v>
      </c>
      <c r="E11" s="134">
        <v>1724517.43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9" t="s">
        <v>84</v>
      </c>
      <c r="B12" s="169" t="s">
        <v>85</v>
      </c>
      <c r="C12" s="134">
        <v>1224584.61</v>
      </c>
      <c r="D12" s="134">
        <v>1224584.61</v>
      </c>
      <c r="E12" s="134">
        <v>1224584.61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8" t="s">
        <v>86</v>
      </c>
      <c r="B13" s="168" t="s">
        <v>87</v>
      </c>
      <c r="C13" s="134">
        <v>50214.96</v>
      </c>
      <c r="D13" s="134">
        <v>50214.96</v>
      </c>
      <c r="E13" s="134">
        <v>50214.96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9" t="s">
        <v>88</v>
      </c>
      <c r="B14" s="169" t="s">
        <v>89</v>
      </c>
      <c r="C14" s="134">
        <v>50214.96</v>
      </c>
      <c r="D14" s="134">
        <v>50214.96</v>
      </c>
      <c r="E14" s="134">
        <v>50214.96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68" t="s">
        <v>90</v>
      </c>
      <c r="B15" s="168" t="s">
        <v>91</v>
      </c>
      <c r="C15" s="134">
        <v>61827.36</v>
      </c>
      <c r="D15" s="134">
        <v>61827.36</v>
      </c>
      <c r="E15" s="134">
        <v>61827.36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9" t="s">
        <v>92</v>
      </c>
      <c r="B16" s="169" t="s">
        <v>91</v>
      </c>
      <c r="C16" s="134">
        <v>61827.36</v>
      </c>
      <c r="D16" s="134">
        <v>61827.36</v>
      </c>
      <c r="E16" s="134">
        <v>61827.36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7" t="s">
        <v>93</v>
      </c>
      <c r="B17" s="167" t="s">
        <v>94</v>
      </c>
      <c r="C17" s="134">
        <v>687231.6</v>
      </c>
      <c r="D17" s="134">
        <v>687231.6</v>
      </c>
      <c r="E17" s="134">
        <v>687231.6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8" t="s">
        <v>95</v>
      </c>
      <c r="B18" s="168" t="s">
        <v>96</v>
      </c>
      <c r="C18" s="134">
        <v>687231.6</v>
      </c>
      <c r="D18" s="134">
        <v>687231.6</v>
      </c>
      <c r="E18" s="134">
        <v>687231.6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9" t="s">
        <v>97</v>
      </c>
      <c r="B19" s="169" t="s">
        <v>98</v>
      </c>
      <c r="C19" s="134">
        <v>666404.05</v>
      </c>
      <c r="D19" s="134">
        <v>666404.05</v>
      </c>
      <c r="E19" s="134">
        <v>666404.05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99</v>
      </c>
      <c r="B20" s="169" t="s">
        <v>100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9" t="s">
        <v>101</v>
      </c>
      <c r="B21" s="169" t="s">
        <v>102</v>
      </c>
      <c r="C21" s="134">
        <v>20827.55</v>
      </c>
      <c r="D21" s="134">
        <v>20827.55</v>
      </c>
      <c r="E21" s="134">
        <v>20827.55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7" t="s">
        <v>103</v>
      </c>
      <c r="B22" s="167" t="s">
        <v>104</v>
      </c>
      <c r="C22" s="134">
        <v>22017672.75</v>
      </c>
      <c r="D22" s="134">
        <v>21823688.52</v>
      </c>
      <c r="E22" s="134">
        <v>11018688.52</v>
      </c>
      <c r="F22" s="134">
        <v>10805000</v>
      </c>
      <c r="G22" s="134"/>
      <c r="H22" s="134"/>
      <c r="I22" s="134"/>
      <c r="J22" s="134">
        <v>193984.23</v>
      </c>
      <c r="K22" s="134"/>
      <c r="L22" s="134"/>
      <c r="M22" s="134"/>
      <c r="N22" s="134"/>
      <c r="O22" s="134">
        <v>193984.23</v>
      </c>
    </row>
    <row r="23" ht="52.5" customHeight="1" spans="1:15">
      <c r="A23" s="168" t="s">
        <v>105</v>
      </c>
      <c r="B23" s="168" t="s">
        <v>106</v>
      </c>
      <c r="C23" s="134">
        <v>22017672.75</v>
      </c>
      <c r="D23" s="134">
        <v>21823688.52</v>
      </c>
      <c r="E23" s="134">
        <v>11018688.52</v>
      </c>
      <c r="F23" s="134">
        <v>10805000</v>
      </c>
      <c r="G23" s="134"/>
      <c r="H23" s="134"/>
      <c r="I23" s="134"/>
      <c r="J23" s="134">
        <v>193984.23</v>
      </c>
      <c r="K23" s="134"/>
      <c r="L23" s="134"/>
      <c r="M23" s="134"/>
      <c r="N23" s="134"/>
      <c r="O23" s="134">
        <v>193984.23</v>
      </c>
    </row>
    <row r="24" ht="52.5" customHeight="1" spans="1:15">
      <c r="A24" s="169" t="s">
        <v>107</v>
      </c>
      <c r="B24" s="169" t="s">
        <v>108</v>
      </c>
      <c r="C24" s="134">
        <v>1604325.68</v>
      </c>
      <c r="D24" s="134">
        <v>1604325.68</v>
      </c>
      <c r="E24" s="134">
        <v>1604325.68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9" t="s">
        <v>109</v>
      </c>
      <c r="B25" s="169" t="s">
        <v>110</v>
      </c>
      <c r="C25" s="134">
        <v>1245000</v>
      </c>
      <c r="D25" s="134">
        <v>1245000</v>
      </c>
      <c r="E25" s="134"/>
      <c r="F25" s="134">
        <v>1245000</v>
      </c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9" t="s">
        <v>111</v>
      </c>
      <c r="B26" s="169" t="s">
        <v>112</v>
      </c>
      <c r="C26" s="134">
        <v>5300000</v>
      </c>
      <c r="D26" s="134">
        <v>5300000</v>
      </c>
      <c r="E26" s="134"/>
      <c r="F26" s="134">
        <v>5300000</v>
      </c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69" t="s">
        <v>113</v>
      </c>
      <c r="B27" s="169" t="s">
        <v>114</v>
      </c>
      <c r="C27" s="134">
        <v>100000</v>
      </c>
      <c r="D27" s="134">
        <v>100000</v>
      </c>
      <c r="E27" s="134"/>
      <c r="F27" s="134">
        <v>100000</v>
      </c>
      <c r="G27" s="134"/>
      <c r="H27" s="134"/>
      <c r="I27" s="134"/>
      <c r="J27" s="134"/>
      <c r="K27" s="134"/>
      <c r="L27" s="134"/>
      <c r="M27" s="134"/>
      <c r="N27" s="134"/>
      <c r="O27" s="134"/>
    </row>
    <row r="28" ht="52.5" customHeight="1" spans="1:15">
      <c r="A28" s="169" t="s">
        <v>115</v>
      </c>
      <c r="B28" s="169" t="s">
        <v>116</v>
      </c>
      <c r="C28" s="134">
        <v>301927</v>
      </c>
      <c r="D28" s="134">
        <v>200000</v>
      </c>
      <c r="E28" s="134"/>
      <c r="F28" s="134">
        <v>200000</v>
      </c>
      <c r="G28" s="134"/>
      <c r="H28" s="134"/>
      <c r="I28" s="134"/>
      <c r="J28" s="134">
        <v>101927</v>
      </c>
      <c r="K28" s="134"/>
      <c r="L28" s="134"/>
      <c r="M28" s="134"/>
      <c r="N28" s="134"/>
      <c r="O28" s="134">
        <v>101927</v>
      </c>
    </row>
    <row r="29" ht="52.5" customHeight="1" spans="1:15">
      <c r="A29" s="169" t="s">
        <v>117</v>
      </c>
      <c r="B29" s="169" t="s">
        <v>118</v>
      </c>
      <c r="C29" s="134">
        <v>100000</v>
      </c>
      <c r="D29" s="134">
        <v>100000</v>
      </c>
      <c r="E29" s="134"/>
      <c r="F29" s="134">
        <v>100000</v>
      </c>
      <c r="G29" s="134"/>
      <c r="H29" s="134"/>
      <c r="I29" s="134"/>
      <c r="J29" s="134"/>
      <c r="K29" s="134"/>
      <c r="L29" s="134"/>
      <c r="M29" s="134"/>
      <c r="N29" s="134"/>
      <c r="O29" s="134"/>
    </row>
    <row r="30" ht="52.5" customHeight="1" spans="1:15">
      <c r="A30" s="169" t="s">
        <v>119</v>
      </c>
      <c r="B30" s="169" t="s">
        <v>120</v>
      </c>
      <c r="C30" s="134">
        <v>850000</v>
      </c>
      <c r="D30" s="134">
        <v>850000</v>
      </c>
      <c r="E30" s="134"/>
      <c r="F30" s="134">
        <v>850000</v>
      </c>
      <c r="G30" s="134"/>
      <c r="H30" s="134"/>
      <c r="I30" s="134"/>
      <c r="J30" s="134"/>
      <c r="K30" s="134"/>
      <c r="L30" s="134"/>
      <c r="M30" s="134"/>
      <c r="N30" s="134"/>
      <c r="O30" s="134"/>
    </row>
    <row r="31" ht="52.5" customHeight="1" spans="1:15">
      <c r="A31" s="169" t="s">
        <v>121</v>
      </c>
      <c r="B31" s="169" t="s">
        <v>122</v>
      </c>
      <c r="C31" s="134">
        <v>100000</v>
      </c>
      <c r="D31" s="134">
        <v>100000</v>
      </c>
      <c r="E31" s="134"/>
      <c r="F31" s="134">
        <v>100000</v>
      </c>
      <c r="G31" s="134"/>
      <c r="H31" s="134"/>
      <c r="I31" s="134"/>
      <c r="J31" s="134"/>
      <c r="K31" s="134"/>
      <c r="L31" s="134"/>
      <c r="M31" s="134"/>
      <c r="N31" s="134"/>
      <c r="O31" s="134"/>
    </row>
    <row r="32" ht="52.5" customHeight="1" spans="1:15">
      <c r="A32" s="169" t="s">
        <v>123</v>
      </c>
      <c r="B32" s="169" t="s">
        <v>124</v>
      </c>
      <c r="C32" s="134">
        <v>10786420.07</v>
      </c>
      <c r="D32" s="134">
        <v>10694362.84</v>
      </c>
      <c r="E32" s="134">
        <v>9414362.84</v>
      </c>
      <c r="F32" s="134">
        <v>1280000</v>
      </c>
      <c r="G32" s="134"/>
      <c r="H32" s="134"/>
      <c r="I32" s="134"/>
      <c r="J32" s="134">
        <v>92057.23</v>
      </c>
      <c r="K32" s="134"/>
      <c r="L32" s="134"/>
      <c r="M32" s="134"/>
      <c r="N32" s="134"/>
      <c r="O32" s="134">
        <v>92057.23</v>
      </c>
    </row>
    <row r="33" ht="52.5" customHeight="1" spans="1:15">
      <c r="A33" s="169" t="s">
        <v>125</v>
      </c>
      <c r="B33" s="169" t="s">
        <v>126</v>
      </c>
      <c r="C33" s="134">
        <v>130000</v>
      </c>
      <c r="D33" s="134">
        <v>130000</v>
      </c>
      <c r="E33" s="134"/>
      <c r="F33" s="134">
        <v>130000</v>
      </c>
      <c r="G33" s="134"/>
      <c r="H33" s="134"/>
      <c r="I33" s="134"/>
      <c r="J33" s="134"/>
      <c r="K33" s="134"/>
      <c r="L33" s="134"/>
      <c r="M33" s="134"/>
      <c r="N33" s="134"/>
      <c r="O33" s="134"/>
    </row>
    <row r="34" ht="52.5" customHeight="1" spans="1:15">
      <c r="A34" s="169" t="s">
        <v>127</v>
      </c>
      <c r="B34" s="169" t="s">
        <v>128</v>
      </c>
      <c r="C34" s="134">
        <v>1500000</v>
      </c>
      <c r="D34" s="134">
        <v>1500000</v>
      </c>
      <c r="E34" s="134"/>
      <c r="F34" s="134">
        <v>1500000</v>
      </c>
      <c r="G34" s="134"/>
      <c r="H34" s="134"/>
      <c r="I34" s="134"/>
      <c r="J34" s="134"/>
      <c r="K34" s="134"/>
      <c r="L34" s="134"/>
      <c r="M34" s="134"/>
      <c r="N34" s="134"/>
      <c r="O34" s="134"/>
    </row>
    <row r="35" ht="52.5" customHeight="1" spans="1:15">
      <c r="A35" s="167" t="s">
        <v>129</v>
      </c>
      <c r="B35" s="167" t="s">
        <v>130</v>
      </c>
      <c r="C35" s="134">
        <v>1249653</v>
      </c>
      <c r="D35" s="134">
        <v>1249653</v>
      </c>
      <c r="E35" s="134">
        <v>1249653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ht="52.5" customHeight="1" spans="1:15">
      <c r="A36" s="168" t="s">
        <v>131</v>
      </c>
      <c r="B36" s="168" t="s">
        <v>132</v>
      </c>
      <c r="C36" s="134">
        <v>1249653</v>
      </c>
      <c r="D36" s="134">
        <v>1249653</v>
      </c>
      <c r="E36" s="134">
        <v>1249653</v>
      </c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ht="52.5" customHeight="1" spans="1:15">
      <c r="A37" s="169" t="s">
        <v>133</v>
      </c>
      <c r="B37" s="169" t="s">
        <v>134</v>
      </c>
      <c r="C37" s="134">
        <v>1249653</v>
      </c>
      <c r="D37" s="134">
        <v>1249653</v>
      </c>
      <c r="E37" s="134">
        <v>1249653</v>
      </c>
      <c r="F37" s="134"/>
      <c r="G37" s="134"/>
      <c r="H37" s="134"/>
      <c r="I37" s="134"/>
      <c r="J37" s="134"/>
      <c r="K37" s="134"/>
      <c r="L37" s="134"/>
      <c r="M37" s="134"/>
      <c r="N37" s="134"/>
      <c r="O37" s="134"/>
    </row>
    <row r="38" ht="30" customHeight="1" spans="1:15">
      <c r="A38" s="166" t="s">
        <v>30</v>
      </c>
      <c r="B38" s="166"/>
      <c r="C38" s="134">
        <v>27321404.47</v>
      </c>
      <c r="D38" s="134">
        <v>27127420.24</v>
      </c>
      <c r="E38" s="134">
        <v>16322420.24</v>
      </c>
      <c r="F38" s="134">
        <v>10805000</v>
      </c>
      <c r="G38" s="134"/>
      <c r="H38" s="134"/>
      <c r="I38" s="134"/>
      <c r="J38" s="134">
        <v>193984.23</v>
      </c>
      <c r="K38" s="134"/>
      <c r="L38" s="134"/>
      <c r="M38" s="134"/>
      <c r="N38" s="134"/>
      <c r="O38" s="134">
        <v>193984.23</v>
      </c>
    </row>
  </sheetData>
  <mergeCells count="13">
    <mergeCell ref="N1:O1"/>
    <mergeCell ref="A2:O2"/>
    <mergeCell ref="A3:F3"/>
    <mergeCell ref="N3:O3"/>
    <mergeCell ref="D4:F4"/>
    <mergeCell ref="J4:O4"/>
    <mergeCell ref="A38:B38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135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"单位名称："&amp;"芒市人民政府水利局"</f>
        <v>单位名称：芒市人民政府水利局</v>
      </c>
      <c r="B3" s="157"/>
      <c r="C3" s="157"/>
      <c r="D3" s="91" t="s">
        <v>1</v>
      </c>
    </row>
    <row r="4" ht="19.5" customHeight="1" spans="1:4">
      <c r="A4" s="12" t="s">
        <v>136</v>
      </c>
      <c r="B4" s="14"/>
      <c r="C4" s="12" t="s">
        <v>137</v>
      </c>
      <c r="D4" s="14"/>
    </row>
    <row r="5" ht="21.75" customHeight="1" spans="1:4">
      <c r="A5" s="69" t="s">
        <v>138</v>
      </c>
      <c r="B5" s="11" t="s">
        <v>5</v>
      </c>
      <c r="C5" s="69" t="s">
        <v>139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140</v>
      </c>
      <c r="B7" s="23">
        <v>27127420.24</v>
      </c>
      <c r="C7" s="87" t="s">
        <v>141</v>
      </c>
      <c r="D7" s="23">
        <v>27127420.24</v>
      </c>
    </row>
    <row r="8" ht="19.5" customHeight="1" spans="1:4">
      <c r="A8" s="87" t="s">
        <v>142</v>
      </c>
      <c r="B8" s="23">
        <v>27127420.24</v>
      </c>
      <c r="C8" s="158" t="str">
        <f>"（"&amp;"一"&amp;"）"&amp;"社会保障和就业支出"</f>
        <v>（一）社会保障和就业支出</v>
      </c>
      <c r="D8" s="23">
        <v>3366847.12</v>
      </c>
    </row>
    <row r="9" ht="19.5" customHeight="1" spans="1:4">
      <c r="A9" s="159" t="s">
        <v>143</v>
      </c>
      <c r="B9" s="23"/>
      <c r="C9" s="158" t="str">
        <f>"（"&amp;"二"&amp;"）"&amp;"卫生健康支出"</f>
        <v>（二）卫生健康支出</v>
      </c>
      <c r="D9" s="23">
        <v>687231.6</v>
      </c>
    </row>
    <row r="10" ht="19.5" customHeight="1" spans="1:4">
      <c r="A10" s="159" t="s">
        <v>144</v>
      </c>
      <c r="B10" s="23"/>
      <c r="C10" s="158" t="str">
        <f>"（"&amp;"三"&amp;"）"&amp;"农林水支出"</f>
        <v>（三）农林水支出</v>
      </c>
      <c r="D10" s="23">
        <v>21823688.52</v>
      </c>
    </row>
    <row r="11" ht="19.5" customHeight="1" spans="1:4">
      <c r="A11" s="159" t="s">
        <v>145</v>
      </c>
      <c r="B11" s="23"/>
      <c r="C11" s="158" t="str">
        <f>"（"&amp;"四"&amp;"）"&amp;"住房保障支出"</f>
        <v>（四）住房保障支出</v>
      </c>
      <c r="D11" s="23">
        <v>1249653</v>
      </c>
    </row>
    <row r="12" ht="19.5" customHeight="1" spans="1:4">
      <c r="A12" s="159" t="s">
        <v>142</v>
      </c>
      <c r="B12" s="23"/>
      <c r="C12" s="158"/>
      <c r="D12" s="23"/>
    </row>
    <row r="13" ht="19.5" customHeight="1" spans="1:4">
      <c r="A13" s="159" t="s">
        <v>143</v>
      </c>
      <c r="B13" s="23"/>
      <c r="C13" s="158"/>
      <c r="D13" s="23"/>
    </row>
    <row r="14" ht="19.5" customHeight="1" spans="1:4">
      <c r="A14" s="159" t="s">
        <v>144</v>
      </c>
      <c r="B14" s="23"/>
      <c r="C14" s="158"/>
      <c r="D14" s="23"/>
    </row>
    <row r="15" ht="19.5" customHeight="1" spans="1:4">
      <c r="A15" s="160"/>
      <c r="B15" s="23"/>
      <c r="C15" s="158"/>
      <c r="D15" s="23"/>
    </row>
    <row r="16" ht="19.5" customHeight="1" spans="1:4">
      <c r="A16" s="160"/>
      <c r="B16" s="23"/>
      <c r="C16" s="158"/>
      <c r="D16" s="23"/>
    </row>
    <row r="17" ht="19.5" customHeight="1" spans="1:4">
      <c r="A17" s="160"/>
      <c r="B17" s="23"/>
      <c r="C17" s="158"/>
      <c r="D17" s="23"/>
    </row>
    <row r="18" ht="19.5" customHeight="1" spans="1:4">
      <c r="A18" s="160"/>
      <c r="B18" s="23"/>
      <c r="C18" s="158"/>
      <c r="D18" s="23"/>
    </row>
    <row r="19" ht="19.5" customHeight="1" spans="1:4">
      <c r="A19" s="160"/>
      <c r="B19" s="23"/>
      <c r="C19" s="158"/>
      <c r="D19" s="23"/>
    </row>
    <row r="20" ht="19.5" customHeight="1" spans="1:4">
      <c r="A20" s="87"/>
      <c r="B20" s="23"/>
      <c r="C20" s="158"/>
      <c r="D20" s="23"/>
    </row>
    <row r="21" ht="19.5" customHeight="1" spans="1:4">
      <c r="A21" s="87"/>
      <c r="B21" s="23"/>
      <c r="C21" s="87"/>
      <c r="D21" s="23"/>
    </row>
    <row r="22" ht="19.5" customHeight="1" spans="1:4">
      <c r="A22" s="87"/>
      <c r="B22" s="23"/>
      <c r="C22" s="87"/>
      <c r="D22" s="23"/>
    </row>
    <row r="23" ht="19.5" customHeight="1" spans="1:4">
      <c r="A23" s="87"/>
      <c r="B23" s="23"/>
      <c r="C23" s="87"/>
      <c r="D23" s="23"/>
    </row>
    <row r="24" ht="19.5" customHeight="1" spans="1:4">
      <c r="A24" s="87"/>
      <c r="B24" s="23"/>
      <c r="C24" s="87"/>
      <c r="D24" s="23"/>
    </row>
    <row r="25" ht="19.5" customHeight="1" spans="1:4">
      <c r="A25" s="87"/>
      <c r="B25" s="23"/>
      <c r="C25" s="87"/>
      <c r="D25" s="23"/>
    </row>
    <row r="26" ht="19.5" customHeight="1" spans="1:4">
      <c r="A26" s="158"/>
      <c r="B26" s="23"/>
      <c r="C26" s="87"/>
      <c r="D26" s="23"/>
    </row>
    <row r="27" ht="19.5" customHeight="1" spans="1:4">
      <c r="A27" s="87"/>
      <c r="B27" s="23"/>
      <c r="C27" s="87"/>
      <c r="D27" s="23"/>
    </row>
    <row r="28" customHeight="1" spans="1:4">
      <c r="A28" s="87"/>
      <c r="B28" s="23"/>
      <c r="C28" s="159"/>
      <c r="D28" s="23"/>
    </row>
    <row r="29" ht="19.5" customHeight="1" spans="1:4">
      <c r="A29" s="87"/>
      <c r="B29" s="23"/>
      <c r="C29" s="87"/>
      <c r="D29" s="23"/>
    </row>
    <row r="30" ht="19.5" customHeight="1" spans="1:4">
      <c r="A30" s="158"/>
      <c r="B30" s="23"/>
      <c r="C30" s="87"/>
      <c r="D30" s="23"/>
    </row>
    <row r="31" ht="18" customHeight="1" spans="1:4">
      <c r="A31" s="158"/>
      <c r="B31" s="23"/>
      <c r="C31" s="87"/>
      <c r="D31" s="23"/>
    </row>
    <row r="32" ht="18" customHeight="1" spans="1:4">
      <c r="A32" s="158"/>
      <c r="B32" s="23"/>
      <c r="C32" s="159"/>
      <c r="D32" s="23"/>
    </row>
    <row r="33" ht="18" customHeight="1" spans="1:4">
      <c r="A33" s="158"/>
      <c r="B33" s="23"/>
      <c r="C33" s="159"/>
      <c r="D33" s="23"/>
    </row>
    <row r="34" ht="19.5" customHeight="1" spans="1:4">
      <c r="A34" s="158"/>
      <c r="B34" s="161"/>
      <c r="C34" s="87"/>
      <c r="D34" s="161"/>
    </row>
    <row r="35" ht="19.5" customHeight="1" spans="1:4">
      <c r="A35" s="158"/>
      <c r="B35" s="23"/>
      <c r="C35" s="87" t="s">
        <v>146</v>
      </c>
      <c r="D35" s="23"/>
    </row>
    <row r="36" ht="19.5" customHeight="1" spans="1:4">
      <c r="A36" s="162" t="s">
        <v>24</v>
      </c>
      <c r="B36" s="23">
        <v>27127420.24</v>
      </c>
      <c r="C36" s="162" t="s">
        <v>25</v>
      </c>
      <c r="D36" s="23">
        <v>27127420.24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7"/>
  <sheetViews>
    <sheetView showZeros="0" topLeftCell="A1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147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"单位名称："&amp;"芒市人民政府水利局"</f>
        <v>单位名称：芒市人民政府水利局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148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149</v>
      </c>
      <c r="F5" s="151" t="s">
        <v>150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3366847.12</v>
      </c>
      <c r="D7" s="153">
        <v>3366847.12</v>
      </c>
      <c r="E7" s="153">
        <v>3306847.12</v>
      </c>
      <c r="F7" s="153">
        <v>60000</v>
      </c>
      <c r="G7" s="153"/>
    </row>
    <row r="8" ht="18.75" customHeight="1" outlineLevel="1" spans="1:7">
      <c r="A8" s="154" t="s">
        <v>76</v>
      </c>
      <c r="B8" s="154" t="s">
        <v>77</v>
      </c>
      <c r="C8" s="153">
        <v>3254804.8</v>
      </c>
      <c r="D8" s="153">
        <v>3254804.8</v>
      </c>
      <c r="E8" s="153">
        <v>3194804.8</v>
      </c>
      <c r="F8" s="153">
        <v>60000</v>
      </c>
      <c r="G8" s="153"/>
    </row>
    <row r="9" ht="18.75" customHeight="1" outlineLevel="2" spans="1:7">
      <c r="A9" s="155" t="s">
        <v>78</v>
      </c>
      <c r="B9" s="155" t="s">
        <v>79</v>
      </c>
      <c r="C9" s="153">
        <v>19800</v>
      </c>
      <c r="D9" s="153">
        <v>19800</v>
      </c>
      <c r="E9" s="153"/>
      <c r="F9" s="153">
        <v>19800</v>
      </c>
      <c r="G9" s="153"/>
    </row>
    <row r="10" ht="18.75" customHeight="1" outlineLevel="2" spans="1:7">
      <c r="A10" s="155" t="s">
        <v>80</v>
      </c>
      <c r="B10" s="155" t="s">
        <v>81</v>
      </c>
      <c r="C10" s="153">
        <v>285902.76</v>
      </c>
      <c r="D10" s="153">
        <v>285902.76</v>
      </c>
      <c r="E10" s="153">
        <v>245702.76</v>
      </c>
      <c r="F10" s="153">
        <v>40200</v>
      </c>
      <c r="G10" s="153"/>
    </row>
    <row r="11" ht="18.75" customHeight="1" outlineLevel="2" spans="1:7">
      <c r="A11" s="155" t="s">
        <v>82</v>
      </c>
      <c r="B11" s="155" t="s">
        <v>83</v>
      </c>
      <c r="C11" s="153">
        <v>1724517.43</v>
      </c>
      <c r="D11" s="153">
        <v>1724517.43</v>
      </c>
      <c r="E11" s="153">
        <v>1724517.43</v>
      </c>
      <c r="F11" s="153"/>
      <c r="G11" s="153"/>
    </row>
    <row r="12" ht="18.75" customHeight="1" outlineLevel="2" spans="1:7">
      <c r="A12" s="155" t="s">
        <v>84</v>
      </c>
      <c r="B12" s="155" t="s">
        <v>85</v>
      </c>
      <c r="C12" s="153">
        <v>1224584.61</v>
      </c>
      <c r="D12" s="153">
        <v>1224584.61</v>
      </c>
      <c r="E12" s="153">
        <v>1224584.61</v>
      </c>
      <c r="F12" s="153"/>
      <c r="G12" s="153"/>
    </row>
    <row r="13" ht="18.75" customHeight="1" outlineLevel="1" spans="1:7">
      <c r="A13" s="154" t="s">
        <v>86</v>
      </c>
      <c r="B13" s="154" t="s">
        <v>87</v>
      </c>
      <c r="C13" s="153">
        <v>50214.96</v>
      </c>
      <c r="D13" s="153">
        <v>50214.96</v>
      </c>
      <c r="E13" s="153">
        <v>50214.96</v>
      </c>
      <c r="F13" s="153"/>
      <c r="G13" s="153"/>
    </row>
    <row r="14" ht="18.75" customHeight="1" outlineLevel="2" spans="1:7">
      <c r="A14" s="155" t="s">
        <v>88</v>
      </c>
      <c r="B14" s="155" t="s">
        <v>89</v>
      </c>
      <c r="C14" s="153">
        <v>50214.96</v>
      </c>
      <c r="D14" s="153">
        <v>50214.96</v>
      </c>
      <c r="E14" s="153">
        <v>50214.96</v>
      </c>
      <c r="F14" s="153"/>
      <c r="G14" s="153"/>
    </row>
    <row r="15" ht="18.75" customHeight="1" outlineLevel="1" spans="1:7">
      <c r="A15" s="154" t="s">
        <v>90</v>
      </c>
      <c r="B15" s="154" t="s">
        <v>91</v>
      </c>
      <c r="C15" s="153">
        <v>61827.36</v>
      </c>
      <c r="D15" s="153">
        <v>61827.36</v>
      </c>
      <c r="E15" s="153">
        <v>61827.36</v>
      </c>
      <c r="F15" s="153"/>
      <c r="G15" s="153"/>
    </row>
    <row r="16" ht="18.75" customHeight="1" outlineLevel="2" spans="1:7">
      <c r="A16" s="155" t="s">
        <v>92</v>
      </c>
      <c r="B16" s="155" t="s">
        <v>91</v>
      </c>
      <c r="C16" s="153">
        <v>61827.36</v>
      </c>
      <c r="D16" s="153">
        <v>61827.36</v>
      </c>
      <c r="E16" s="153">
        <v>61827.36</v>
      </c>
      <c r="F16" s="153"/>
      <c r="G16" s="153"/>
    </row>
    <row r="17" ht="18.75" customHeight="1" spans="1:7">
      <c r="A17" s="152" t="s">
        <v>93</v>
      </c>
      <c r="B17" s="152" t="s">
        <v>94</v>
      </c>
      <c r="C17" s="153">
        <v>687231.6</v>
      </c>
      <c r="D17" s="153">
        <v>687231.6</v>
      </c>
      <c r="E17" s="153">
        <v>687231.6</v>
      </c>
      <c r="F17" s="153"/>
      <c r="G17" s="153"/>
    </row>
    <row r="18" ht="18.75" customHeight="1" outlineLevel="1" spans="1:7">
      <c r="A18" s="154" t="s">
        <v>95</v>
      </c>
      <c r="B18" s="154" t="s">
        <v>96</v>
      </c>
      <c r="C18" s="153">
        <v>687231.6</v>
      </c>
      <c r="D18" s="153">
        <v>687231.6</v>
      </c>
      <c r="E18" s="153">
        <v>687231.6</v>
      </c>
      <c r="F18" s="153"/>
      <c r="G18" s="153"/>
    </row>
    <row r="19" ht="18.75" customHeight="1" outlineLevel="2" spans="1:7">
      <c r="A19" s="155" t="s">
        <v>97</v>
      </c>
      <c r="B19" s="155" t="s">
        <v>98</v>
      </c>
      <c r="C19" s="153">
        <v>666404.05</v>
      </c>
      <c r="D19" s="153">
        <v>666404.05</v>
      </c>
      <c r="E19" s="153">
        <v>666404.05</v>
      </c>
      <c r="F19" s="153"/>
      <c r="G19" s="153"/>
    </row>
    <row r="20" ht="18.75" customHeight="1" outlineLevel="2" spans="1:7">
      <c r="A20" s="155" t="s">
        <v>101</v>
      </c>
      <c r="B20" s="155" t="s">
        <v>102</v>
      </c>
      <c r="C20" s="153">
        <v>20827.55</v>
      </c>
      <c r="D20" s="153">
        <v>20827.55</v>
      </c>
      <c r="E20" s="153">
        <v>20827.55</v>
      </c>
      <c r="F20" s="153"/>
      <c r="G20" s="153"/>
    </row>
    <row r="21" ht="18.75" customHeight="1" spans="1:7">
      <c r="A21" s="152" t="s">
        <v>103</v>
      </c>
      <c r="B21" s="152" t="s">
        <v>104</v>
      </c>
      <c r="C21" s="153">
        <v>21823688.52</v>
      </c>
      <c r="D21" s="153">
        <v>11018688.52</v>
      </c>
      <c r="E21" s="153">
        <v>9881535</v>
      </c>
      <c r="F21" s="153">
        <v>1137153.52</v>
      </c>
      <c r="G21" s="153">
        <v>10805000</v>
      </c>
    </row>
    <row r="22" ht="18.75" customHeight="1" outlineLevel="1" spans="1:7">
      <c r="A22" s="154" t="s">
        <v>105</v>
      </c>
      <c r="B22" s="154" t="s">
        <v>106</v>
      </c>
      <c r="C22" s="153">
        <v>21823688.52</v>
      </c>
      <c r="D22" s="153">
        <v>11018688.52</v>
      </c>
      <c r="E22" s="153">
        <v>9881535</v>
      </c>
      <c r="F22" s="153">
        <v>1137153.52</v>
      </c>
      <c r="G22" s="153">
        <v>10805000</v>
      </c>
    </row>
    <row r="23" ht="18.75" customHeight="1" outlineLevel="2" spans="1:7">
      <c r="A23" s="155" t="s">
        <v>107</v>
      </c>
      <c r="B23" s="155" t="s">
        <v>108</v>
      </c>
      <c r="C23" s="153">
        <v>1604325.68</v>
      </c>
      <c r="D23" s="153">
        <v>1604325.68</v>
      </c>
      <c r="E23" s="153">
        <v>1297172</v>
      </c>
      <c r="F23" s="153">
        <v>307153.68</v>
      </c>
      <c r="G23" s="153"/>
    </row>
    <row r="24" ht="18.75" customHeight="1" outlineLevel="2" spans="1:7">
      <c r="A24" s="155" t="s">
        <v>109</v>
      </c>
      <c r="B24" s="155" t="s">
        <v>110</v>
      </c>
      <c r="C24" s="153">
        <v>1245000</v>
      </c>
      <c r="D24" s="153"/>
      <c r="E24" s="153"/>
      <c r="F24" s="153"/>
      <c r="G24" s="153">
        <v>1245000</v>
      </c>
    </row>
    <row r="25" ht="18.75" customHeight="1" outlineLevel="2" spans="1:7">
      <c r="A25" s="155" t="s">
        <v>111</v>
      </c>
      <c r="B25" s="155" t="s">
        <v>112</v>
      </c>
      <c r="C25" s="153">
        <v>5300000</v>
      </c>
      <c r="D25" s="153"/>
      <c r="E25" s="153"/>
      <c r="F25" s="153"/>
      <c r="G25" s="153">
        <v>5300000</v>
      </c>
    </row>
    <row r="26" ht="18.75" customHeight="1" outlineLevel="2" spans="1:7">
      <c r="A26" s="155" t="s">
        <v>113</v>
      </c>
      <c r="B26" s="155" t="s">
        <v>114</v>
      </c>
      <c r="C26" s="153">
        <v>100000</v>
      </c>
      <c r="D26" s="153"/>
      <c r="E26" s="153"/>
      <c r="F26" s="153"/>
      <c r="G26" s="153">
        <v>100000</v>
      </c>
    </row>
    <row r="27" ht="18.75" customHeight="1" outlineLevel="2" spans="1:7">
      <c r="A27" s="155" t="s">
        <v>115</v>
      </c>
      <c r="B27" s="155" t="s">
        <v>116</v>
      </c>
      <c r="C27" s="153">
        <v>200000</v>
      </c>
      <c r="D27" s="153"/>
      <c r="E27" s="153"/>
      <c r="F27" s="153"/>
      <c r="G27" s="153">
        <v>200000</v>
      </c>
    </row>
    <row r="28" ht="18.75" customHeight="1" outlineLevel="2" spans="1:7">
      <c r="A28" s="155" t="s">
        <v>117</v>
      </c>
      <c r="B28" s="155" t="s">
        <v>118</v>
      </c>
      <c r="C28" s="153">
        <v>100000</v>
      </c>
      <c r="D28" s="153"/>
      <c r="E28" s="153"/>
      <c r="F28" s="153"/>
      <c r="G28" s="153">
        <v>100000</v>
      </c>
    </row>
    <row r="29" ht="18.75" customHeight="1" outlineLevel="2" spans="1:7">
      <c r="A29" s="155" t="s">
        <v>119</v>
      </c>
      <c r="B29" s="155" t="s">
        <v>120</v>
      </c>
      <c r="C29" s="153">
        <v>850000</v>
      </c>
      <c r="D29" s="153"/>
      <c r="E29" s="153"/>
      <c r="F29" s="153"/>
      <c r="G29" s="153">
        <v>850000</v>
      </c>
    </row>
    <row r="30" ht="18.75" customHeight="1" outlineLevel="2" spans="1:7">
      <c r="A30" s="155" t="s">
        <v>121</v>
      </c>
      <c r="B30" s="155" t="s">
        <v>122</v>
      </c>
      <c r="C30" s="153">
        <v>100000</v>
      </c>
      <c r="D30" s="153"/>
      <c r="E30" s="153"/>
      <c r="F30" s="153"/>
      <c r="G30" s="153">
        <v>100000</v>
      </c>
    </row>
    <row r="31" ht="18.75" customHeight="1" outlineLevel="2" spans="1:7">
      <c r="A31" s="155" t="s">
        <v>123</v>
      </c>
      <c r="B31" s="155" t="s">
        <v>124</v>
      </c>
      <c r="C31" s="153">
        <v>10694362.84</v>
      </c>
      <c r="D31" s="153">
        <v>9414362.84</v>
      </c>
      <c r="E31" s="153">
        <v>8584363</v>
      </c>
      <c r="F31" s="153">
        <v>829999.84</v>
      </c>
      <c r="G31" s="153">
        <v>1280000</v>
      </c>
    </row>
    <row r="32" ht="18.75" customHeight="1" outlineLevel="2" spans="1:7">
      <c r="A32" s="155" t="s">
        <v>125</v>
      </c>
      <c r="B32" s="155" t="s">
        <v>126</v>
      </c>
      <c r="C32" s="153">
        <v>130000</v>
      </c>
      <c r="D32" s="153"/>
      <c r="E32" s="153"/>
      <c r="F32" s="153"/>
      <c r="G32" s="153">
        <v>130000</v>
      </c>
    </row>
    <row r="33" ht="18.75" customHeight="1" outlineLevel="2" spans="1:7">
      <c r="A33" s="155" t="s">
        <v>127</v>
      </c>
      <c r="B33" s="155" t="s">
        <v>128</v>
      </c>
      <c r="C33" s="153">
        <v>1500000</v>
      </c>
      <c r="D33" s="153"/>
      <c r="E33" s="153"/>
      <c r="F33" s="153"/>
      <c r="G33" s="153">
        <v>1500000</v>
      </c>
    </row>
    <row r="34" ht="18.75" customHeight="1" spans="1:7">
      <c r="A34" s="152" t="s">
        <v>129</v>
      </c>
      <c r="B34" s="152" t="s">
        <v>130</v>
      </c>
      <c r="C34" s="153">
        <v>1249653</v>
      </c>
      <c r="D34" s="153">
        <v>1249653</v>
      </c>
      <c r="E34" s="153">
        <v>1249653</v>
      </c>
      <c r="F34" s="153"/>
      <c r="G34" s="153"/>
    </row>
    <row r="35" ht="18.75" customHeight="1" outlineLevel="1" spans="1:7">
      <c r="A35" s="154" t="s">
        <v>131</v>
      </c>
      <c r="B35" s="154" t="s">
        <v>132</v>
      </c>
      <c r="C35" s="153">
        <v>1249653</v>
      </c>
      <c r="D35" s="153">
        <v>1249653</v>
      </c>
      <c r="E35" s="153">
        <v>1249653</v>
      </c>
      <c r="F35" s="153"/>
      <c r="G35" s="153"/>
    </row>
    <row r="36" ht="18.75" customHeight="1" outlineLevel="2" spans="1:7">
      <c r="A36" s="155" t="s">
        <v>133</v>
      </c>
      <c r="B36" s="155" t="s">
        <v>134</v>
      </c>
      <c r="C36" s="153">
        <v>1249653</v>
      </c>
      <c r="D36" s="153">
        <v>1249653</v>
      </c>
      <c r="E36" s="153">
        <v>1249653</v>
      </c>
      <c r="F36" s="153"/>
      <c r="G36" s="153"/>
    </row>
    <row r="37" ht="18.75" customHeight="1" spans="1:7">
      <c r="A37" s="151" t="s">
        <v>30</v>
      </c>
      <c r="B37" s="151"/>
      <c r="C37" s="153">
        <v>27127420.24</v>
      </c>
      <c r="D37" s="153">
        <v>16322420.24</v>
      </c>
      <c r="E37" s="153">
        <v>15125266.72</v>
      </c>
      <c r="F37" s="153">
        <v>1197153.52</v>
      </c>
      <c r="G37" s="153">
        <v>10805000</v>
      </c>
    </row>
  </sheetData>
  <mergeCells count="7">
    <mergeCell ref="A2:G2"/>
    <mergeCell ref="A3:C3"/>
    <mergeCell ref="A4:B4"/>
    <mergeCell ref="D4:F4"/>
    <mergeCell ref="A37:B37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151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"单位名称："&amp;"芒市人民政府水利局"</f>
        <v>单位名称：芒市人民政府水利局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152</v>
      </c>
      <c r="B4" s="69" t="s">
        <v>153</v>
      </c>
      <c r="C4" s="12" t="s">
        <v>154</v>
      </c>
      <c r="D4" s="13"/>
      <c r="E4" s="14"/>
      <c r="F4" s="69" t="s">
        <v>155</v>
      </c>
    </row>
    <row r="5" ht="19.5" customHeight="1" spans="1:6">
      <c r="A5" s="18"/>
      <c r="B5" s="72"/>
      <c r="C5" s="35" t="s">
        <v>33</v>
      </c>
      <c r="D5" s="35" t="s">
        <v>156</v>
      </c>
      <c r="E5" s="35" t="s">
        <v>157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474900</v>
      </c>
      <c r="B7" s="147"/>
      <c r="C7" s="148">
        <v>314900</v>
      </c>
      <c r="D7" s="147">
        <v>194900</v>
      </c>
      <c r="E7" s="147">
        <v>120000</v>
      </c>
      <c r="F7" s="147">
        <v>160000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1"/>
  <sheetViews>
    <sheetView showZeros="0" topLeftCell="A16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158</v>
      </c>
      <c r="U1" s="139"/>
      <c r="V1" s="139"/>
      <c r="W1" s="139"/>
    </row>
    <row r="2" ht="45.75" customHeight="1" spans="1:23">
      <c r="A2" s="136" t="str">
        <f>"2026"&amp;"年部门基本支出预算表"</f>
        <v>2026年部门基本支出预算表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"单位名称："&amp;"芒市人民政府水利局"</f>
        <v>单位名称：芒市人民政府水利局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27</v>
      </c>
      <c r="U3" s="139"/>
      <c r="V3" s="139"/>
      <c r="W3" s="139"/>
    </row>
    <row r="4" ht="18.75" customHeight="1" spans="1:23">
      <c r="A4" s="137" t="s">
        <v>159</v>
      </c>
      <c r="B4" s="137" t="s">
        <v>160</v>
      </c>
      <c r="C4" s="137" t="s">
        <v>161</v>
      </c>
      <c r="D4" s="137" t="s">
        <v>162</v>
      </c>
      <c r="E4" s="137" t="s">
        <v>163</v>
      </c>
      <c r="F4" s="137" t="s">
        <v>164</v>
      </c>
      <c r="G4" s="137" t="s">
        <v>165</v>
      </c>
      <c r="H4" s="137" t="s">
        <v>166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167</v>
      </c>
      <c r="I5" s="137" t="s">
        <v>34</v>
      </c>
      <c r="J5" s="137" t="s">
        <v>168</v>
      </c>
      <c r="K5" s="137" t="s">
        <v>169</v>
      </c>
      <c r="L5" s="137" t="s">
        <v>170</v>
      </c>
      <c r="M5" s="137" t="s">
        <v>171</v>
      </c>
      <c r="N5" s="137" t="s">
        <v>172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173</v>
      </c>
      <c r="J6" s="137" t="s">
        <v>168</v>
      </c>
      <c r="K6" s="137" t="s">
        <v>169</v>
      </c>
      <c r="L6" s="137" t="s">
        <v>170</v>
      </c>
      <c r="M6" s="137" t="s">
        <v>171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174</v>
      </c>
      <c r="Q8" s="137" t="s">
        <v>175</v>
      </c>
      <c r="R8" s="137" t="s">
        <v>176</v>
      </c>
      <c r="S8" s="137" t="s">
        <v>177</v>
      </c>
      <c r="T8" s="137" t="s">
        <v>178</v>
      </c>
      <c r="U8" s="137" t="s">
        <v>179</v>
      </c>
      <c r="V8" s="137" t="s">
        <v>180</v>
      </c>
      <c r="W8" s="137" t="s">
        <v>181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16322420.24</v>
      </c>
      <c r="I9" s="134">
        <v>16322420.24</v>
      </c>
      <c r="J9" s="134"/>
      <c r="K9" s="134"/>
      <c r="L9" s="134">
        <v>16322420.24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46</v>
      </c>
      <c r="B10" s="132" t="s">
        <v>182</v>
      </c>
      <c r="C10" s="132" t="s">
        <v>183</v>
      </c>
      <c r="D10" s="132" t="s">
        <v>123</v>
      </c>
      <c r="E10" s="132" t="s">
        <v>124</v>
      </c>
      <c r="F10" s="132" t="s">
        <v>184</v>
      </c>
      <c r="G10" s="132" t="s">
        <v>185</v>
      </c>
      <c r="H10" s="134">
        <v>3766452</v>
      </c>
      <c r="I10" s="134">
        <v>3766452</v>
      </c>
      <c r="J10" s="134"/>
      <c r="K10" s="134"/>
      <c r="L10" s="134">
        <v>3766452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186</v>
      </c>
      <c r="C11" s="132" t="s">
        <v>187</v>
      </c>
      <c r="D11" s="132" t="s">
        <v>107</v>
      </c>
      <c r="E11" s="132" t="s">
        <v>108</v>
      </c>
      <c r="F11" s="132" t="s">
        <v>184</v>
      </c>
      <c r="G11" s="132" t="s">
        <v>185</v>
      </c>
      <c r="H11" s="134">
        <v>607056</v>
      </c>
      <c r="I11" s="134">
        <v>607056</v>
      </c>
      <c r="J11" s="134"/>
      <c r="K11" s="134"/>
      <c r="L11" s="134">
        <v>607056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182</v>
      </c>
      <c r="C12" s="132" t="s">
        <v>183</v>
      </c>
      <c r="D12" s="132" t="s">
        <v>123</v>
      </c>
      <c r="E12" s="132" t="s">
        <v>124</v>
      </c>
      <c r="F12" s="132" t="s">
        <v>188</v>
      </c>
      <c r="G12" s="132" t="s">
        <v>189</v>
      </c>
      <c r="H12" s="134">
        <v>367356</v>
      </c>
      <c r="I12" s="134">
        <v>367356</v>
      </c>
      <c r="J12" s="134"/>
      <c r="K12" s="134"/>
      <c r="L12" s="134">
        <v>367356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186</v>
      </c>
      <c r="C13" s="132" t="s">
        <v>187</v>
      </c>
      <c r="D13" s="132" t="s">
        <v>107</v>
      </c>
      <c r="E13" s="132" t="s">
        <v>108</v>
      </c>
      <c r="F13" s="132" t="s">
        <v>188</v>
      </c>
      <c r="G13" s="132" t="s">
        <v>189</v>
      </c>
      <c r="H13" s="134">
        <v>639528</v>
      </c>
      <c r="I13" s="134">
        <v>639528</v>
      </c>
      <c r="J13" s="134"/>
      <c r="K13" s="134"/>
      <c r="L13" s="134">
        <v>639528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186</v>
      </c>
      <c r="C14" s="132" t="s">
        <v>187</v>
      </c>
      <c r="D14" s="132" t="s">
        <v>107</v>
      </c>
      <c r="E14" s="132" t="s">
        <v>108</v>
      </c>
      <c r="F14" s="132" t="s">
        <v>190</v>
      </c>
      <c r="G14" s="132" t="s">
        <v>191</v>
      </c>
      <c r="H14" s="134">
        <v>50588</v>
      </c>
      <c r="I14" s="134">
        <v>50588</v>
      </c>
      <c r="J14" s="134"/>
      <c r="K14" s="134"/>
      <c r="L14" s="134">
        <v>50588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182</v>
      </c>
      <c r="C15" s="132" t="s">
        <v>183</v>
      </c>
      <c r="D15" s="132" t="s">
        <v>123</v>
      </c>
      <c r="E15" s="132" t="s">
        <v>124</v>
      </c>
      <c r="F15" s="132" t="s">
        <v>192</v>
      </c>
      <c r="G15" s="132" t="s">
        <v>193</v>
      </c>
      <c r="H15" s="134">
        <v>313871</v>
      </c>
      <c r="I15" s="134">
        <v>313871</v>
      </c>
      <c r="J15" s="134"/>
      <c r="K15" s="134"/>
      <c r="L15" s="134">
        <v>313871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182</v>
      </c>
      <c r="C16" s="132" t="s">
        <v>183</v>
      </c>
      <c r="D16" s="132" t="s">
        <v>123</v>
      </c>
      <c r="E16" s="132" t="s">
        <v>124</v>
      </c>
      <c r="F16" s="132" t="s">
        <v>192</v>
      </c>
      <c r="G16" s="132" t="s">
        <v>193</v>
      </c>
      <c r="H16" s="134">
        <v>954480</v>
      </c>
      <c r="I16" s="134">
        <v>954480</v>
      </c>
      <c r="J16" s="134"/>
      <c r="K16" s="134"/>
      <c r="L16" s="134">
        <v>954480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182</v>
      </c>
      <c r="C17" s="132" t="s">
        <v>183</v>
      </c>
      <c r="D17" s="132" t="s">
        <v>123</v>
      </c>
      <c r="E17" s="132" t="s">
        <v>124</v>
      </c>
      <c r="F17" s="132" t="s">
        <v>192</v>
      </c>
      <c r="G17" s="132" t="s">
        <v>193</v>
      </c>
      <c r="H17" s="134">
        <v>1821852</v>
      </c>
      <c r="I17" s="134">
        <v>1821852</v>
      </c>
      <c r="J17" s="134"/>
      <c r="K17" s="134"/>
      <c r="L17" s="134">
        <v>1821852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182</v>
      </c>
      <c r="C18" s="132" t="s">
        <v>183</v>
      </c>
      <c r="D18" s="132" t="s">
        <v>123</v>
      </c>
      <c r="E18" s="132" t="s">
        <v>124</v>
      </c>
      <c r="F18" s="132" t="s">
        <v>192</v>
      </c>
      <c r="G18" s="132" t="s">
        <v>193</v>
      </c>
      <c r="H18" s="134">
        <v>969852</v>
      </c>
      <c r="I18" s="134">
        <v>969852</v>
      </c>
      <c r="J18" s="134"/>
      <c r="K18" s="134"/>
      <c r="L18" s="134">
        <v>969852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194</v>
      </c>
      <c r="C19" s="132" t="s">
        <v>195</v>
      </c>
      <c r="D19" s="132" t="s">
        <v>82</v>
      </c>
      <c r="E19" s="132" t="s">
        <v>83</v>
      </c>
      <c r="F19" s="132" t="s">
        <v>196</v>
      </c>
      <c r="G19" s="132" t="s">
        <v>197</v>
      </c>
      <c r="H19" s="134">
        <v>1724517.43</v>
      </c>
      <c r="I19" s="134">
        <v>1724517.43</v>
      </c>
      <c r="J19" s="134"/>
      <c r="K19" s="134"/>
      <c r="L19" s="134">
        <v>1724517.43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194</v>
      </c>
      <c r="C20" s="132" t="s">
        <v>195</v>
      </c>
      <c r="D20" s="132" t="s">
        <v>84</v>
      </c>
      <c r="E20" s="132" t="s">
        <v>85</v>
      </c>
      <c r="F20" s="132" t="s">
        <v>198</v>
      </c>
      <c r="G20" s="132" t="s">
        <v>199</v>
      </c>
      <c r="H20" s="134">
        <v>180000</v>
      </c>
      <c r="I20" s="134">
        <v>180000</v>
      </c>
      <c r="J20" s="134"/>
      <c r="K20" s="134"/>
      <c r="L20" s="134">
        <v>180000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194</v>
      </c>
      <c r="C21" s="132" t="s">
        <v>195</v>
      </c>
      <c r="D21" s="132" t="s">
        <v>84</v>
      </c>
      <c r="E21" s="132" t="s">
        <v>85</v>
      </c>
      <c r="F21" s="132" t="s">
        <v>198</v>
      </c>
      <c r="G21" s="132" t="s">
        <v>199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200</v>
      </c>
      <c r="C22" s="132" t="s">
        <v>201</v>
      </c>
      <c r="D22" s="132" t="s">
        <v>84</v>
      </c>
      <c r="E22" s="132" t="s">
        <v>85</v>
      </c>
      <c r="F22" s="132" t="s">
        <v>198</v>
      </c>
      <c r="G22" s="132" t="s">
        <v>199</v>
      </c>
      <c r="H22" s="134">
        <v>1044584.61</v>
      </c>
      <c r="I22" s="134">
        <v>1044584.61</v>
      </c>
      <c r="J22" s="134"/>
      <c r="K22" s="134"/>
      <c r="L22" s="134">
        <v>1044584.61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194</v>
      </c>
      <c r="C23" s="132" t="s">
        <v>195</v>
      </c>
      <c r="D23" s="132" t="s">
        <v>97</v>
      </c>
      <c r="E23" s="132" t="s">
        <v>98</v>
      </c>
      <c r="F23" s="132" t="s">
        <v>202</v>
      </c>
      <c r="G23" s="132" t="s">
        <v>203</v>
      </c>
      <c r="H23" s="134">
        <v>666404.05</v>
      </c>
      <c r="I23" s="134">
        <v>666404.05</v>
      </c>
      <c r="J23" s="134"/>
      <c r="K23" s="134"/>
      <c r="L23" s="134">
        <v>666404.05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194</v>
      </c>
      <c r="C24" s="132" t="s">
        <v>195</v>
      </c>
      <c r="D24" s="132" t="s">
        <v>99</v>
      </c>
      <c r="E24" s="132" t="s">
        <v>100</v>
      </c>
      <c r="F24" s="132" t="s">
        <v>202</v>
      </c>
      <c r="G24" s="132" t="s">
        <v>203</v>
      </c>
      <c r="H24" s="134"/>
      <c r="I24" s="134"/>
      <c r="J24" s="134"/>
      <c r="K24" s="134"/>
      <c r="L24" s="134"/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194</v>
      </c>
      <c r="C25" s="132" t="s">
        <v>195</v>
      </c>
      <c r="D25" s="132" t="s">
        <v>101</v>
      </c>
      <c r="E25" s="132" t="s">
        <v>102</v>
      </c>
      <c r="F25" s="132" t="s">
        <v>204</v>
      </c>
      <c r="G25" s="132" t="s">
        <v>205</v>
      </c>
      <c r="H25" s="134">
        <v>20827.55</v>
      </c>
      <c r="I25" s="134">
        <v>20827.55</v>
      </c>
      <c r="J25" s="134"/>
      <c r="K25" s="134"/>
      <c r="L25" s="134">
        <v>20827.55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194</v>
      </c>
      <c r="C26" s="132" t="s">
        <v>195</v>
      </c>
      <c r="D26" s="132" t="s">
        <v>92</v>
      </c>
      <c r="E26" s="132" t="s">
        <v>91</v>
      </c>
      <c r="F26" s="132" t="s">
        <v>204</v>
      </c>
      <c r="G26" s="132" t="s">
        <v>205</v>
      </c>
      <c r="H26" s="134">
        <v>61827.36</v>
      </c>
      <c r="I26" s="134">
        <v>61827.36</v>
      </c>
      <c r="J26" s="134"/>
      <c r="K26" s="134"/>
      <c r="L26" s="134">
        <v>61827.36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194</v>
      </c>
      <c r="C27" s="132" t="s">
        <v>195</v>
      </c>
      <c r="D27" s="132" t="s">
        <v>101</v>
      </c>
      <c r="E27" s="132" t="s">
        <v>102</v>
      </c>
      <c r="F27" s="132" t="s">
        <v>204</v>
      </c>
      <c r="G27" s="132" t="s">
        <v>205</v>
      </c>
      <c r="H27" s="134"/>
      <c r="I27" s="134"/>
      <c r="J27" s="134"/>
      <c r="K27" s="134"/>
      <c r="L27" s="134"/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206</v>
      </c>
      <c r="C28" s="132" t="s">
        <v>134</v>
      </c>
      <c r="D28" s="132" t="s">
        <v>133</v>
      </c>
      <c r="E28" s="132" t="s">
        <v>134</v>
      </c>
      <c r="F28" s="132" t="s">
        <v>207</v>
      </c>
      <c r="G28" s="132" t="s">
        <v>134</v>
      </c>
      <c r="H28" s="134">
        <v>1249653</v>
      </c>
      <c r="I28" s="134">
        <v>1249653</v>
      </c>
      <c r="J28" s="134"/>
      <c r="K28" s="134"/>
      <c r="L28" s="134">
        <v>1249653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208</v>
      </c>
      <c r="C29" s="132" t="s">
        <v>209</v>
      </c>
      <c r="D29" s="132" t="s">
        <v>107</v>
      </c>
      <c r="E29" s="132" t="s">
        <v>108</v>
      </c>
      <c r="F29" s="132" t="s">
        <v>210</v>
      </c>
      <c r="G29" s="132" t="s">
        <v>211</v>
      </c>
      <c r="H29" s="134">
        <v>172800</v>
      </c>
      <c r="I29" s="134">
        <v>172800</v>
      </c>
      <c r="J29" s="134"/>
      <c r="K29" s="134"/>
      <c r="L29" s="134">
        <v>172800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208</v>
      </c>
      <c r="C30" s="132" t="s">
        <v>209</v>
      </c>
      <c r="D30" s="132" t="s">
        <v>123</v>
      </c>
      <c r="E30" s="132" t="s">
        <v>124</v>
      </c>
      <c r="F30" s="132" t="s">
        <v>212</v>
      </c>
      <c r="G30" s="132" t="s">
        <v>213</v>
      </c>
      <c r="H30" s="134">
        <v>20000</v>
      </c>
      <c r="I30" s="134">
        <v>20000</v>
      </c>
      <c r="J30" s="134"/>
      <c r="K30" s="134"/>
      <c r="L30" s="134">
        <v>20000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208</v>
      </c>
      <c r="C31" s="132" t="s">
        <v>209</v>
      </c>
      <c r="D31" s="132" t="s">
        <v>123</v>
      </c>
      <c r="E31" s="132" t="s">
        <v>124</v>
      </c>
      <c r="F31" s="132" t="s">
        <v>214</v>
      </c>
      <c r="G31" s="132" t="s">
        <v>215</v>
      </c>
      <c r="H31" s="134">
        <v>70000</v>
      </c>
      <c r="I31" s="134">
        <v>70000</v>
      </c>
      <c r="J31" s="134"/>
      <c r="K31" s="134"/>
      <c r="L31" s="134">
        <v>70000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46</v>
      </c>
      <c r="B32" s="132" t="s">
        <v>208</v>
      </c>
      <c r="C32" s="132" t="s">
        <v>209</v>
      </c>
      <c r="D32" s="132" t="s">
        <v>123</v>
      </c>
      <c r="E32" s="132" t="s">
        <v>124</v>
      </c>
      <c r="F32" s="132" t="s">
        <v>216</v>
      </c>
      <c r="G32" s="132" t="s">
        <v>217</v>
      </c>
      <c r="H32" s="134">
        <v>30000</v>
      </c>
      <c r="I32" s="134">
        <v>30000</v>
      </c>
      <c r="J32" s="134"/>
      <c r="K32" s="134"/>
      <c r="L32" s="134">
        <v>30000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46</v>
      </c>
      <c r="B33" s="132" t="s">
        <v>208</v>
      </c>
      <c r="C33" s="132" t="s">
        <v>209</v>
      </c>
      <c r="D33" s="132" t="s">
        <v>123</v>
      </c>
      <c r="E33" s="132" t="s">
        <v>124</v>
      </c>
      <c r="F33" s="132" t="s">
        <v>218</v>
      </c>
      <c r="G33" s="132" t="s">
        <v>219</v>
      </c>
      <c r="H33" s="134">
        <v>202400</v>
      </c>
      <c r="I33" s="134">
        <v>202400</v>
      </c>
      <c r="J33" s="134"/>
      <c r="K33" s="134"/>
      <c r="L33" s="134">
        <v>202400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46</v>
      </c>
      <c r="B34" s="132" t="s">
        <v>208</v>
      </c>
      <c r="C34" s="132" t="s">
        <v>209</v>
      </c>
      <c r="D34" s="132" t="s">
        <v>123</v>
      </c>
      <c r="E34" s="132" t="s">
        <v>124</v>
      </c>
      <c r="F34" s="132" t="s">
        <v>220</v>
      </c>
      <c r="G34" s="132" t="s">
        <v>221</v>
      </c>
      <c r="H34" s="134">
        <v>10000</v>
      </c>
      <c r="I34" s="134">
        <v>10000</v>
      </c>
      <c r="J34" s="134"/>
      <c r="K34" s="134"/>
      <c r="L34" s="134">
        <v>10000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46</v>
      </c>
      <c r="B35" s="132" t="s">
        <v>208</v>
      </c>
      <c r="C35" s="132" t="s">
        <v>209</v>
      </c>
      <c r="D35" s="132" t="s">
        <v>123</v>
      </c>
      <c r="E35" s="132" t="s">
        <v>124</v>
      </c>
      <c r="F35" s="132" t="s">
        <v>222</v>
      </c>
      <c r="G35" s="132" t="s">
        <v>223</v>
      </c>
      <c r="H35" s="134">
        <v>10000</v>
      </c>
      <c r="I35" s="134">
        <v>10000</v>
      </c>
      <c r="J35" s="134"/>
      <c r="K35" s="134"/>
      <c r="L35" s="134">
        <v>10000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46</v>
      </c>
      <c r="B36" s="132" t="s">
        <v>224</v>
      </c>
      <c r="C36" s="132" t="s">
        <v>225</v>
      </c>
      <c r="D36" s="132" t="s">
        <v>123</v>
      </c>
      <c r="E36" s="132" t="s">
        <v>124</v>
      </c>
      <c r="F36" s="132" t="s">
        <v>226</v>
      </c>
      <c r="G36" s="132" t="s">
        <v>155</v>
      </c>
      <c r="H36" s="134">
        <v>160000</v>
      </c>
      <c r="I36" s="134">
        <v>160000</v>
      </c>
      <c r="J36" s="134"/>
      <c r="K36" s="134"/>
      <c r="L36" s="134">
        <v>160000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46</v>
      </c>
      <c r="B37" s="132" t="s">
        <v>227</v>
      </c>
      <c r="C37" s="132" t="s">
        <v>228</v>
      </c>
      <c r="D37" s="132" t="s">
        <v>123</v>
      </c>
      <c r="E37" s="132" t="s">
        <v>124</v>
      </c>
      <c r="F37" s="132" t="s">
        <v>229</v>
      </c>
      <c r="G37" s="132" t="s">
        <v>230</v>
      </c>
      <c r="H37" s="134">
        <v>120000</v>
      </c>
      <c r="I37" s="134">
        <v>120000</v>
      </c>
      <c r="J37" s="134"/>
      <c r="K37" s="134"/>
      <c r="L37" s="134">
        <v>120000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46</v>
      </c>
      <c r="B38" s="132" t="s">
        <v>208</v>
      </c>
      <c r="C38" s="132" t="s">
        <v>209</v>
      </c>
      <c r="D38" s="132" t="s">
        <v>123</v>
      </c>
      <c r="E38" s="132" t="s">
        <v>124</v>
      </c>
      <c r="F38" s="132" t="s">
        <v>231</v>
      </c>
      <c r="G38" s="132" t="s">
        <v>232</v>
      </c>
      <c r="H38" s="134">
        <v>50000</v>
      </c>
      <c r="I38" s="134">
        <v>50000</v>
      </c>
      <c r="J38" s="134"/>
      <c r="K38" s="134"/>
      <c r="L38" s="134">
        <v>50000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46</v>
      </c>
      <c r="B39" s="132" t="s">
        <v>233</v>
      </c>
      <c r="C39" s="132" t="s">
        <v>234</v>
      </c>
      <c r="D39" s="132" t="s">
        <v>123</v>
      </c>
      <c r="E39" s="132" t="s">
        <v>124</v>
      </c>
      <c r="F39" s="132" t="s">
        <v>235</v>
      </c>
      <c r="G39" s="132" t="s">
        <v>236</v>
      </c>
      <c r="H39" s="134">
        <v>350000</v>
      </c>
      <c r="I39" s="134">
        <v>350000</v>
      </c>
      <c r="J39" s="134"/>
      <c r="K39" s="134"/>
      <c r="L39" s="134">
        <v>350000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46</v>
      </c>
      <c r="B40" s="132" t="s">
        <v>237</v>
      </c>
      <c r="C40" s="132" t="s">
        <v>238</v>
      </c>
      <c r="D40" s="132" t="s">
        <v>78</v>
      </c>
      <c r="E40" s="132" t="s">
        <v>79</v>
      </c>
      <c r="F40" s="132" t="s">
        <v>210</v>
      </c>
      <c r="G40" s="132" t="s">
        <v>211</v>
      </c>
      <c r="H40" s="134">
        <v>13200</v>
      </c>
      <c r="I40" s="134">
        <v>13200</v>
      </c>
      <c r="J40" s="134"/>
      <c r="K40" s="134"/>
      <c r="L40" s="134">
        <v>13200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2" t="s">
        <v>46</v>
      </c>
      <c r="B41" s="132" t="s">
        <v>237</v>
      </c>
      <c r="C41" s="132" t="s">
        <v>238</v>
      </c>
      <c r="D41" s="132" t="s">
        <v>80</v>
      </c>
      <c r="E41" s="132" t="s">
        <v>81</v>
      </c>
      <c r="F41" s="132" t="s">
        <v>210</v>
      </c>
      <c r="G41" s="132" t="s">
        <v>211</v>
      </c>
      <c r="H41" s="134">
        <v>40200</v>
      </c>
      <c r="I41" s="134">
        <v>40200</v>
      </c>
      <c r="J41" s="134"/>
      <c r="K41" s="134"/>
      <c r="L41" s="134">
        <v>40200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2" t="s">
        <v>46</v>
      </c>
      <c r="B42" s="132" t="s">
        <v>239</v>
      </c>
      <c r="C42" s="132" t="s">
        <v>240</v>
      </c>
      <c r="D42" s="132" t="s">
        <v>107</v>
      </c>
      <c r="E42" s="132" t="s">
        <v>108</v>
      </c>
      <c r="F42" s="132" t="s">
        <v>241</v>
      </c>
      <c r="G42" s="132" t="s">
        <v>240</v>
      </c>
      <c r="H42" s="134">
        <v>22153.68</v>
      </c>
      <c r="I42" s="134">
        <v>22153.68</v>
      </c>
      <c r="J42" s="134"/>
      <c r="K42" s="134"/>
      <c r="L42" s="134">
        <v>22153.68</v>
      </c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2" t="s">
        <v>46</v>
      </c>
      <c r="B43" s="132" t="s">
        <v>239</v>
      </c>
      <c r="C43" s="132" t="s">
        <v>240</v>
      </c>
      <c r="D43" s="132" t="s">
        <v>123</v>
      </c>
      <c r="E43" s="132" t="s">
        <v>124</v>
      </c>
      <c r="F43" s="132" t="s">
        <v>241</v>
      </c>
      <c r="G43" s="132" t="s">
        <v>240</v>
      </c>
      <c r="H43" s="134">
        <v>157599.84</v>
      </c>
      <c r="I43" s="134">
        <v>157599.84</v>
      </c>
      <c r="J43" s="134"/>
      <c r="K43" s="134"/>
      <c r="L43" s="134">
        <v>157599.84</v>
      </c>
      <c r="M43" s="132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2" t="s">
        <v>46</v>
      </c>
      <c r="B44" s="132" t="s">
        <v>239</v>
      </c>
      <c r="C44" s="132" t="s">
        <v>240</v>
      </c>
      <c r="D44" s="132" t="s">
        <v>107</v>
      </c>
      <c r="E44" s="132" t="s">
        <v>108</v>
      </c>
      <c r="F44" s="132" t="s">
        <v>241</v>
      </c>
      <c r="G44" s="132" t="s">
        <v>240</v>
      </c>
      <c r="H44" s="134"/>
      <c r="I44" s="134"/>
      <c r="J44" s="134"/>
      <c r="K44" s="134"/>
      <c r="L44" s="134"/>
      <c r="M44" s="132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2" t="s">
        <v>46</v>
      </c>
      <c r="B45" s="132" t="s">
        <v>239</v>
      </c>
      <c r="C45" s="132" t="s">
        <v>240</v>
      </c>
      <c r="D45" s="132" t="s">
        <v>123</v>
      </c>
      <c r="E45" s="132" t="s">
        <v>124</v>
      </c>
      <c r="F45" s="132" t="s">
        <v>241</v>
      </c>
      <c r="G45" s="132" t="s">
        <v>240</v>
      </c>
      <c r="H45" s="134"/>
      <c r="I45" s="134"/>
      <c r="J45" s="134"/>
      <c r="K45" s="134"/>
      <c r="L45" s="134"/>
      <c r="M45" s="132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2" t="s">
        <v>46</v>
      </c>
      <c r="B46" s="132" t="s">
        <v>242</v>
      </c>
      <c r="C46" s="132" t="s">
        <v>243</v>
      </c>
      <c r="D46" s="132" t="s">
        <v>107</v>
      </c>
      <c r="E46" s="132" t="s">
        <v>108</v>
      </c>
      <c r="F46" s="132" t="s">
        <v>244</v>
      </c>
      <c r="G46" s="132" t="s">
        <v>245</v>
      </c>
      <c r="H46" s="134">
        <v>112200</v>
      </c>
      <c r="I46" s="134">
        <v>112200</v>
      </c>
      <c r="J46" s="134"/>
      <c r="K46" s="134"/>
      <c r="L46" s="134">
        <v>112200</v>
      </c>
      <c r="M46" s="132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2" t="s">
        <v>46</v>
      </c>
      <c r="B47" s="132" t="s">
        <v>246</v>
      </c>
      <c r="C47" s="132" t="s">
        <v>247</v>
      </c>
      <c r="D47" s="132" t="s">
        <v>78</v>
      </c>
      <c r="E47" s="132" t="s">
        <v>79</v>
      </c>
      <c r="F47" s="132" t="s">
        <v>210</v>
      </c>
      <c r="G47" s="132" t="s">
        <v>211</v>
      </c>
      <c r="H47" s="134">
        <v>6600</v>
      </c>
      <c r="I47" s="134">
        <v>6600</v>
      </c>
      <c r="J47" s="134"/>
      <c r="K47" s="134"/>
      <c r="L47" s="134">
        <v>6600</v>
      </c>
      <c r="M47" s="132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2" t="s">
        <v>46</v>
      </c>
      <c r="B48" s="132" t="s">
        <v>248</v>
      </c>
      <c r="C48" s="132" t="s">
        <v>249</v>
      </c>
      <c r="D48" s="132" t="s">
        <v>123</v>
      </c>
      <c r="E48" s="132" t="s">
        <v>124</v>
      </c>
      <c r="F48" s="132" t="s">
        <v>190</v>
      </c>
      <c r="G48" s="132" t="s">
        <v>191</v>
      </c>
      <c r="H48" s="134">
        <v>40500</v>
      </c>
      <c r="I48" s="134">
        <v>40500</v>
      </c>
      <c r="J48" s="134"/>
      <c r="K48" s="134"/>
      <c r="L48" s="134">
        <v>40500</v>
      </c>
      <c r="M48" s="132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2" t="s">
        <v>46</v>
      </c>
      <c r="B49" s="132" t="s">
        <v>250</v>
      </c>
      <c r="C49" s="132" t="s">
        <v>251</v>
      </c>
      <c r="D49" s="132" t="s">
        <v>80</v>
      </c>
      <c r="E49" s="132" t="s">
        <v>81</v>
      </c>
      <c r="F49" s="132" t="s">
        <v>235</v>
      </c>
      <c r="G49" s="132" t="s">
        <v>236</v>
      </c>
      <c r="H49" s="134">
        <v>245702.76</v>
      </c>
      <c r="I49" s="134">
        <v>245702.76</v>
      </c>
      <c r="J49" s="134"/>
      <c r="K49" s="134"/>
      <c r="L49" s="134">
        <v>245702.76</v>
      </c>
      <c r="M49" s="132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53.25" customHeight="1" outlineLevel="1" spans="1:23">
      <c r="A50" s="132" t="s">
        <v>46</v>
      </c>
      <c r="B50" s="132" t="s">
        <v>252</v>
      </c>
      <c r="C50" s="132" t="s">
        <v>253</v>
      </c>
      <c r="D50" s="132" t="s">
        <v>88</v>
      </c>
      <c r="E50" s="132" t="s">
        <v>89</v>
      </c>
      <c r="F50" s="132" t="s">
        <v>235</v>
      </c>
      <c r="G50" s="132" t="s">
        <v>236</v>
      </c>
      <c r="H50" s="134">
        <v>50214.96</v>
      </c>
      <c r="I50" s="134">
        <v>50214.96</v>
      </c>
      <c r="J50" s="134"/>
      <c r="K50" s="134"/>
      <c r="L50" s="134">
        <v>50214.96</v>
      </c>
      <c r="M50" s="132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ht="30.75" customHeight="1" spans="1:23">
      <c r="A51" s="138" t="s">
        <v>30</v>
      </c>
      <c r="B51" s="138"/>
      <c r="C51" s="138"/>
      <c r="D51" s="138"/>
      <c r="E51" s="138"/>
      <c r="F51" s="138"/>
      <c r="G51" s="138"/>
      <c r="H51" s="134">
        <v>16322420.24</v>
      </c>
      <c r="I51" s="134">
        <v>16322420.24</v>
      </c>
      <c r="J51" s="134"/>
      <c r="K51" s="134"/>
      <c r="L51" s="134">
        <v>16322420.24</v>
      </c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1:G5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0"/>
  <sheetViews>
    <sheetView showZeros="0" topLeftCell="A1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254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tr">
        <f>"2026"&amp;"年部门项目支出预算表"</f>
        <v>2026年部门项目支出预算表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"单位名称："&amp;"芒市人民政府水利局"</f>
        <v>单位名称：芒市人民政府水利局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255</v>
      </c>
      <c r="B4" s="131" t="s">
        <v>160</v>
      </c>
      <c r="C4" s="131" t="s">
        <v>161</v>
      </c>
      <c r="D4" s="131" t="s">
        <v>256</v>
      </c>
      <c r="E4" s="131" t="s">
        <v>162</v>
      </c>
      <c r="F4" s="131" t="s">
        <v>163</v>
      </c>
      <c r="G4" s="131" t="s">
        <v>257</v>
      </c>
      <c r="H4" s="131" t="s">
        <v>258</v>
      </c>
      <c r="I4" s="131" t="s">
        <v>30</v>
      </c>
      <c r="J4" s="131" t="s">
        <v>259</v>
      </c>
      <c r="K4" s="131"/>
      <c r="L4" s="131"/>
      <c r="M4" s="131"/>
      <c r="N4" s="131" t="s">
        <v>172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260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174</v>
      </c>
      <c r="Q7" s="131" t="s">
        <v>175</v>
      </c>
      <c r="R7" s="131" t="s">
        <v>176</v>
      </c>
      <c r="S7" s="131" t="s">
        <v>177</v>
      </c>
      <c r="T7" s="131" t="s">
        <v>178</v>
      </c>
      <c r="U7" s="131" t="s">
        <v>179</v>
      </c>
      <c r="V7" s="131" t="s">
        <v>180</v>
      </c>
      <c r="W7" s="131" t="s">
        <v>181</v>
      </c>
    </row>
    <row r="8" ht="52.5" customHeight="1" spans="1:23">
      <c r="A8" s="132"/>
      <c r="B8" s="132"/>
      <c r="C8" s="132" t="s">
        <v>261</v>
      </c>
      <c r="D8" s="132"/>
      <c r="E8" s="132"/>
      <c r="F8" s="132"/>
      <c r="G8" s="132"/>
      <c r="H8" s="132"/>
      <c r="I8" s="134">
        <v>1500000</v>
      </c>
      <c r="J8" s="134">
        <v>1500000</v>
      </c>
      <c r="K8" s="134">
        <v>1500000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262</v>
      </c>
      <c r="B9" s="132" t="s">
        <v>263</v>
      </c>
      <c r="C9" s="132" t="s">
        <v>261</v>
      </c>
      <c r="D9" s="132" t="s">
        <v>46</v>
      </c>
      <c r="E9" s="132" t="s">
        <v>127</v>
      </c>
      <c r="F9" s="132" t="s">
        <v>128</v>
      </c>
      <c r="G9" s="132" t="s">
        <v>264</v>
      </c>
      <c r="H9" s="132" t="s">
        <v>265</v>
      </c>
      <c r="I9" s="134">
        <v>1500000</v>
      </c>
      <c r="J9" s="134">
        <v>1500000</v>
      </c>
      <c r="K9" s="134">
        <v>1500000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spans="1:23">
      <c r="A10" s="132"/>
      <c r="B10" s="132"/>
      <c r="C10" s="132" t="s">
        <v>266</v>
      </c>
      <c r="D10" s="132"/>
      <c r="E10" s="132"/>
      <c r="F10" s="132"/>
      <c r="G10" s="132"/>
      <c r="H10" s="132"/>
      <c r="I10" s="134">
        <v>193984.23</v>
      </c>
      <c r="J10" s="134"/>
      <c r="K10" s="134"/>
      <c r="L10" s="134"/>
      <c r="M10" s="134"/>
      <c r="N10" s="132"/>
      <c r="O10" s="132"/>
      <c r="P10" s="132"/>
      <c r="Q10" s="134"/>
      <c r="R10" s="134">
        <v>193984.23</v>
      </c>
      <c r="S10" s="134"/>
      <c r="T10" s="134"/>
      <c r="U10" s="134"/>
      <c r="V10" s="134"/>
      <c r="W10" s="134">
        <v>193984.23</v>
      </c>
    </row>
    <row r="11" ht="52.5" customHeight="1" outlineLevel="1" spans="1:23">
      <c r="A11" s="132" t="s">
        <v>262</v>
      </c>
      <c r="B11" s="132" t="s">
        <v>267</v>
      </c>
      <c r="C11" s="132" t="s">
        <v>266</v>
      </c>
      <c r="D11" s="132" t="s">
        <v>46</v>
      </c>
      <c r="E11" s="132" t="s">
        <v>115</v>
      </c>
      <c r="F11" s="132" t="s">
        <v>116</v>
      </c>
      <c r="G11" s="132" t="s">
        <v>264</v>
      </c>
      <c r="H11" s="132" t="s">
        <v>265</v>
      </c>
      <c r="I11" s="134">
        <v>101927</v>
      </c>
      <c r="J11" s="134"/>
      <c r="K11" s="134"/>
      <c r="L11" s="134"/>
      <c r="M11" s="134"/>
      <c r="N11" s="132"/>
      <c r="O11" s="132"/>
      <c r="P11" s="132"/>
      <c r="Q11" s="134"/>
      <c r="R11" s="134">
        <v>101927</v>
      </c>
      <c r="S11" s="134"/>
      <c r="T11" s="134"/>
      <c r="U11" s="134"/>
      <c r="V11" s="134"/>
      <c r="W11" s="134">
        <v>101927</v>
      </c>
    </row>
    <row r="12" ht="52.5" customHeight="1" outlineLevel="1" spans="1:23">
      <c r="A12" s="132" t="s">
        <v>262</v>
      </c>
      <c r="B12" s="132" t="s">
        <v>267</v>
      </c>
      <c r="C12" s="132" t="s">
        <v>266</v>
      </c>
      <c r="D12" s="132" t="s">
        <v>46</v>
      </c>
      <c r="E12" s="132" t="s">
        <v>123</v>
      </c>
      <c r="F12" s="132" t="s">
        <v>124</v>
      </c>
      <c r="G12" s="132" t="s">
        <v>264</v>
      </c>
      <c r="H12" s="132" t="s">
        <v>265</v>
      </c>
      <c r="I12" s="134">
        <v>92057.23</v>
      </c>
      <c r="J12" s="134"/>
      <c r="K12" s="134"/>
      <c r="L12" s="134"/>
      <c r="M12" s="134"/>
      <c r="N12" s="132"/>
      <c r="O12" s="132"/>
      <c r="P12" s="132"/>
      <c r="Q12" s="134"/>
      <c r="R12" s="134">
        <v>92057.23</v>
      </c>
      <c r="S12" s="134"/>
      <c r="T12" s="134"/>
      <c r="U12" s="134"/>
      <c r="V12" s="134"/>
      <c r="W12" s="134">
        <v>92057.23</v>
      </c>
    </row>
    <row r="13" ht="52.5" customHeight="1" spans="1:23">
      <c r="A13" s="132"/>
      <c r="B13" s="132"/>
      <c r="C13" s="132" t="s">
        <v>268</v>
      </c>
      <c r="D13" s="132"/>
      <c r="E13" s="132"/>
      <c r="F13" s="132"/>
      <c r="G13" s="132"/>
      <c r="H13" s="132"/>
      <c r="I13" s="134">
        <v>700000</v>
      </c>
      <c r="J13" s="134">
        <v>700000</v>
      </c>
      <c r="K13" s="134">
        <v>700000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52.5" customHeight="1" outlineLevel="1" spans="1:23">
      <c r="A14" s="132" t="s">
        <v>262</v>
      </c>
      <c r="B14" s="132" t="s">
        <v>269</v>
      </c>
      <c r="C14" s="132" t="s">
        <v>268</v>
      </c>
      <c r="D14" s="132" t="s">
        <v>46</v>
      </c>
      <c r="E14" s="132" t="s">
        <v>119</v>
      </c>
      <c r="F14" s="132" t="s">
        <v>120</v>
      </c>
      <c r="G14" s="132" t="s">
        <v>270</v>
      </c>
      <c r="H14" s="132" t="s">
        <v>271</v>
      </c>
      <c r="I14" s="134">
        <v>700000</v>
      </c>
      <c r="J14" s="134">
        <v>700000</v>
      </c>
      <c r="K14" s="134">
        <v>700000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spans="1:23">
      <c r="A15" s="132"/>
      <c r="B15" s="132"/>
      <c r="C15" s="132" t="s">
        <v>272</v>
      </c>
      <c r="D15" s="132"/>
      <c r="E15" s="132"/>
      <c r="F15" s="132"/>
      <c r="G15" s="132"/>
      <c r="H15" s="132"/>
      <c r="I15" s="134">
        <v>1000000</v>
      </c>
      <c r="J15" s="134">
        <v>1000000</v>
      </c>
      <c r="K15" s="134">
        <v>1000000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outlineLevel="1" spans="1:23">
      <c r="A16" s="132" t="s">
        <v>262</v>
      </c>
      <c r="B16" s="132" t="s">
        <v>273</v>
      </c>
      <c r="C16" s="132" t="s">
        <v>272</v>
      </c>
      <c r="D16" s="132" t="s">
        <v>46</v>
      </c>
      <c r="E16" s="132" t="s">
        <v>111</v>
      </c>
      <c r="F16" s="132" t="s">
        <v>112</v>
      </c>
      <c r="G16" s="132" t="s">
        <v>264</v>
      </c>
      <c r="H16" s="132" t="s">
        <v>265</v>
      </c>
      <c r="I16" s="134">
        <v>1000000</v>
      </c>
      <c r="J16" s="134">
        <v>1000000</v>
      </c>
      <c r="K16" s="134">
        <v>1000000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52.5" customHeight="1" spans="1:23">
      <c r="A17" s="132"/>
      <c r="B17" s="132"/>
      <c r="C17" s="132" t="s">
        <v>274</v>
      </c>
      <c r="D17" s="132"/>
      <c r="E17" s="132"/>
      <c r="F17" s="132"/>
      <c r="G17" s="132"/>
      <c r="H17" s="132"/>
      <c r="I17" s="134">
        <v>800000</v>
      </c>
      <c r="J17" s="134">
        <v>800000</v>
      </c>
      <c r="K17" s="134">
        <v>800000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outlineLevel="1" spans="1:23">
      <c r="A18" s="132" t="s">
        <v>262</v>
      </c>
      <c r="B18" s="132" t="s">
        <v>275</v>
      </c>
      <c r="C18" s="132" t="s">
        <v>274</v>
      </c>
      <c r="D18" s="132" t="s">
        <v>46</v>
      </c>
      <c r="E18" s="132" t="s">
        <v>111</v>
      </c>
      <c r="F18" s="132" t="s">
        <v>112</v>
      </c>
      <c r="G18" s="132" t="s">
        <v>264</v>
      </c>
      <c r="H18" s="132" t="s">
        <v>265</v>
      </c>
      <c r="I18" s="134">
        <v>800000</v>
      </c>
      <c r="J18" s="134">
        <v>800000</v>
      </c>
      <c r="K18" s="134">
        <v>800000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spans="1:23">
      <c r="A19" s="132"/>
      <c r="B19" s="132"/>
      <c r="C19" s="132" t="s">
        <v>276</v>
      </c>
      <c r="D19" s="132"/>
      <c r="E19" s="132"/>
      <c r="F19" s="132"/>
      <c r="G19" s="132"/>
      <c r="H19" s="132"/>
      <c r="I19" s="134">
        <v>2000000</v>
      </c>
      <c r="J19" s="134">
        <v>2000000</v>
      </c>
      <c r="K19" s="134">
        <v>2000000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outlineLevel="1" spans="1:23">
      <c r="A20" s="132" t="s">
        <v>262</v>
      </c>
      <c r="B20" s="132" t="s">
        <v>277</v>
      </c>
      <c r="C20" s="132" t="s">
        <v>276</v>
      </c>
      <c r="D20" s="132" t="s">
        <v>46</v>
      </c>
      <c r="E20" s="132" t="s">
        <v>111</v>
      </c>
      <c r="F20" s="132" t="s">
        <v>112</v>
      </c>
      <c r="G20" s="132" t="s">
        <v>264</v>
      </c>
      <c r="H20" s="132" t="s">
        <v>265</v>
      </c>
      <c r="I20" s="134">
        <v>2000000</v>
      </c>
      <c r="J20" s="134">
        <v>2000000</v>
      </c>
      <c r="K20" s="134">
        <v>2000000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spans="1:23">
      <c r="A21" s="132"/>
      <c r="B21" s="132"/>
      <c r="C21" s="132" t="s">
        <v>278</v>
      </c>
      <c r="D21" s="132"/>
      <c r="E21" s="132"/>
      <c r="F21" s="132"/>
      <c r="G21" s="132"/>
      <c r="H21" s="132"/>
      <c r="I21" s="134">
        <v>4805000</v>
      </c>
      <c r="J21" s="134">
        <v>4805000</v>
      </c>
      <c r="K21" s="134">
        <v>4805000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outlineLevel="1" spans="1:23">
      <c r="A22" s="132" t="s">
        <v>262</v>
      </c>
      <c r="B22" s="132" t="s">
        <v>279</v>
      </c>
      <c r="C22" s="132" t="s">
        <v>278</v>
      </c>
      <c r="D22" s="132" t="s">
        <v>46</v>
      </c>
      <c r="E22" s="132" t="s">
        <v>109</v>
      </c>
      <c r="F22" s="132" t="s">
        <v>110</v>
      </c>
      <c r="G22" s="132" t="s">
        <v>210</v>
      </c>
      <c r="H22" s="132" t="s">
        <v>211</v>
      </c>
      <c r="I22" s="134">
        <v>300000</v>
      </c>
      <c r="J22" s="134">
        <v>300000</v>
      </c>
      <c r="K22" s="134">
        <v>300000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outlineLevel="1" spans="1:23">
      <c r="A23" s="132" t="s">
        <v>262</v>
      </c>
      <c r="B23" s="132" t="s">
        <v>279</v>
      </c>
      <c r="C23" s="132" t="s">
        <v>278</v>
      </c>
      <c r="D23" s="132" t="s">
        <v>46</v>
      </c>
      <c r="E23" s="132" t="s">
        <v>109</v>
      </c>
      <c r="F23" s="132" t="s">
        <v>110</v>
      </c>
      <c r="G23" s="132" t="s">
        <v>270</v>
      </c>
      <c r="H23" s="132" t="s">
        <v>271</v>
      </c>
      <c r="I23" s="134">
        <v>750100</v>
      </c>
      <c r="J23" s="134">
        <v>750100</v>
      </c>
      <c r="K23" s="134">
        <v>750100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outlineLevel="1" spans="1:23">
      <c r="A24" s="132" t="s">
        <v>262</v>
      </c>
      <c r="B24" s="132" t="s">
        <v>279</v>
      </c>
      <c r="C24" s="132" t="s">
        <v>278</v>
      </c>
      <c r="D24" s="132" t="s">
        <v>46</v>
      </c>
      <c r="E24" s="132" t="s">
        <v>109</v>
      </c>
      <c r="F24" s="132" t="s">
        <v>110</v>
      </c>
      <c r="G24" s="132" t="s">
        <v>280</v>
      </c>
      <c r="H24" s="132" t="s">
        <v>281</v>
      </c>
      <c r="I24" s="134">
        <v>194900</v>
      </c>
      <c r="J24" s="134">
        <v>194900</v>
      </c>
      <c r="K24" s="134">
        <v>194900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outlineLevel="1" spans="1:23">
      <c r="A25" s="132" t="s">
        <v>262</v>
      </c>
      <c r="B25" s="132" t="s">
        <v>279</v>
      </c>
      <c r="C25" s="132" t="s">
        <v>278</v>
      </c>
      <c r="D25" s="132" t="s">
        <v>46</v>
      </c>
      <c r="E25" s="132" t="s">
        <v>111</v>
      </c>
      <c r="F25" s="132" t="s">
        <v>112</v>
      </c>
      <c r="G25" s="132" t="s">
        <v>264</v>
      </c>
      <c r="H25" s="132" t="s">
        <v>265</v>
      </c>
      <c r="I25" s="134">
        <v>1500000</v>
      </c>
      <c r="J25" s="134">
        <v>1500000</v>
      </c>
      <c r="K25" s="134">
        <v>1500000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52.5" customHeight="1" outlineLevel="1" spans="1:23">
      <c r="A26" s="132" t="s">
        <v>262</v>
      </c>
      <c r="B26" s="132" t="s">
        <v>279</v>
      </c>
      <c r="C26" s="132" t="s">
        <v>278</v>
      </c>
      <c r="D26" s="132" t="s">
        <v>46</v>
      </c>
      <c r="E26" s="132" t="s">
        <v>113</v>
      </c>
      <c r="F26" s="132" t="s">
        <v>114</v>
      </c>
      <c r="G26" s="132" t="s">
        <v>210</v>
      </c>
      <c r="H26" s="132" t="s">
        <v>211</v>
      </c>
      <c r="I26" s="134">
        <v>100000</v>
      </c>
      <c r="J26" s="134">
        <v>100000</v>
      </c>
      <c r="K26" s="134">
        <v>100000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52.5" customHeight="1" outlineLevel="1" spans="1:23">
      <c r="A27" s="132" t="s">
        <v>262</v>
      </c>
      <c r="B27" s="132" t="s">
        <v>279</v>
      </c>
      <c r="C27" s="132" t="s">
        <v>278</v>
      </c>
      <c r="D27" s="132" t="s">
        <v>46</v>
      </c>
      <c r="E27" s="132" t="s">
        <v>115</v>
      </c>
      <c r="F27" s="132" t="s">
        <v>116</v>
      </c>
      <c r="G27" s="132" t="s">
        <v>210</v>
      </c>
      <c r="H27" s="132" t="s">
        <v>211</v>
      </c>
      <c r="I27" s="134">
        <v>100000</v>
      </c>
      <c r="J27" s="134">
        <v>100000</v>
      </c>
      <c r="K27" s="134">
        <v>100000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52.5" customHeight="1" outlineLevel="1" spans="1:23">
      <c r="A28" s="132" t="s">
        <v>262</v>
      </c>
      <c r="B28" s="132" t="s">
        <v>279</v>
      </c>
      <c r="C28" s="132" t="s">
        <v>278</v>
      </c>
      <c r="D28" s="132" t="s">
        <v>46</v>
      </c>
      <c r="E28" s="132" t="s">
        <v>115</v>
      </c>
      <c r="F28" s="132" t="s">
        <v>116</v>
      </c>
      <c r="G28" s="132" t="s">
        <v>270</v>
      </c>
      <c r="H28" s="132" t="s">
        <v>271</v>
      </c>
      <c r="I28" s="134">
        <v>100000</v>
      </c>
      <c r="J28" s="134">
        <v>100000</v>
      </c>
      <c r="K28" s="134">
        <v>100000</v>
      </c>
      <c r="L28" s="134"/>
      <c r="M28" s="134"/>
      <c r="N28" s="132"/>
      <c r="O28" s="132"/>
      <c r="P28" s="132"/>
      <c r="Q28" s="134"/>
      <c r="R28" s="134"/>
      <c r="S28" s="134"/>
      <c r="T28" s="134"/>
      <c r="U28" s="134"/>
      <c r="V28" s="134"/>
      <c r="W28" s="134"/>
    </row>
    <row r="29" ht="52.5" customHeight="1" outlineLevel="1" spans="1:23">
      <c r="A29" s="132" t="s">
        <v>262</v>
      </c>
      <c r="B29" s="132" t="s">
        <v>279</v>
      </c>
      <c r="C29" s="132" t="s">
        <v>278</v>
      </c>
      <c r="D29" s="132" t="s">
        <v>46</v>
      </c>
      <c r="E29" s="132" t="s">
        <v>117</v>
      </c>
      <c r="F29" s="132" t="s">
        <v>118</v>
      </c>
      <c r="G29" s="132" t="s">
        <v>210</v>
      </c>
      <c r="H29" s="132" t="s">
        <v>211</v>
      </c>
      <c r="I29" s="134">
        <v>100000</v>
      </c>
      <c r="J29" s="134">
        <v>100000</v>
      </c>
      <c r="K29" s="134">
        <v>100000</v>
      </c>
      <c r="L29" s="134"/>
      <c r="M29" s="134"/>
      <c r="N29" s="132"/>
      <c r="O29" s="132"/>
      <c r="P29" s="132"/>
      <c r="Q29" s="134"/>
      <c r="R29" s="134"/>
      <c r="S29" s="134"/>
      <c r="T29" s="134"/>
      <c r="U29" s="134"/>
      <c r="V29" s="134"/>
      <c r="W29" s="134"/>
    </row>
    <row r="30" ht="52.5" customHeight="1" outlineLevel="1" spans="1:23">
      <c r="A30" s="132" t="s">
        <v>262</v>
      </c>
      <c r="B30" s="132" t="s">
        <v>279</v>
      </c>
      <c r="C30" s="132" t="s">
        <v>278</v>
      </c>
      <c r="D30" s="132" t="s">
        <v>46</v>
      </c>
      <c r="E30" s="132" t="s">
        <v>119</v>
      </c>
      <c r="F30" s="132" t="s">
        <v>120</v>
      </c>
      <c r="G30" s="132" t="s">
        <v>222</v>
      </c>
      <c r="H30" s="132" t="s">
        <v>223</v>
      </c>
      <c r="I30" s="134">
        <v>50000</v>
      </c>
      <c r="J30" s="134">
        <v>50000</v>
      </c>
      <c r="K30" s="134">
        <v>50000</v>
      </c>
      <c r="L30" s="134"/>
      <c r="M30" s="134"/>
      <c r="N30" s="132"/>
      <c r="O30" s="132"/>
      <c r="P30" s="132"/>
      <c r="Q30" s="134"/>
      <c r="R30" s="134"/>
      <c r="S30" s="134"/>
      <c r="T30" s="134"/>
      <c r="U30" s="134"/>
      <c r="V30" s="134"/>
      <c r="W30" s="134"/>
    </row>
    <row r="31" ht="52.5" customHeight="1" outlineLevel="1" spans="1:23">
      <c r="A31" s="132" t="s">
        <v>262</v>
      </c>
      <c r="B31" s="132" t="s">
        <v>279</v>
      </c>
      <c r="C31" s="132" t="s">
        <v>278</v>
      </c>
      <c r="D31" s="132" t="s">
        <v>46</v>
      </c>
      <c r="E31" s="132" t="s">
        <v>119</v>
      </c>
      <c r="F31" s="132" t="s">
        <v>120</v>
      </c>
      <c r="G31" s="132" t="s">
        <v>264</v>
      </c>
      <c r="H31" s="132" t="s">
        <v>265</v>
      </c>
      <c r="I31" s="134">
        <v>100000</v>
      </c>
      <c r="J31" s="134">
        <v>100000</v>
      </c>
      <c r="K31" s="134">
        <v>100000</v>
      </c>
      <c r="L31" s="134"/>
      <c r="M31" s="134"/>
      <c r="N31" s="132"/>
      <c r="O31" s="132"/>
      <c r="P31" s="132"/>
      <c r="Q31" s="134"/>
      <c r="R31" s="134"/>
      <c r="S31" s="134"/>
      <c r="T31" s="134"/>
      <c r="U31" s="134"/>
      <c r="V31" s="134"/>
      <c r="W31" s="134"/>
    </row>
    <row r="32" ht="52.5" customHeight="1" outlineLevel="1" spans="1:23">
      <c r="A32" s="132" t="s">
        <v>262</v>
      </c>
      <c r="B32" s="132" t="s">
        <v>279</v>
      </c>
      <c r="C32" s="132" t="s">
        <v>278</v>
      </c>
      <c r="D32" s="132" t="s">
        <v>46</v>
      </c>
      <c r="E32" s="132" t="s">
        <v>121</v>
      </c>
      <c r="F32" s="132" t="s">
        <v>122</v>
      </c>
      <c r="G32" s="132" t="s">
        <v>264</v>
      </c>
      <c r="H32" s="132" t="s">
        <v>265</v>
      </c>
      <c r="I32" s="134">
        <v>100000</v>
      </c>
      <c r="J32" s="134">
        <v>100000</v>
      </c>
      <c r="K32" s="134">
        <v>100000</v>
      </c>
      <c r="L32" s="134"/>
      <c r="M32" s="134"/>
      <c r="N32" s="132"/>
      <c r="O32" s="132"/>
      <c r="P32" s="132"/>
      <c r="Q32" s="134"/>
      <c r="R32" s="134"/>
      <c r="S32" s="134"/>
      <c r="T32" s="134"/>
      <c r="U32" s="134"/>
      <c r="V32" s="134"/>
      <c r="W32" s="134"/>
    </row>
    <row r="33" ht="52.5" customHeight="1" outlineLevel="1" spans="1:23">
      <c r="A33" s="132" t="s">
        <v>262</v>
      </c>
      <c r="B33" s="132" t="s">
        <v>279</v>
      </c>
      <c r="C33" s="132" t="s">
        <v>278</v>
      </c>
      <c r="D33" s="132" t="s">
        <v>46</v>
      </c>
      <c r="E33" s="132" t="s">
        <v>123</v>
      </c>
      <c r="F33" s="132" t="s">
        <v>124</v>
      </c>
      <c r="G33" s="132" t="s">
        <v>210</v>
      </c>
      <c r="H33" s="132" t="s">
        <v>211</v>
      </c>
      <c r="I33" s="134">
        <v>100000</v>
      </c>
      <c r="J33" s="134">
        <v>100000</v>
      </c>
      <c r="K33" s="134">
        <v>100000</v>
      </c>
      <c r="L33" s="134"/>
      <c r="M33" s="134"/>
      <c r="N33" s="132"/>
      <c r="O33" s="132"/>
      <c r="P33" s="132"/>
      <c r="Q33" s="134"/>
      <c r="R33" s="134"/>
      <c r="S33" s="134"/>
      <c r="T33" s="134"/>
      <c r="U33" s="134"/>
      <c r="V33" s="134"/>
      <c r="W33" s="134"/>
    </row>
    <row r="34" ht="52.5" customHeight="1" outlineLevel="1" spans="1:23">
      <c r="A34" s="132" t="s">
        <v>262</v>
      </c>
      <c r="B34" s="132" t="s">
        <v>279</v>
      </c>
      <c r="C34" s="132" t="s">
        <v>278</v>
      </c>
      <c r="D34" s="132" t="s">
        <v>46</v>
      </c>
      <c r="E34" s="132" t="s">
        <v>123</v>
      </c>
      <c r="F34" s="132" t="s">
        <v>124</v>
      </c>
      <c r="G34" s="132" t="s">
        <v>210</v>
      </c>
      <c r="H34" s="132" t="s">
        <v>211</v>
      </c>
      <c r="I34" s="134">
        <v>50000</v>
      </c>
      <c r="J34" s="134">
        <v>50000</v>
      </c>
      <c r="K34" s="134">
        <v>50000</v>
      </c>
      <c r="L34" s="134"/>
      <c r="M34" s="134"/>
      <c r="N34" s="132"/>
      <c r="O34" s="132"/>
      <c r="P34" s="132"/>
      <c r="Q34" s="134"/>
      <c r="R34" s="134"/>
      <c r="S34" s="134"/>
      <c r="T34" s="134"/>
      <c r="U34" s="134"/>
      <c r="V34" s="134"/>
      <c r="W34" s="134"/>
    </row>
    <row r="35" ht="52.5" customHeight="1" outlineLevel="1" spans="1:23">
      <c r="A35" s="132" t="s">
        <v>262</v>
      </c>
      <c r="B35" s="132" t="s">
        <v>279</v>
      </c>
      <c r="C35" s="132" t="s">
        <v>278</v>
      </c>
      <c r="D35" s="132" t="s">
        <v>46</v>
      </c>
      <c r="E35" s="132" t="s">
        <v>123</v>
      </c>
      <c r="F35" s="132" t="s">
        <v>124</v>
      </c>
      <c r="G35" s="132" t="s">
        <v>282</v>
      </c>
      <c r="H35" s="132" t="s">
        <v>283</v>
      </c>
      <c r="I35" s="134">
        <v>400000</v>
      </c>
      <c r="J35" s="134">
        <v>400000</v>
      </c>
      <c r="K35" s="134">
        <v>400000</v>
      </c>
      <c r="L35" s="134"/>
      <c r="M35" s="134"/>
      <c r="N35" s="132"/>
      <c r="O35" s="132"/>
      <c r="P35" s="132"/>
      <c r="Q35" s="134"/>
      <c r="R35" s="134"/>
      <c r="S35" s="134"/>
      <c r="T35" s="134"/>
      <c r="U35" s="134"/>
      <c r="V35" s="134"/>
      <c r="W35" s="134"/>
    </row>
    <row r="36" ht="52.5" customHeight="1" outlineLevel="1" spans="1:23">
      <c r="A36" s="132" t="s">
        <v>262</v>
      </c>
      <c r="B36" s="132" t="s">
        <v>279</v>
      </c>
      <c r="C36" s="132" t="s">
        <v>278</v>
      </c>
      <c r="D36" s="132" t="s">
        <v>46</v>
      </c>
      <c r="E36" s="132" t="s">
        <v>123</v>
      </c>
      <c r="F36" s="132" t="s">
        <v>124</v>
      </c>
      <c r="G36" s="132" t="s">
        <v>270</v>
      </c>
      <c r="H36" s="132" t="s">
        <v>271</v>
      </c>
      <c r="I36" s="134">
        <v>130000</v>
      </c>
      <c r="J36" s="134">
        <v>130000</v>
      </c>
      <c r="K36" s="134">
        <v>130000</v>
      </c>
      <c r="L36" s="134"/>
      <c r="M36" s="134"/>
      <c r="N36" s="132"/>
      <c r="O36" s="132"/>
      <c r="P36" s="132"/>
      <c r="Q36" s="134"/>
      <c r="R36" s="134"/>
      <c r="S36" s="134"/>
      <c r="T36" s="134"/>
      <c r="U36" s="134"/>
      <c r="V36" s="134"/>
      <c r="W36" s="134"/>
    </row>
    <row r="37" ht="52.5" customHeight="1" outlineLevel="1" spans="1:23">
      <c r="A37" s="132" t="s">
        <v>262</v>
      </c>
      <c r="B37" s="132" t="s">
        <v>279</v>
      </c>
      <c r="C37" s="132" t="s">
        <v>278</v>
      </c>
      <c r="D37" s="132" t="s">
        <v>46</v>
      </c>
      <c r="E37" s="132" t="s">
        <v>123</v>
      </c>
      <c r="F37" s="132" t="s">
        <v>124</v>
      </c>
      <c r="G37" s="132" t="s">
        <v>235</v>
      </c>
      <c r="H37" s="132" t="s">
        <v>236</v>
      </c>
      <c r="I37" s="134">
        <v>300000</v>
      </c>
      <c r="J37" s="134">
        <v>300000</v>
      </c>
      <c r="K37" s="134">
        <v>300000</v>
      </c>
      <c r="L37" s="134"/>
      <c r="M37" s="134"/>
      <c r="N37" s="132"/>
      <c r="O37" s="132"/>
      <c r="P37" s="132"/>
      <c r="Q37" s="134"/>
      <c r="R37" s="134"/>
      <c r="S37" s="134"/>
      <c r="T37" s="134"/>
      <c r="U37" s="134"/>
      <c r="V37" s="134"/>
      <c r="W37" s="134"/>
    </row>
    <row r="38" ht="52.5" customHeight="1" outlineLevel="1" spans="1:23">
      <c r="A38" s="132" t="s">
        <v>262</v>
      </c>
      <c r="B38" s="132" t="s">
        <v>279</v>
      </c>
      <c r="C38" s="132" t="s">
        <v>278</v>
      </c>
      <c r="D38" s="132" t="s">
        <v>46</v>
      </c>
      <c r="E38" s="132" t="s">
        <v>123</v>
      </c>
      <c r="F38" s="132" t="s">
        <v>124</v>
      </c>
      <c r="G38" s="132" t="s">
        <v>284</v>
      </c>
      <c r="H38" s="132" t="s">
        <v>285</v>
      </c>
      <c r="I38" s="134">
        <v>300000</v>
      </c>
      <c r="J38" s="134">
        <v>300000</v>
      </c>
      <c r="K38" s="134">
        <v>300000</v>
      </c>
      <c r="L38" s="134"/>
      <c r="M38" s="134"/>
      <c r="N38" s="132"/>
      <c r="O38" s="132"/>
      <c r="P38" s="132"/>
      <c r="Q38" s="134"/>
      <c r="R38" s="134"/>
      <c r="S38" s="134"/>
      <c r="T38" s="134"/>
      <c r="U38" s="134"/>
      <c r="V38" s="134"/>
      <c r="W38" s="134"/>
    </row>
    <row r="39" ht="52.5" customHeight="1" outlineLevel="1" spans="1:23">
      <c r="A39" s="132" t="s">
        <v>262</v>
      </c>
      <c r="B39" s="132" t="s">
        <v>279</v>
      </c>
      <c r="C39" s="132" t="s">
        <v>278</v>
      </c>
      <c r="D39" s="132" t="s">
        <v>46</v>
      </c>
      <c r="E39" s="132" t="s">
        <v>125</v>
      </c>
      <c r="F39" s="132" t="s">
        <v>126</v>
      </c>
      <c r="G39" s="132" t="s">
        <v>210</v>
      </c>
      <c r="H39" s="132" t="s">
        <v>211</v>
      </c>
      <c r="I39" s="134">
        <v>130000</v>
      </c>
      <c r="J39" s="134">
        <v>130000</v>
      </c>
      <c r="K39" s="134">
        <v>130000</v>
      </c>
      <c r="L39" s="134"/>
      <c r="M39" s="134"/>
      <c r="N39" s="132"/>
      <c r="O39" s="132"/>
      <c r="P39" s="132"/>
      <c r="Q39" s="134"/>
      <c r="R39" s="134"/>
      <c r="S39" s="134"/>
      <c r="T39" s="134"/>
      <c r="U39" s="134"/>
      <c r="V39" s="134"/>
      <c r="W39" s="134"/>
    </row>
    <row r="40" ht="30" customHeight="1" spans="1:23">
      <c r="A40" s="133" t="s">
        <v>30</v>
      </c>
      <c r="B40" s="133"/>
      <c r="C40" s="133"/>
      <c r="D40" s="133"/>
      <c r="E40" s="133"/>
      <c r="F40" s="133"/>
      <c r="G40" s="133"/>
      <c r="H40" s="133"/>
      <c r="I40" s="134">
        <v>10998984.23</v>
      </c>
      <c r="J40" s="134">
        <v>10805000</v>
      </c>
      <c r="K40" s="134">
        <v>10805000</v>
      </c>
      <c r="L40" s="134"/>
      <c r="M40" s="134"/>
      <c r="N40" s="134"/>
      <c r="O40" s="134"/>
      <c r="P40" s="134"/>
      <c r="Q40" s="134"/>
      <c r="R40" s="134">
        <v>193984.23</v>
      </c>
      <c r="S40" s="134"/>
      <c r="T40" s="134"/>
      <c r="U40" s="134"/>
      <c r="V40" s="134"/>
      <c r="W40" s="134">
        <v>193984.23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0:H4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6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286</v>
      </c>
    </row>
    <row r="2" ht="34.5" customHeight="1" spans="1:10">
      <c r="A2" s="124" t="str">
        <f>"2026"&amp;"年部门项目支出绩效目标表"</f>
        <v>2026年部门项目支出绩效目标表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"单位名称："&amp;"芒市人民政府水利局"</f>
        <v>单位名称：芒市人民政府水利局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287</v>
      </c>
      <c r="B4" s="125" t="s">
        <v>288</v>
      </c>
      <c r="C4" s="125" t="s">
        <v>289</v>
      </c>
      <c r="D4" s="125" t="s">
        <v>290</v>
      </c>
      <c r="E4" s="125" t="s">
        <v>291</v>
      </c>
      <c r="F4" s="125" t="s">
        <v>292</v>
      </c>
      <c r="G4" s="125" t="s">
        <v>293</v>
      </c>
      <c r="H4" s="125" t="s">
        <v>294</v>
      </c>
      <c r="I4" s="125" t="s">
        <v>295</v>
      </c>
      <c r="J4" s="125" t="s">
        <v>296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278</v>
      </c>
      <c r="B7" s="126" t="s">
        <v>297</v>
      </c>
      <c r="C7" s="126" t="s">
        <v>298</v>
      </c>
      <c r="D7" s="126" t="s">
        <v>299</v>
      </c>
      <c r="E7" s="126" t="s">
        <v>300</v>
      </c>
      <c r="F7" s="126" t="s">
        <v>301</v>
      </c>
      <c r="G7" s="125" t="s">
        <v>302</v>
      </c>
      <c r="H7" s="125" t="s">
        <v>303</v>
      </c>
      <c r="I7" s="126" t="s">
        <v>304</v>
      </c>
      <c r="J7" s="126" t="s">
        <v>278</v>
      </c>
    </row>
    <row r="8" ht="52.5" customHeight="1" outlineLevel="1" spans="1:10">
      <c r="A8" s="126" t="s">
        <v>278</v>
      </c>
      <c r="B8" s="126" t="s">
        <v>297</v>
      </c>
      <c r="C8" s="126" t="s">
        <v>305</v>
      </c>
      <c r="D8" s="126" t="s">
        <v>306</v>
      </c>
      <c r="E8" s="126" t="s">
        <v>307</v>
      </c>
      <c r="F8" s="126" t="s">
        <v>301</v>
      </c>
      <c r="G8" s="125" t="s">
        <v>308</v>
      </c>
      <c r="H8" s="125"/>
      <c r="I8" s="126" t="s">
        <v>309</v>
      </c>
      <c r="J8" s="126" t="s">
        <v>278</v>
      </c>
    </row>
    <row r="9" ht="52.5" customHeight="1" outlineLevel="1" spans="1:10">
      <c r="A9" s="126" t="s">
        <v>278</v>
      </c>
      <c r="B9" s="126" t="s">
        <v>297</v>
      </c>
      <c r="C9" s="126" t="s">
        <v>310</v>
      </c>
      <c r="D9" s="126" t="s">
        <v>311</v>
      </c>
      <c r="E9" s="126" t="s">
        <v>312</v>
      </c>
      <c r="F9" s="126" t="s">
        <v>313</v>
      </c>
      <c r="G9" s="125" t="s">
        <v>314</v>
      </c>
      <c r="H9" s="125" t="s">
        <v>315</v>
      </c>
      <c r="I9" s="126" t="s">
        <v>304</v>
      </c>
      <c r="J9" s="126" t="s">
        <v>278</v>
      </c>
    </row>
    <row r="10" ht="52.5" customHeight="1" outlineLevel="1" spans="1:10">
      <c r="A10" s="126" t="s">
        <v>266</v>
      </c>
      <c r="B10" s="126" t="s">
        <v>316</v>
      </c>
      <c r="C10" s="126" t="s">
        <v>298</v>
      </c>
      <c r="D10" s="126" t="s">
        <v>299</v>
      </c>
      <c r="E10" s="126" t="s">
        <v>317</v>
      </c>
      <c r="F10" s="126" t="s">
        <v>313</v>
      </c>
      <c r="G10" s="125" t="s">
        <v>60</v>
      </c>
      <c r="H10" s="125" t="s">
        <v>318</v>
      </c>
      <c r="I10" s="126" t="s">
        <v>304</v>
      </c>
      <c r="J10" s="126" t="s">
        <v>266</v>
      </c>
    </row>
    <row r="11" ht="52.5" customHeight="1" outlineLevel="1" spans="1:10">
      <c r="A11" s="126" t="s">
        <v>266</v>
      </c>
      <c r="B11" s="126" t="s">
        <v>316</v>
      </c>
      <c r="C11" s="126" t="s">
        <v>305</v>
      </c>
      <c r="D11" s="126" t="s">
        <v>306</v>
      </c>
      <c r="E11" s="126" t="s">
        <v>319</v>
      </c>
      <c r="F11" s="126" t="s">
        <v>301</v>
      </c>
      <c r="G11" s="125" t="s">
        <v>308</v>
      </c>
      <c r="H11" s="125"/>
      <c r="I11" s="126" t="s">
        <v>309</v>
      </c>
      <c r="J11" s="126" t="s">
        <v>266</v>
      </c>
    </row>
    <row r="12" ht="52.5" customHeight="1" outlineLevel="1" spans="1:10">
      <c r="A12" s="126" t="s">
        <v>266</v>
      </c>
      <c r="B12" s="126" t="s">
        <v>316</v>
      </c>
      <c r="C12" s="126" t="s">
        <v>310</v>
      </c>
      <c r="D12" s="126" t="s">
        <v>311</v>
      </c>
      <c r="E12" s="126" t="s">
        <v>320</v>
      </c>
      <c r="F12" s="126" t="s">
        <v>313</v>
      </c>
      <c r="G12" s="125" t="s">
        <v>314</v>
      </c>
      <c r="H12" s="125" t="s">
        <v>315</v>
      </c>
      <c r="I12" s="126" t="s">
        <v>304</v>
      </c>
      <c r="J12" s="126" t="s">
        <v>266</v>
      </c>
    </row>
    <row r="13" ht="52.5" customHeight="1" outlineLevel="1" spans="1:10">
      <c r="A13" s="126" t="s">
        <v>266</v>
      </c>
      <c r="B13" s="126" t="s">
        <v>316</v>
      </c>
      <c r="C13" s="126" t="s">
        <v>321</v>
      </c>
      <c r="D13" s="126" t="s">
        <v>322</v>
      </c>
      <c r="E13" s="126" t="s">
        <v>323</v>
      </c>
      <c r="F13" s="126" t="s">
        <v>324</v>
      </c>
      <c r="G13" s="125" t="s">
        <v>325</v>
      </c>
      <c r="H13" s="125" t="s">
        <v>326</v>
      </c>
      <c r="I13" s="126" t="s">
        <v>304</v>
      </c>
      <c r="J13" s="126" t="s">
        <v>266</v>
      </c>
    </row>
    <row r="14" ht="52.5" customHeight="1" outlineLevel="1" spans="1:10">
      <c r="A14" s="126" t="s">
        <v>276</v>
      </c>
      <c r="B14" s="126" t="s">
        <v>327</v>
      </c>
      <c r="C14" s="126" t="s">
        <v>298</v>
      </c>
      <c r="D14" s="126" t="s">
        <v>299</v>
      </c>
      <c r="E14" s="126" t="s">
        <v>328</v>
      </c>
      <c r="F14" s="126" t="s">
        <v>301</v>
      </c>
      <c r="G14" s="125" t="s">
        <v>329</v>
      </c>
      <c r="H14" s="125" t="s">
        <v>330</v>
      </c>
      <c r="I14" s="126" t="s">
        <v>304</v>
      </c>
      <c r="J14" s="126" t="s">
        <v>331</v>
      </c>
    </row>
    <row r="15" ht="52.5" customHeight="1" outlineLevel="1" spans="1:10">
      <c r="A15" s="126" t="s">
        <v>276</v>
      </c>
      <c r="B15" s="126" t="s">
        <v>327</v>
      </c>
      <c r="C15" s="126" t="s">
        <v>298</v>
      </c>
      <c r="D15" s="126" t="s">
        <v>332</v>
      </c>
      <c r="E15" s="126" t="s">
        <v>333</v>
      </c>
      <c r="F15" s="126" t="s">
        <v>301</v>
      </c>
      <c r="G15" s="125" t="s">
        <v>334</v>
      </c>
      <c r="H15" s="125" t="s">
        <v>315</v>
      </c>
      <c r="I15" s="126" t="s">
        <v>304</v>
      </c>
      <c r="J15" s="126" t="s">
        <v>331</v>
      </c>
    </row>
    <row r="16" ht="52.5" customHeight="1" outlineLevel="1" spans="1:10">
      <c r="A16" s="126" t="s">
        <v>276</v>
      </c>
      <c r="B16" s="126" t="s">
        <v>327</v>
      </c>
      <c r="C16" s="126" t="s">
        <v>298</v>
      </c>
      <c r="D16" s="126" t="s">
        <v>335</v>
      </c>
      <c r="E16" s="126" t="s">
        <v>336</v>
      </c>
      <c r="F16" s="126" t="s">
        <v>301</v>
      </c>
      <c r="G16" s="125" t="s">
        <v>337</v>
      </c>
      <c r="H16" s="125"/>
      <c r="I16" s="126" t="s">
        <v>309</v>
      </c>
      <c r="J16" s="126" t="s">
        <v>331</v>
      </c>
    </row>
    <row r="17" ht="52.5" customHeight="1" outlineLevel="1" spans="1:10">
      <c r="A17" s="126" t="s">
        <v>276</v>
      </c>
      <c r="B17" s="126" t="s">
        <v>327</v>
      </c>
      <c r="C17" s="126" t="s">
        <v>298</v>
      </c>
      <c r="D17" s="126" t="s">
        <v>335</v>
      </c>
      <c r="E17" s="126" t="s">
        <v>338</v>
      </c>
      <c r="F17" s="126" t="s">
        <v>301</v>
      </c>
      <c r="G17" s="125" t="s">
        <v>339</v>
      </c>
      <c r="H17" s="125"/>
      <c r="I17" s="126" t="s">
        <v>309</v>
      </c>
      <c r="J17" s="126" t="s">
        <v>331</v>
      </c>
    </row>
    <row r="18" ht="52.5" customHeight="1" outlineLevel="1" spans="1:10">
      <c r="A18" s="126" t="s">
        <v>276</v>
      </c>
      <c r="B18" s="126" t="s">
        <v>327</v>
      </c>
      <c r="C18" s="126" t="s">
        <v>305</v>
      </c>
      <c r="D18" s="126" t="s">
        <v>306</v>
      </c>
      <c r="E18" s="126" t="s">
        <v>340</v>
      </c>
      <c r="F18" s="126" t="s">
        <v>341</v>
      </c>
      <c r="G18" s="125" t="s">
        <v>342</v>
      </c>
      <c r="H18" s="125" t="s">
        <v>343</v>
      </c>
      <c r="I18" s="126" t="s">
        <v>304</v>
      </c>
      <c r="J18" s="126" t="s">
        <v>331</v>
      </c>
    </row>
    <row r="19" ht="52.5" customHeight="1" outlineLevel="1" spans="1:10">
      <c r="A19" s="126" t="s">
        <v>276</v>
      </c>
      <c r="B19" s="126" t="s">
        <v>327</v>
      </c>
      <c r="C19" s="126" t="s">
        <v>310</v>
      </c>
      <c r="D19" s="126" t="s">
        <v>311</v>
      </c>
      <c r="E19" s="126" t="s">
        <v>344</v>
      </c>
      <c r="F19" s="126" t="s">
        <v>313</v>
      </c>
      <c r="G19" s="125" t="s">
        <v>345</v>
      </c>
      <c r="H19" s="125" t="s">
        <v>315</v>
      </c>
      <c r="I19" s="126" t="s">
        <v>304</v>
      </c>
      <c r="J19" s="126" t="s">
        <v>331</v>
      </c>
    </row>
    <row r="20" ht="52.5" customHeight="1" outlineLevel="1" spans="1:10">
      <c r="A20" s="126" t="s">
        <v>274</v>
      </c>
      <c r="B20" s="126" t="s">
        <v>346</v>
      </c>
      <c r="C20" s="126" t="s">
        <v>298</v>
      </c>
      <c r="D20" s="126" t="s">
        <v>299</v>
      </c>
      <c r="E20" s="126" t="s">
        <v>347</v>
      </c>
      <c r="F20" s="126" t="s">
        <v>301</v>
      </c>
      <c r="G20" s="125" t="s">
        <v>348</v>
      </c>
      <c r="H20" s="125" t="s">
        <v>330</v>
      </c>
      <c r="I20" s="126" t="s">
        <v>304</v>
      </c>
      <c r="J20" s="126" t="s">
        <v>349</v>
      </c>
    </row>
    <row r="21" ht="52.5" customHeight="1" outlineLevel="1" spans="1:10">
      <c r="A21" s="126" t="s">
        <v>274</v>
      </c>
      <c r="B21" s="126" t="s">
        <v>346</v>
      </c>
      <c r="C21" s="126" t="s">
        <v>298</v>
      </c>
      <c r="D21" s="126" t="s">
        <v>332</v>
      </c>
      <c r="E21" s="126" t="s">
        <v>350</v>
      </c>
      <c r="F21" s="126" t="s">
        <v>301</v>
      </c>
      <c r="G21" s="125" t="s">
        <v>334</v>
      </c>
      <c r="H21" s="125" t="s">
        <v>315</v>
      </c>
      <c r="I21" s="126" t="s">
        <v>304</v>
      </c>
      <c r="J21" s="126" t="s">
        <v>349</v>
      </c>
    </row>
    <row r="22" ht="52.5" customHeight="1" outlineLevel="1" spans="1:10">
      <c r="A22" s="126" t="s">
        <v>274</v>
      </c>
      <c r="B22" s="126" t="s">
        <v>346</v>
      </c>
      <c r="C22" s="126" t="s">
        <v>298</v>
      </c>
      <c r="D22" s="126" t="s">
        <v>335</v>
      </c>
      <c r="E22" s="126" t="s">
        <v>351</v>
      </c>
      <c r="F22" s="126" t="s">
        <v>313</v>
      </c>
      <c r="G22" s="125" t="s">
        <v>352</v>
      </c>
      <c r="H22" s="125" t="s">
        <v>315</v>
      </c>
      <c r="I22" s="126" t="s">
        <v>304</v>
      </c>
      <c r="J22" s="126" t="s">
        <v>349</v>
      </c>
    </row>
    <row r="23" ht="52.5" customHeight="1" outlineLevel="1" spans="1:10">
      <c r="A23" s="126" t="s">
        <v>274</v>
      </c>
      <c r="B23" s="126" t="s">
        <v>346</v>
      </c>
      <c r="C23" s="126" t="s">
        <v>305</v>
      </c>
      <c r="D23" s="126" t="s">
        <v>306</v>
      </c>
      <c r="E23" s="126" t="s">
        <v>353</v>
      </c>
      <c r="F23" s="126" t="s">
        <v>313</v>
      </c>
      <c r="G23" s="125" t="s">
        <v>178</v>
      </c>
      <c r="H23" s="125" t="s">
        <v>343</v>
      </c>
      <c r="I23" s="126" t="s">
        <v>304</v>
      </c>
      <c r="J23" s="126" t="s">
        <v>349</v>
      </c>
    </row>
    <row r="24" ht="52.5" customHeight="1" outlineLevel="1" spans="1:10">
      <c r="A24" s="126" t="s">
        <v>274</v>
      </c>
      <c r="B24" s="126" t="s">
        <v>346</v>
      </c>
      <c r="C24" s="126" t="s">
        <v>310</v>
      </c>
      <c r="D24" s="126" t="s">
        <v>311</v>
      </c>
      <c r="E24" s="126" t="s">
        <v>354</v>
      </c>
      <c r="F24" s="126" t="s">
        <v>313</v>
      </c>
      <c r="G24" s="125" t="s">
        <v>314</v>
      </c>
      <c r="H24" s="125" t="s">
        <v>315</v>
      </c>
      <c r="I24" s="126" t="s">
        <v>304</v>
      </c>
      <c r="J24" s="126" t="s">
        <v>349</v>
      </c>
    </row>
    <row r="25" ht="52.5" customHeight="1" outlineLevel="1" spans="1:10">
      <c r="A25" s="126" t="s">
        <v>272</v>
      </c>
      <c r="B25" s="126" t="s">
        <v>355</v>
      </c>
      <c r="C25" s="126" t="s">
        <v>298</v>
      </c>
      <c r="D25" s="126" t="s">
        <v>299</v>
      </c>
      <c r="E25" s="126" t="s">
        <v>356</v>
      </c>
      <c r="F25" s="126" t="s">
        <v>301</v>
      </c>
      <c r="G25" s="125" t="s">
        <v>64</v>
      </c>
      <c r="H25" s="125" t="s">
        <v>357</v>
      </c>
      <c r="I25" s="126" t="s">
        <v>304</v>
      </c>
      <c r="J25" s="126" t="s">
        <v>358</v>
      </c>
    </row>
    <row r="26" ht="52.5" customHeight="1" outlineLevel="1" spans="1:10">
      <c r="A26" s="126" t="s">
        <v>272</v>
      </c>
      <c r="B26" s="126" t="s">
        <v>355</v>
      </c>
      <c r="C26" s="126" t="s">
        <v>305</v>
      </c>
      <c r="D26" s="126" t="s">
        <v>306</v>
      </c>
      <c r="E26" s="126" t="s">
        <v>359</v>
      </c>
      <c r="F26" s="126" t="s">
        <v>301</v>
      </c>
      <c r="G26" s="125" t="s">
        <v>308</v>
      </c>
      <c r="H26" s="125"/>
      <c r="I26" s="126" t="s">
        <v>309</v>
      </c>
      <c r="J26" s="126" t="s">
        <v>358</v>
      </c>
    </row>
    <row r="27" ht="52.5" customHeight="1" outlineLevel="1" spans="1:10">
      <c r="A27" s="126" t="s">
        <v>272</v>
      </c>
      <c r="B27" s="126" t="s">
        <v>355</v>
      </c>
      <c r="C27" s="126" t="s">
        <v>310</v>
      </c>
      <c r="D27" s="126" t="s">
        <v>311</v>
      </c>
      <c r="E27" s="126" t="s">
        <v>360</v>
      </c>
      <c r="F27" s="126" t="s">
        <v>313</v>
      </c>
      <c r="G27" s="125" t="s">
        <v>314</v>
      </c>
      <c r="H27" s="125" t="s">
        <v>315</v>
      </c>
      <c r="I27" s="126" t="s">
        <v>304</v>
      </c>
      <c r="J27" s="126" t="s">
        <v>358</v>
      </c>
    </row>
    <row r="28" ht="52.5" customHeight="1" outlineLevel="1" spans="1:10">
      <c r="A28" s="126" t="s">
        <v>268</v>
      </c>
      <c r="B28" s="126" t="s">
        <v>361</v>
      </c>
      <c r="C28" s="126" t="s">
        <v>298</v>
      </c>
      <c r="D28" s="126" t="s">
        <v>299</v>
      </c>
      <c r="E28" s="126" t="s">
        <v>362</v>
      </c>
      <c r="F28" s="126" t="s">
        <v>301</v>
      </c>
      <c r="G28" s="125" t="s">
        <v>363</v>
      </c>
      <c r="H28" s="125" t="s">
        <v>326</v>
      </c>
      <c r="I28" s="126" t="s">
        <v>304</v>
      </c>
      <c r="J28" s="126" t="s">
        <v>364</v>
      </c>
    </row>
    <row r="29" ht="52.5" customHeight="1" outlineLevel="1" spans="1:10">
      <c r="A29" s="126" t="s">
        <v>268</v>
      </c>
      <c r="B29" s="126" t="s">
        <v>361</v>
      </c>
      <c r="C29" s="126" t="s">
        <v>305</v>
      </c>
      <c r="D29" s="126" t="s">
        <v>306</v>
      </c>
      <c r="E29" s="126" t="s">
        <v>365</v>
      </c>
      <c r="F29" s="126" t="s">
        <v>301</v>
      </c>
      <c r="G29" s="125" t="s">
        <v>308</v>
      </c>
      <c r="H29" s="125"/>
      <c r="I29" s="126" t="s">
        <v>309</v>
      </c>
      <c r="J29" s="126" t="s">
        <v>364</v>
      </c>
    </row>
    <row r="30" ht="52.5" customHeight="1" outlineLevel="1" spans="1:10">
      <c r="A30" s="126" t="s">
        <v>268</v>
      </c>
      <c r="B30" s="126" t="s">
        <v>361</v>
      </c>
      <c r="C30" s="126" t="s">
        <v>310</v>
      </c>
      <c r="D30" s="126" t="s">
        <v>311</v>
      </c>
      <c r="E30" s="126" t="s">
        <v>366</v>
      </c>
      <c r="F30" s="126" t="s">
        <v>313</v>
      </c>
      <c r="G30" s="125" t="s">
        <v>314</v>
      </c>
      <c r="H30" s="125" t="s">
        <v>315</v>
      </c>
      <c r="I30" s="126" t="s">
        <v>304</v>
      </c>
      <c r="J30" s="126" t="s">
        <v>364</v>
      </c>
    </row>
    <row r="31" ht="52.5" customHeight="1" outlineLevel="1" spans="1:10">
      <c r="A31" s="126" t="s">
        <v>261</v>
      </c>
      <c r="B31" s="126" t="s">
        <v>367</v>
      </c>
      <c r="C31" s="126" t="s">
        <v>298</v>
      </c>
      <c r="D31" s="126" t="s">
        <v>299</v>
      </c>
      <c r="E31" s="126" t="s">
        <v>368</v>
      </c>
      <c r="F31" s="126" t="s">
        <v>301</v>
      </c>
      <c r="G31" s="125" t="s">
        <v>178</v>
      </c>
      <c r="H31" s="125" t="s">
        <v>369</v>
      </c>
      <c r="I31" s="126" t="s">
        <v>304</v>
      </c>
      <c r="J31" s="126" t="s">
        <v>370</v>
      </c>
    </row>
    <row r="32" ht="52.5" customHeight="1" outlineLevel="1" spans="1:10">
      <c r="A32" s="126" t="s">
        <v>261</v>
      </c>
      <c r="B32" s="126" t="s">
        <v>367</v>
      </c>
      <c r="C32" s="126" t="s">
        <v>298</v>
      </c>
      <c r="D32" s="126" t="s">
        <v>332</v>
      </c>
      <c r="E32" s="126" t="s">
        <v>371</v>
      </c>
      <c r="F32" s="126" t="s">
        <v>301</v>
      </c>
      <c r="G32" s="125" t="s">
        <v>334</v>
      </c>
      <c r="H32" s="125" t="s">
        <v>315</v>
      </c>
      <c r="I32" s="126" t="s">
        <v>304</v>
      </c>
      <c r="J32" s="126" t="s">
        <v>370</v>
      </c>
    </row>
    <row r="33" ht="52.5" customHeight="1" outlineLevel="1" spans="1:10">
      <c r="A33" s="126" t="s">
        <v>261</v>
      </c>
      <c r="B33" s="126" t="s">
        <v>367</v>
      </c>
      <c r="C33" s="126" t="s">
        <v>298</v>
      </c>
      <c r="D33" s="126" t="s">
        <v>335</v>
      </c>
      <c r="E33" s="126" t="s">
        <v>372</v>
      </c>
      <c r="F33" s="126" t="s">
        <v>301</v>
      </c>
      <c r="G33" s="125" t="s">
        <v>334</v>
      </c>
      <c r="H33" s="125" t="s">
        <v>315</v>
      </c>
      <c r="I33" s="126" t="s">
        <v>304</v>
      </c>
      <c r="J33" s="126" t="s">
        <v>370</v>
      </c>
    </row>
    <row r="34" ht="52.5" customHeight="1" outlineLevel="1" spans="1:10">
      <c r="A34" s="126" t="s">
        <v>261</v>
      </c>
      <c r="B34" s="126" t="s">
        <v>367</v>
      </c>
      <c r="C34" s="126" t="s">
        <v>305</v>
      </c>
      <c r="D34" s="126" t="s">
        <v>373</v>
      </c>
      <c r="E34" s="126" t="s">
        <v>374</v>
      </c>
      <c r="F34" s="126" t="s">
        <v>313</v>
      </c>
      <c r="G34" s="125" t="s">
        <v>375</v>
      </c>
      <c r="H34" s="125" t="s">
        <v>303</v>
      </c>
      <c r="I34" s="126" t="s">
        <v>304</v>
      </c>
      <c r="J34" s="126" t="s">
        <v>370</v>
      </c>
    </row>
    <row r="35" ht="52.5" customHeight="1" outlineLevel="1" spans="1:10">
      <c r="A35" s="126" t="s">
        <v>261</v>
      </c>
      <c r="B35" s="126" t="s">
        <v>367</v>
      </c>
      <c r="C35" s="126" t="s">
        <v>305</v>
      </c>
      <c r="D35" s="126" t="s">
        <v>306</v>
      </c>
      <c r="E35" s="126" t="s">
        <v>353</v>
      </c>
      <c r="F35" s="126" t="s">
        <v>313</v>
      </c>
      <c r="G35" s="125" t="s">
        <v>73</v>
      </c>
      <c r="H35" s="125" t="s">
        <v>343</v>
      </c>
      <c r="I35" s="126" t="s">
        <v>304</v>
      </c>
      <c r="J35" s="126" t="s">
        <v>370</v>
      </c>
    </row>
    <row r="36" ht="52.5" customHeight="1" outlineLevel="1" spans="1:10">
      <c r="A36" s="126" t="s">
        <v>261</v>
      </c>
      <c r="B36" s="126" t="s">
        <v>367</v>
      </c>
      <c r="C36" s="126" t="s">
        <v>310</v>
      </c>
      <c r="D36" s="126" t="s">
        <v>311</v>
      </c>
      <c r="E36" s="126" t="s">
        <v>354</v>
      </c>
      <c r="F36" s="126" t="s">
        <v>313</v>
      </c>
      <c r="G36" s="125" t="s">
        <v>345</v>
      </c>
      <c r="H36" s="125" t="s">
        <v>315</v>
      </c>
      <c r="I36" s="126" t="s">
        <v>304</v>
      </c>
      <c r="J36" s="126" t="s">
        <v>370</v>
      </c>
    </row>
  </sheetData>
  <mergeCells count="16">
    <mergeCell ref="A2:J2"/>
    <mergeCell ref="A3:E3"/>
    <mergeCell ref="A7:A9"/>
    <mergeCell ref="A10:A13"/>
    <mergeCell ref="A14:A19"/>
    <mergeCell ref="A20:A24"/>
    <mergeCell ref="A25:A27"/>
    <mergeCell ref="A28:A30"/>
    <mergeCell ref="A31:A36"/>
    <mergeCell ref="B7:B9"/>
    <mergeCell ref="B10:B13"/>
    <mergeCell ref="B14:B19"/>
    <mergeCell ref="B20:B24"/>
    <mergeCell ref="B25:B27"/>
    <mergeCell ref="B28:B30"/>
    <mergeCell ref="B31:B3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2026-01-29T01:15:00Z</dcterms:created>
  <dcterms:modified xsi:type="dcterms:W3CDTF">2026-03-05T00:25:29Z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