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.风平镇--项目库建设\85.风平镇法帕村等5个村年产3万吨鲜食玉米建设项目\资金下达文件\"/>
    </mc:Choice>
  </mc:AlternateContent>
  <xr:revisionPtr revIDLastSave="0" documentId="13_ncr:1_{535CB732-7C28-475B-B076-EB8989EA31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Sheet1!$A$6:$P$24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L24" i="1"/>
  <c r="F23" i="1"/>
  <c r="E23" i="1"/>
  <c r="L23" i="1"/>
  <c r="F22" i="1"/>
  <c r="E22" i="1"/>
  <c r="L22" i="1"/>
  <c r="F21" i="1"/>
  <c r="E21" i="1"/>
  <c r="L21" i="1"/>
  <c r="F20" i="1"/>
  <c r="E20" i="1"/>
  <c r="L20" i="1"/>
  <c r="F19" i="1"/>
  <c r="E19" i="1"/>
  <c r="L19" i="1"/>
  <c r="F18" i="1"/>
  <c r="E18" i="1"/>
  <c r="L18" i="1"/>
  <c r="F17" i="1"/>
  <c r="E17" i="1"/>
  <c r="L17" i="1"/>
  <c r="F16" i="1"/>
  <c r="E16" i="1"/>
  <c r="L16" i="1"/>
  <c r="F15" i="1"/>
  <c r="E15" i="1"/>
  <c r="L15" i="1"/>
  <c r="F14" i="1"/>
  <c r="E14" i="1"/>
  <c r="L14" i="1"/>
  <c r="F13" i="1"/>
  <c r="E13" i="1"/>
  <c r="L13" i="1"/>
  <c r="F12" i="1"/>
  <c r="E12" i="1"/>
  <c r="L12" i="1"/>
  <c r="F11" i="1"/>
  <c r="E11" i="1"/>
  <c r="L11" i="1"/>
  <c r="F10" i="1"/>
  <c r="E10" i="1"/>
  <c r="L10" i="1"/>
  <c r="F9" i="1"/>
  <c r="E9" i="1"/>
  <c r="L9" i="1"/>
  <c r="F8" i="1"/>
  <c r="E8" i="1"/>
  <c r="L8" i="1"/>
  <c r="F7" i="1"/>
  <c r="E7" i="1"/>
  <c r="L7" i="1"/>
  <c r="D6" i="1"/>
  <c r="E6" i="1"/>
  <c r="L6" i="1"/>
  <c r="K6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<sst xmlns="http://schemas.openxmlformats.org/spreadsheetml/2006/main" count="76" uniqueCount="54">
  <si>
    <t>芒市2025年中央财政衔接推进乡村振兴补助资金分配计划表</t>
  </si>
  <si>
    <t xml:space="preserve">编制单位：芒市农业农村局              </t>
  </si>
  <si>
    <t>编制日期：2024年12月25日</t>
  </si>
  <si>
    <t>单位：万元</t>
  </si>
  <si>
    <t>序号</t>
  </si>
  <si>
    <t>实施单位</t>
  </si>
  <si>
    <t>项目名称</t>
  </si>
  <si>
    <t>项目投资计划</t>
  </si>
  <si>
    <t>本次安排项目金额</t>
  </si>
  <si>
    <t>《德宏州财政局关于提前下达2025年中央财政衔接推进乡村振兴补助资金的通知》（德财农〔2024〕128号）</t>
  </si>
  <si>
    <t>未安排资金</t>
  </si>
  <si>
    <t>是否产业项目</t>
  </si>
  <si>
    <t>备注</t>
  </si>
  <si>
    <t>巩固拓展脱贫攻坚成果和乡村振兴任务3691万元</t>
  </si>
  <si>
    <t>以工代赈任务400万元</t>
  </si>
  <si>
    <t>少数民族发展任务830万元</t>
  </si>
  <si>
    <t>欠发达国有农场巩固提升任务277万元</t>
  </si>
  <si>
    <t>小计</t>
  </si>
  <si>
    <t>其他巩固拓展脱贫攻坚成果和乡村振兴任务3201万元</t>
  </si>
  <si>
    <t>发展新型农村集体经济490万元</t>
  </si>
  <si>
    <t>合计</t>
  </si>
  <si>
    <t>产业项目安排资金3416.8万元，产业占比65.73%</t>
  </si>
  <si>
    <r>
      <rPr>
        <sz val="11"/>
        <color theme="1"/>
        <rFont val="方正仿宋_GBK"/>
        <charset val="134"/>
      </rPr>
      <t>芒市农业农村局</t>
    </r>
  </si>
  <si>
    <r>
      <rPr>
        <sz val="11"/>
        <rFont val="方正仿宋_GBK"/>
        <charset val="134"/>
      </rPr>
      <t>芒市</t>
    </r>
    <r>
      <rPr>
        <sz val="11"/>
        <rFont val="Times New Roman"/>
        <family val="1"/>
      </rPr>
      <t>2025</t>
    </r>
    <r>
      <rPr>
        <sz val="11"/>
        <rFont val="方正仿宋_GBK"/>
        <charset val="134"/>
      </rPr>
      <t>年雨露计划</t>
    </r>
  </si>
  <si>
    <r>
      <rPr>
        <sz val="11"/>
        <color theme="1"/>
        <rFont val="方正仿宋_GBK"/>
        <charset val="134"/>
      </rPr>
      <t>否</t>
    </r>
  </si>
  <si>
    <r>
      <rPr>
        <sz val="11"/>
        <rFont val="方正仿宋_GBK"/>
        <charset val="134"/>
      </rPr>
      <t>芒市</t>
    </r>
    <r>
      <rPr>
        <sz val="11"/>
        <rFont val="Times New Roman"/>
        <family val="1"/>
      </rPr>
      <t>2025</t>
    </r>
    <r>
      <rPr>
        <sz val="11"/>
        <rFont val="方正仿宋_GBK"/>
        <charset val="134"/>
      </rPr>
      <t>年脱贫人口小额信贷贴息</t>
    </r>
  </si>
  <si>
    <r>
      <rPr>
        <sz val="11"/>
        <color theme="1"/>
        <rFont val="方正仿宋_GBK"/>
        <charset val="134"/>
      </rPr>
      <t>是</t>
    </r>
  </si>
  <si>
    <r>
      <rPr>
        <sz val="11"/>
        <color theme="1"/>
        <rFont val="方正仿宋_GBK"/>
        <charset val="134"/>
      </rPr>
      <t>芒市人社局</t>
    </r>
  </si>
  <si>
    <r>
      <rPr>
        <sz val="11"/>
        <rFont val="方正仿宋_GBK"/>
        <charset val="134"/>
      </rPr>
      <t>芒市</t>
    </r>
    <r>
      <rPr>
        <sz val="11"/>
        <rFont val="Times New Roman"/>
        <family val="1"/>
      </rPr>
      <t>2025</t>
    </r>
    <r>
      <rPr>
        <sz val="11"/>
        <rFont val="方正仿宋_GBK"/>
        <charset val="134"/>
      </rPr>
      <t>年监测对象乡村公益性岗位</t>
    </r>
  </si>
  <si>
    <t>芒市脱贫人口和监测对象跨省务工一次性交通补助</t>
  </si>
  <si>
    <r>
      <rPr>
        <sz val="11"/>
        <color theme="1"/>
        <rFont val="方正仿宋_GBK"/>
        <charset val="134"/>
      </rPr>
      <t>遮放农场管委会</t>
    </r>
  </si>
  <si>
    <t>芒市农垦咖啡产业基地建设项目</t>
  </si>
  <si>
    <t>芒市农垦咖啡产业基地生产道路建设项目</t>
  </si>
  <si>
    <r>
      <rPr>
        <sz val="11"/>
        <rFont val="方正仿宋_GBK"/>
        <charset val="134"/>
      </rPr>
      <t>芒市</t>
    </r>
    <r>
      <rPr>
        <sz val="11"/>
        <rFont val="Times New Roman"/>
        <family val="1"/>
      </rPr>
      <t>2025</t>
    </r>
    <r>
      <rPr>
        <sz val="11"/>
        <rFont val="方正仿宋_GBK"/>
        <charset val="134"/>
      </rPr>
      <t>年农村公厕建设项目</t>
    </r>
  </si>
  <si>
    <r>
      <rPr>
        <sz val="11"/>
        <rFont val="方正仿宋_GBK"/>
        <charset val="134"/>
      </rPr>
      <t>芒市</t>
    </r>
    <r>
      <rPr>
        <sz val="11"/>
        <rFont val="Times New Roman"/>
        <family val="1"/>
      </rPr>
      <t>2025</t>
    </r>
    <r>
      <rPr>
        <sz val="11"/>
        <rFont val="方正仿宋_GBK"/>
        <charset val="134"/>
      </rPr>
      <t>年烟区基础设施项目</t>
    </r>
  </si>
  <si>
    <r>
      <rPr>
        <sz val="11"/>
        <color theme="1"/>
        <rFont val="方正仿宋_GBK"/>
        <charset val="134"/>
      </rPr>
      <t>勐戛镇人民政府</t>
    </r>
  </si>
  <si>
    <t>勐戛易地搬迁育苗基地</t>
  </si>
  <si>
    <r>
      <rPr>
        <sz val="11"/>
        <color theme="1"/>
        <rFont val="方正仿宋_GBK"/>
        <charset val="134"/>
      </rPr>
      <t>江东乡人民政府</t>
    </r>
  </si>
  <si>
    <r>
      <rPr>
        <sz val="11"/>
        <rFont val="方正仿宋_GBK"/>
        <charset val="134"/>
      </rPr>
      <t>江东乡李子坪村等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个村茶叶加工厂建设项目</t>
    </r>
  </si>
  <si>
    <r>
      <rPr>
        <sz val="11"/>
        <color theme="1"/>
        <rFont val="方正仿宋_GBK"/>
        <charset val="134"/>
      </rPr>
      <t>三台山乡人民政府</t>
    </r>
  </si>
  <si>
    <r>
      <rPr>
        <sz val="11"/>
        <rFont val="方正仿宋_GBK"/>
        <charset val="134"/>
      </rPr>
      <t>芒市三台山乡</t>
    </r>
    <r>
      <rPr>
        <sz val="11"/>
        <rFont val="Times New Roman"/>
        <family val="1"/>
      </rPr>
      <t>2025</t>
    </r>
    <r>
      <rPr>
        <sz val="11"/>
        <rFont val="方正仿宋_GBK"/>
        <charset val="134"/>
      </rPr>
      <t>年以工代赈项目</t>
    </r>
  </si>
  <si>
    <r>
      <rPr>
        <sz val="11"/>
        <color theme="1"/>
        <rFont val="方正仿宋_GBK"/>
        <charset val="134"/>
      </rPr>
      <t>芒海镇人民政府</t>
    </r>
  </si>
  <si>
    <t>芒海镇芒海村南毕比小组村内环境提升建设项目</t>
  </si>
  <si>
    <t>勐戛镇蓝莓设施农业基地建设项目</t>
  </si>
  <si>
    <r>
      <rPr>
        <sz val="11"/>
        <color theme="1"/>
        <rFont val="方正仿宋_GBK"/>
        <charset val="134"/>
      </rPr>
      <t>中山乡人民政府</t>
    </r>
  </si>
  <si>
    <t>中山乡芒丙、新官城小组民族特色村寨建设项目</t>
  </si>
  <si>
    <t>勐戛镇杨家场村老缅城小组美丽乡村改造提升项目</t>
  </si>
  <si>
    <r>
      <rPr>
        <sz val="11"/>
        <color theme="1"/>
        <rFont val="方正仿宋_GBK"/>
        <charset val="134"/>
      </rPr>
      <t>芒市林业和草原局</t>
    </r>
  </si>
  <si>
    <t>铁皮石斛种植基地基础设施建设项目</t>
  </si>
  <si>
    <t>腊掌村委会芒蚌村污水收集处理项目</t>
  </si>
  <si>
    <r>
      <rPr>
        <sz val="11"/>
        <color rgb="FFFF0000"/>
        <rFont val="方正仿宋_GBK"/>
        <family val="4"/>
        <charset val="134"/>
      </rPr>
      <t>风平镇人民政府</t>
    </r>
  </si>
  <si>
    <r>
      <t>风平镇法帕村等</t>
    </r>
    <r>
      <rPr>
        <sz val="11"/>
        <color rgb="FFFF0000"/>
        <rFont val="Times New Roman"/>
        <family val="1"/>
      </rPr>
      <t>5</t>
    </r>
    <r>
      <rPr>
        <sz val="11"/>
        <color rgb="FFFF0000"/>
        <rFont val="方正仿宋_GBK"/>
        <family val="4"/>
        <charset val="134"/>
      </rPr>
      <t>个村年产</t>
    </r>
    <r>
      <rPr>
        <sz val="11"/>
        <color rgb="FFFF0000"/>
        <rFont val="Times New Roman"/>
        <family val="1"/>
      </rPr>
      <t>3</t>
    </r>
    <r>
      <rPr>
        <sz val="11"/>
        <color rgb="FFFF0000"/>
        <rFont val="方正仿宋_GBK"/>
        <family val="4"/>
        <charset val="134"/>
      </rPr>
      <t>万吨鲜食玉米建设项目</t>
    </r>
  </si>
  <si>
    <r>
      <rPr>
        <sz val="11"/>
        <color rgb="FFFF0000"/>
        <rFont val="方正仿宋_GBK"/>
        <family val="4"/>
        <charset val="134"/>
      </rPr>
      <t>是</t>
    </r>
  </si>
  <si>
    <r>
      <rPr>
        <sz val="11"/>
        <color rgb="FFFF0000"/>
        <rFont val="方正仿宋_GBK"/>
        <family val="4"/>
        <charset val="134"/>
      </rPr>
      <t>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</si>
</sst>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.00_);[Red]\(0.00\)"/>
    <numFmt numFmtId="180" formatCode="0.0000_);[Red]\(0.0000\)"/>
  </numFmts>
  <fonts count="15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Times New Roman"/>
      <family val="1"/>
    </font>
    <font>
      <b/>
      <sz val="16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b/>
      <sz val="10"/>
      <color rgb="FFFF0000"/>
      <name val="方正仿宋_GBK"/>
      <charset val="134"/>
    </font>
    <font>
      <b/>
      <sz val="9"/>
      <color theme="1"/>
      <name val="方正仿宋_GBK"/>
      <charset val="134"/>
    </font>
    <font>
      <sz val="11"/>
      <name val="方正仿宋_GBK"/>
      <charset val="134"/>
    </font>
    <font>
      <sz val="11"/>
      <name val="Times New Roman"/>
      <family val="1"/>
    </font>
    <font>
      <sz val="11"/>
      <color theme="1"/>
      <name val="方正仿宋_GBK"/>
      <charset val="134"/>
    </font>
    <font>
      <sz val="11"/>
      <color rgb="FFFF0000"/>
      <name val="Times New Roman"/>
      <family val="1"/>
    </font>
    <font>
      <sz val="11"/>
      <color rgb="FFFF0000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indent="2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24"/>
  <sheetViews>
    <sheetView tabSelected="1" workbookViewId="0">
      <pane ySplit="5" topLeftCell="A6" activePane="bottomLeft" state="frozen"/>
      <selection pane="bottomLeft" activeCell="G24" sqref="G24"/>
    </sheetView>
  </sheetViews>
  <sheetFormatPr defaultColWidth="9" defaultRowHeight="12" x14ac:dyDescent="0.25"/>
  <cols>
    <col min="1" max="1" width="11.5546875" style="1" customWidth="1"/>
    <col min="2" max="2" width="20.88671875" style="3" customWidth="1"/>
    <col min="3" max="3" width="26.5546875" style="5" customWidth="1"/>
    <col min="4" max="4" width="12.21875" style="6" customWidth="1"/>
    <col min="5" max="5" width="11.77734375" style="3" customWidth="1"/>
    <col min="6" max="6" width="14.33203125" style="3" customWidth="1"/>
    <col min="7" max="11" width="14.5546875" style="3" customWidth="1"/>
    <col min="12" max="12" width="14.88671875" style="3" customWidth="1"/>
    <col min="13" max="13" width="15.44140625" style="3" customWidth="1"/>
    <col min="14" max="14" width="23.77734375" style="3" customWidth="1"/>
    <col min="15" max="16384" width="9" style="1"/>
  </cols>
  <sheetData>
    <row r="1" spans="1:14" ht="4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2" customFormat="1" ht="45" customHeight="1" x14ac:dyDescent="0.25">
      <c r="A2" s="7" t="s">
        <v>1</v>
      </c>
      <c r="B2" s="8"/>
      <c r="C2" s="9"/>
      <c r="D2" s="9"/>
      <c r="E2" s="9"/>
      <c r="F2" s="28" t="s">
        <v>2</v>
      </c>
      <c r="G2" s="29"/>
      <c r="H2" s="10"/>
      <c r="I2" s="10"/>
      <c r="J2" s="10"/>
      <c r="K2" s="10"/>
      <c r="L2" s="29" t="s">
        <v>3</v>
      </c>
      <c r="M2" s="29"/>
      <c r="N2" s="29"/>
    </row>
    <row r="3" spans="1:14" ht="45" customHeight="1" x14ac:dyDescent="0.25">
      <c r="A3" s="39" t="s">
        <v>4</v>
      </c>
      <c r="B3" s="39" t="s">
        <v>5</v>
      </c>
      <c r="C3" s="40" t="s">
        <v>6</v>
      </c>
      <c r="D3" s="40" t="s">
        <v>7</v>
      </c>
      <c r="E3" s="40" t="s">
        <v>8</v>
      </c>
      <c r="F3" s="30" t="s">
        <v>9</v>
      </c>
      <c r="G3" s="31"/>
      <c r="H3" s="31"/>
      <c r="I3" s="31"/>
      <c r="J3" s="31"/>
      <c r="K3" s="32"/>
      <c r="L3" s="40" t="s">
        <v>10</v>
      </c>
      <c r="M3" s="40" t="s">
        <v>11</v>
      </c>
      <c r="N3" s="42" t="s">
        <v>12</v>
      </c>
    </row>
    <row r="4" spans="1:14" ht="45" customHeight="1" x14ac:dyDescent="0.25">
      <c r="A4" s="39"/>
      <c r="B4" s="39"/>
      <c r="C4" s="40"/>
      <c r="D4" s="40"/>
      <c r="E4" s="40"/>
      <c r="F4" s="33" t="s">
        <v>13</v>
      </c>
      <c r="G4" s="34"/>
      <c r="H4" s="35"/>
      <c r="I4" s="41" t="s">
        <v>14</v>
      </c>
      <c r="J4" s="41" t="s">
        <v>15</v>
      </c>
      <c r="K4" s="41" t="s">
        <v>16</v>
      </c>
      <c r="L4" s="40"/>
      <c r="M4" s="40"/>
      <c r="N4" s="43"/>
    </row>
    <row r="5" spans="1:14" s="3" customFormat="1" ht="45" customHeight="1" x14ac:dyDescent="0.25">
      <c r="A5" s="39"/>
      <c r="B5" s="39"/>
      <c r="C5" s="40"/>
      <c r="D5" s="40"/>
      <c r="E5" s="40"/>
      <c r="F5" s="11" t="s">
        <v>17</v>
      </c>
      <c r="G5" s="12" t="s">
        <v>18</v>
      </c>
      <c r="H5" s="13" t="s">
        <v>19</v>
      </c>
      <c r="I5" s="41"/>
      <c r="J5" s="41"/>
      <c r="K5" s="41"/>
      <c r="L5" s="40"/>
      <c r="M5" s="40"/>
      <c r="N5" s="44"/>
    </row>
    <row r="6" spans="1:14" ht="49.95" customHeight="1" x14ac:dyDescent="0.25">
      <c r="A6" s="36" t="s">
        <v>20</v>
      </c>
      <c r="B6" s="37"/>
      <c r="C6" s="38"/>
      <c r="D6" s="14">
        <f t="shared" ref="D6:K6" si="0">SUM(D7:D24)</f>
        <v>7311.6</v>
      </c>
      <c r="E6" s="14">
        <f t="shared" si="0"/>
        <v>5198</v>
      </c>
      <c r="F6" s="14">
        <f t="shared" si="0"/>
        <v>3691</v>
      </c>
      <c r="G6" s="14">
        <f t="shared" si="0"/>
        <v>3201</v>
      </c>
      <c r="H6" s="14">
        <f t="shared" si="0"/>
        <v>490</v>
      </c>
      <c r="I6" s="14">
        <f t="shared" si="0"/>
        <v>400</v>
      </c>
      <c r="J6" s="14">
        <f t="shared" si="0"/>
        <v>830</v>
      </c>
      <c r="K6" s="14">
        <f t="shared" si="0"/>
        <v>277</v>
      </c>
      <c r="L6" s="14">
        <f>D6-E6</f>
        <v>2113.6000000000004</v>
      </c>
      <c r="M6" s="23"/>
      <c r="N6" s="24" t="s">
        <v>21</v>
      </c>
    </row>
    <row r="7" spans="1:14" s="4" customFormat="1" ht="34.950000000000003" hidden="1" customHeight="1" x14ac:dyDescent="0.25">
      <c r="A7" s="15">
        <v>1</v>
      </c>
      <c r="B7" s="15" t="s">
        <v>22</v>
      </c>
      <c r="C7" s="16" t="s">
        <v>23</v>
      </c>
      <c r="D7" s="17">
        <v>350</v>
      </c>
      <c r="E7" s="18">
        <f>F7+I7+J7+K7</f>
        <v>208.2</v>
      </c>
      <c r="F7" s="19">
        <f>SUM(G7:H7)</f>
        <v>208.2</v>
      </c>
      <c r="G7" s="18">
        <v>208.2</v>
      </c>
      <c r="H7" s="19"/>
      <c r="I7" s="19"/>
      <c r="J7" s="19"/>
      <c r="K7" s="19"/>
      <c r="L7" s="19">
        <f>D7-E7</f>
        <v>141.80000000000001</v>
      </c>
      <c r="M7" s="25" t="s">
        <v>24</v>
      </c>
      <c r="N7" s="26"/>
    </row>
    <row r="8" spans="1:14" s="4" customFormat="1" ht="34.950000000000003" hidden="1" customHeight="1" x14ac:dyDescent="0.25">
      <c r="A8" s="15">
        <v>2</v>
      </c>
      <c r="B8" s="15" t="s">
        <v>22</v>
      </c>
      <c r="C8" s="20" t="s">
        <v>25</v>
      </c>
      <c r="D8" s="17">
        <v>350</v>
      </c>
      <c r="E8" s="18">
        <f>F8+I8+J8+K8</f>
        <v>250</v>
      </c>
      <c r="F8" s="19">
        <f>SUM(G8:H8)</f>
        <v>250</v>
      </c>
      <c r="G8" s="18">
        <v>250</v>
      </c>
      <c r="H8" s="15"/>
      <c r="I8" s="15"/>
      <c r="J8" s="15"/>
      <c r="K8" s="15"/>
      <c r="L8" s="19">
        <f>D8-E8</f>
        <v>100</v>
      </c>
      <c r="M8" s="15" t="s">
        <v>26</v>
      </c>
      <c r="N8" s="15"/>
    </row>
    <row r="9" spans="1:14" s="4" customFormat="1" ht="34.950000000000003" hidden="1" customHeight="1" x14ac:dyDescent="0.25">
      <c r="A9" s="15">
        <v>3</v>
      </c>
      <c r="B9" s="15" t="s">
        <v>27</v>
      </c>
      <c r="C9" s="20" t="s">
        <v>28</v>
      </c>
      <c r="D9" s="17">
        <v>172.8</v>
      </c>
      <c r="E9" s="18">
        <f>F9+I9+J9+K9</f>
        <v>172.8</v>
      </c>
      <c r="F9" s="19">
        <f>SUM(G9:H9)</f>
        <v>172.8</v>
      </c>
      <c r="G9" s="18">
        <v>172.8</v>
      </c>
      <c r="H9" s="15"/>
      <c r="I9" s="15"/>
      <c r="J9" s="15"/>
      <c r="K9" s="15"/>
      <c r="L9" s="19">
        <f>D9-E9</f>
        <v>0</v>
      </c>
      <c r="M9" s="25" t="s">
        <v>24</v>
      </c>
      <c r="N9" s="15"/>
    </row>
    <row r="10" spans="1:14" s="4" customFormat="1" ht="34.950000000000003" hidden="1" customHeight="1" x14ac:dyDescent="0.25">
      <c r="A10" s="15">
        <v>4</v>
      </c>
      <c r="B10" s="15" t="s">
        <v>27</v>
      </c>
      <c r="C10" s="20" t="s">
        <v>29</v>
      </c>
      <c r="D10" s="17">
        <v>150</v>
      </c>
      <c r="E10" s="18">
        <f>F10+I10+J10+K10</f>
        <v>150</v>
      </c>
      <c r="F10" s="19">
        <f>SUM(G10:H10)</f>
        <v>150</v>
      </c>
      <c r="G10" s="18">
        <v>150</v>
      </c>
      <c r="H10" s="15"/>
      <c r="I10" s="15"/>
      <c r="J10" s="15"/>
      <c r="K10" s="15"/>
      <c r="L10" s="19">
        <f>D10-E10</f>
        <v>0</v>
      </c>
      <c r="M10" s="25" t="s">
        <v>24</v>
      </c>
      <c r="N10" s="15"/>
    </row>
    <row r="11" spans="1:14" s="4" customFormat="1" ht="34.950000000000003" hidden="1" customHeight="1" x14ac:dyDescent="0.25">
      <c r="A11" s="15">
        <v>5</v>
      </c>
      <c r="B11" s="15" t="s">
        <v>30</v>
      </c>
      <c r="C11" s="20" t="s">
        <v>31</v>
      </c>
      <c r="D11" s="21">
        <v>174.8</v>
      </c>
      <c r="E11" s="18">
        <f t="shared" ref="E11:E24" si="1">F11+I11+J11+K11</f>
        <v>174.8</v>
      </c>
      <c r="F11" s="19">
        <f t="shared" ref="F11:F24" si="2">SUM(G11:H11)</f>
        <v>0</v>
      </c>
      <c r="G11" s="15"/>
      <c r="H11" s="15"/>
      <c r="I11" s="15"/>
      <c r="J11" s="15"/>
      <c r="K11" s="18">
        <v>174.8</v>
      </c>
      <c r="L11" s="19">
        <f t="shared" ref="L11:L24" si="3">D11-E11</f>
        <v>0</v>
      </c>
      <c r="M11" s="15" t="s">
        <v>26</v>
      </c>
      <c r="N11" s="15"/>
    </row>
    <row r="12" spans="1:14" s="4" customFormat="1" ht="34.950000000000003" hidden="1" customHeight="1" x14ac:dyDescent="0.25">
      <c r="A12" s="15">
        <v>6</v>
      </c>
      <c r="B12" s="15" t="s">
        <v>30</v>
      </c>
      <c r="C12" s="20" t="s">
        <v>32</v>
      </c>
      <c r="D12" s="21">
        <v>144</v>
      </c>
      <c r="E12" s="18">
        <f t="shared" si="1"/>
        <v>102.2</v>
      </c>
      <c r="F12" s="19">
        <f t="shared" si="2"/>
        <v>0</v>
      </c>
      <c r="G12" s="15"/>
      <c r="H12" s="15"/>
      <c r="I12" s="15"/>
      <c r="J12" s="15"/>
      <c r="K12" s="18">
        <v>102.2</v>
      </c>
      <c r="L12" s="19">
        <f t="shared" si="3"/>
        <v>41.8</v>
      </c>
      <c r="M12" s="25" t="s">
        <v>24</v>
      </c>
      <c r="N12" s="15"/>
    </row>
    <row r="13" spans="1:14" s="4" customFormat="1" ht="34.950000000000003" hidden="1" customHeight="1" x14ac:dyDescent="0.25">
      <c r="A13" s="15">
        <v>7</v>
      </c>
      <c r="B13" s="15" t="s">
        <v>22</v>
      </c>
      <c r="C13" s="20" t="s">
        <v>33</v>
      </c>
      <c r="D13" s="17">
        <v>200</v>
      </c>
      <c r="E13" s="18">
        <f t="shared" si="1"/>
        <v>200</v>
      </c>
      <c r="F13" s="19">
        <f t="shared" si="2"/>
        <v>200</v>
      </c>
      <c r="G13" s="18">
        <v>200</v>
      </c>
      <c r="H13" s="15"/>
      <c r="I13" s="15"/>
      <c r="J13" s="15"/>
      <c r="K13" s="15"/>
      <c r="L13" s="19">
        <f t="shared" si="3"/>
        <v>0</v>
      </c>
      <c r="M13" s="25" t="s">
        <v>24</v>
      </c>
      <c r="N13" s="15"/>
    </row>
    <row r="14" spans="1:14" s="4" customFormat="1" ht="34.950000000000003" hidden="1" customHeight="1" x14ac:dyDescent="0.25">
      <c r="A14" s="15">
        <v>8</v>
      </c>
      <c r="B14" s="15" t="s">
        <v>22</v>
      </c>
      <c r="C14" s="16" t="s">
        <v>34</v>
      </c>
      <c r="D14" s="17">
        <v>295</v>
      </c>
      <c r="E14" s="18">
        <f t="shared" si="1"/>
        <v>295</v>
      </c>
      <c r="F14" s="19">
        <f t="shared" si="2"/>
        <v>295</v>
      </c>
      <c r="G14" s="18">
        <v>295</v>
      </c>
      <c r="H14" s="15"/>
      <c r="I14" s="15"/>
      <c r="J14" s="15"/>
      <c r="K14" s="15"/>
      <c r="L14" s="19">
        <f t="shared" si="3"/>
        <v>0</v>
      </c>
      <c r="M14" s="15" t="s">
        <v>26</v>
      </c>
      <c r="N14" s="15"/>
    </row>
    <row r="15" spans="1:14" s="50" customFormat="1" ht="34.950000000000003" customHeight="1" x14ac:dyDescent="0.25">
      <c r="A15" s="45">
        <v>9</v>
      </c>
      <c r="B15" s="45" t="s">
        <v>50</v>
      </c>
      <c r="C15" s="46" t="s">
        <v>51</v>
      </c>
      <c r="D15" s="47">
        <v>500</v>
      </c>
      <c r="E15" s="48">
        <f t="shared" si="1"/>
        <v>230</v>
      </c>
      <c r="F15" s="49">
        <f t="shared" si="2"/>
        <v>230</v>
      </c>
      <c r="G15" s="45"/>
      <c r="H15" s="45">
        <v>230</v>
      </c>
      <c r="I15" s="45"/>
      <c r="J15" s="45"/>
      <c r="K15" s="45"/>
      <c r="L15" s="49">
        <f t="shared" si="3"/>
        <v>270</v>
      </c>
      <c r="M15" s="45" t="s">
        <v>52</v>
      </c>
      <c r="N15" s="45"/>
    </row>
    <row r="16" spans="1:14" s="4" customFormat="1" ht="34.950000000000003" hidden="1" customHeight="1" x14ac:dyDescent="0.25">
      <c r="A16" s="15">
        <v>10</v>
      </c>
      <c r="B16" s="15" t="s">
        <v>35</v>
      </c>
      <c r="C16" s="20" t="s">
        <v>36</v>
      </c>
      <c r="D16" s="17">
        <v>600</v>
      </c>
      <c r="E16" s="18">
        <f t="shared" si="1"/>
        <v>300</v>
      </c>
      <c r="F16" s="19">
        <f t="shared" si="2"/>
        <v>300</v>
      </c>
      <c r="G16" s="18">
        <v>300</v>
      </c>
      <c r="H16" s="15"/>
      <c r="I16" s="15"/>
      <c r="J16" s="15"/>
      <c r="K16" s="15"/>
      <c r="L16" s="19">
        <f t="shared" si="3"/>
        <v>300</v>
      </c>
      <c r="M16" s="15" t="s">
        <v>26</v>
      </c>
      <c r="N16" s="15"/>
    </row>
    <row r="17" spans="1:14" s="4" customFormat="1" ht="34.950000000000003" hidden="1" customHeight="1" x14ac:dyDescent="0.25">
      <c r="A17" s="15">
        <v>11</v>
      </c>
      <c r="B17" s="15" t="s">
        <v>37</v>
      </c>
      <c r="C17" s="20" t="s">
        <v>38</v>
      </c>
      <c r="D17" s="17">
        <v>560</v>
      </c>
      <c r="E17" s="18">
        <f t="shared" si="1"/>
        <v>260</v>
      </c>
      <c r="F17" s="19">
        <f t="shared" si="2"/>
        <v>260</v>
      </c>
      <c r="G17" s="15"/>
      <c r="H17" s="18">
        <v>260</v>
      </c>
      <c r="I17" s="15"/>
      <c r="J17" s="15"/>
      <c r="K17" s="15"/>
      <c r="L17" s="19">
        <f t="shared" si="3"/>
        <v>300</v>
      </c>
      <c r="M17" s="15" t="s">
        <v>26</v>
      </c>
      <c r="N17" s="15"/>
    </row>
    <row r="18" spans="1:14" s="4" customFormat="1" ht="34.950000000000003" hidden="1" customHeight="1" x14ac:dyDescent="0.25">
      <c r="A18" s="15">
        <v>12</v>
      </c>
      <c r="B18" s="15" t="s">
        <v>39</v>
      </c>
      <c r="C18" s="20" t="s">
        <v>40</v>
      </c>
      <c r="D18" s="17">
        <v>630</v>
      </c>
      <c r="E18" s="18">
        <f t="shared" si="1"/>
        <v>400</v>
      </c>
      <c r="F18" s="19">
        <f t="shared" si="2"/>
        <v>0</v>
      </c>
      <c r="G18" s="15"/>
      <c r="H18" s="15"/>
      <c r="I18" s="18">
        <v>400</v>
      </c>
      <c r="J18" s="15"/>
      <c r="K18" s="15"/>
      <c r="L18" s="19">
        <f t="shared" si="3"/>
        <v>230</v>
      </c>
      <c r="M18" s="25" t="s">
        <v>24</v>
      </c>
      <c r="N18" s="15"/>
    </row>
    <row r="19" spans="1:14" s="4" customFormat="1" ht="34.950000000000003" hidden="1" customHeight="1" x14ac:dyDescent="0.25">
      <c r="A19" s="15">
        <v>13</v>
      </c>
      <c r="B19" s="15" t="s">
        <v>41</v>
      </c>
      <c r="C19" s="20" t="s">
        <v>42</v>
      </c>
      <c r="D19" s="17">
        <v>210</v>
      </c>
      <c r="E19" s="18">
        <f t="shared" si="1"/>
        <v>210</v>
      </c>
      <c r="F19" s="19">
        <f t="shared" si="2"/>
        <v>0</v>
      </c>
      <c r="G19" s="15"/>
      <c r="H19" s="15"/>
      <c r="I19" s="15"/>
      <c r="J19" s="18">
        <v>210</v>
      </c>
      <c r="K19" s="15"/>
      <c r="L19" s="19">
        <f t="shared" si="3"/>
        <v>0</v>
      </c>
      <c r="M19" s="25" t="s">
        <v>24</v>
      </c>
      <c r="N19" s="15"/>
    </row>
    <row r="20" spans="1:14" s="4" customFormat="1" ht="34.950000000000003" hidden="1" customHeight="1" x14ac:dyDescent="0.25">
      <c r="A20" s="15">
        <v>14</v>
      </c>
      <c r="B20" s="15" t="s">
        <v>35</v>
      </c>
      <c r="C20" s="22" t="s">
        <v>43</v>
      </c>
      <c r="D20" s="17">
        <v>2500</v>
      </c>
      <c r="E20" s="18">
        <f t="shared" si="1"/>
        <v>1770</v>
      </c>
      <c r="F20" s="19">
        <f t="shared" si="2"/>
        <v>1270</v>
      </c>
      <c r="G20" s="15">
        <v>1270</v>
      </c>
      <c r="H20" s="15"/>
      <c r="I20" s="15"/>
      <c r="J20" s="15">
        <v>500</v>
      </c>
      <c r="K20" s="15"/>
      <c r="L20" s="19">
        <f t="shared" si="3"/>
        <v>730</v>
      </c>
      <c r="M20" s="15" t="s">
        <v>26</v>
      </c>
      <c r="N20" s="15"/>
    </row>
    <row r="21" spans="1:14" s="4" customFormat="1" ht="34.950000000000003" hidden="1" customHeight="1" x14ac:dyDescent="0.25">
      <c r="A21" s="15">
        <v>15</v>
      </c>
      <c r="B21" s="15" t="s">
        <v>44</v>
      </c>
      <c r="C21" s="22" t="s">
        <v>45</v>
      </c>
      <c r="D21" s="17">
        <v>60</v>
      </c>
      <c r="E21" s="18">
        <f t="shared" si="1"/>
        <v>60</v>
      </c>
      <c r="F21" s="19">
        <f t="shared" si="2"/>
        <v>30</v>
      </c>
      <c r="G21" s="15">
        <v>30</v>
      </c>
      <c r="H21" s="15"/>
      <c r="I21" s="15"/>
      <c r="J21" s="18">
        <v>30</v>
      </c>
      <c r="K21" s="15"/>
      <c r="L21" s="19">
        <f t="shared" si="3"/>
        <v>0</v>
      </c>
      <c r="M21" s="25" t="s">
        <v>24</v>
      </c>
      <c r="N21" s="15"/>
    </row>
    <row r="22" spans="1:14" s="4" customFormat="1" ht="34.950000000000003" hidden="1" customHeight="1" x14ac:dyDescent="0.25">
      <c r="A22" s="15">
        <v>16</v>
      </c>
      <c r="B22" s="15" t="s">
        <v>35</v>
      </c>
      <c r="C22" s="20" t="s">
        <v>46</v>
      </c>
      <c r="D22" s="17">
        <v>100</v>
      </c>
      <c r="E22" s="18">
        <f t="shared" si="1"/>
        <v>100</v>
      </c>
      <c r="F22" s="19">
        <f t="shared" si="2"/>
        <v>10</v>
      </c>
      <c r="G22" s="15">
        <v>10</v>
      </c>
      <c r="H22" s="15"/>
      <c r="I22" s="15"/>
      <c r="J22" s="18">
        <v>90</v>
      </c>
      <c r="K22" s="15"/>
      <c r="L22" s="19">
        <f t="shared" si="3"/>
        <v>0</v>
      </c>
      <c r="M22" s="25" t="s">
        <v>24</v>
      </c>
      <c r="N22" s="15"/>
    </row>
    <row r="23" spans="1:14" s="4" customFormat="1" ht="34.950000000000003" hidden="1" customHeight="1" x14ac:dyDescent="0.25">
      <c r="A23" s="15">
        <v>17</v>
      </c>
      <c r="B23" s="15" t="s">
        <v>47</v>
      </c>
      <c r="C23" s="20" t="s">
        <v>48</v>
      </c>
      <c r="D23" s="17">
        <v>137</v>
      </c>
      <c r="E23" s="18">
        <f t="shared" si="1"/>
        <v>137</v>
      </c>
      <c r="F23" s="19">
        <f t="shared" si="2"/>
        <v>137</v>
      </c>
      <c r="G23" s="18">
        <v>137</v>
      </c>
      <c r="H23" s="15"/>
      <c r="I23" s="15"/>
      <c r="J23" s="15"/>
      <c r="K23" s="15"/>
      <c r="L23" s="19">
        <f t="shared" si="3"/>
        <v>0</v>
      </c>
      <c r="M23" s="15" t="s">
        <v>26</v>
      </c>
      <c r="N23" s="15"/>
    </row>
    <row r="24" spans="1:14" s="50" customFormat="1" ht="34.950000000000003" customHeight="1" x14ac:dyDescent="0.25">
      <c r="A24" s="45">
        <v>18</v>
      </c>
      <c r="B24" s="45" t="s">
        <v>50</v>
      </c>
      <c r="C24" s="46" t="s">
        <v>49</v>
      </c>
      <c r="D24" s="47">
        <v>178</v>
      </c>
      <c r="E24" s="48">
        <f t="shared" si="1"/>
        <v>178</v>
      </c>
      <c r="F24" s="49">
        <f t="shared" si="2"/>
        <v>178</v>
      </c>
      <c r="G24" s="48">
        <v>178</v>
      </c>
      <c r="H24" s="45"/>
      <c r="I24" s="45"/>
      <c r="J24" s="45"/>
      <c r="K24" s="45"/>
      <c r="L24" s="49">
        <f t="shared" si="3"/>
        <v>0</v>
      </c>
      <c r="M24" s="51" t="s">
        <v>53</v>
      </c>
      <c r="N24" s="45"/>
    </row>
  </sheetData>
  <autoFilter ref="A6:P24" xr:uid="{00000000-0009-0000-0000-000000000000}">
    <filterColumn colId="1">
      <filters>
        <filter val="风平镇人民政府"/>
      </filters>
    </filterColumn>
  </autoFilter>
  <mergeCells count="17">
    <mergeCell ref="A6:C6"/>
    <mergeCell ref="A3:A5"/>
    <mergeCell ref="B3:B5"/>
    <mergeCell ref="C3:C5"/>
    <mergeCell ref="D3:D5"/>
    <mergeCell ref="A1:N1"/>
    <mergeCell ref="F2:G2"/>
    <mergeCell ref="L2:N2"/>
    <mergeCell ref="F3:K3"/>
    <mergeCell ref="F4:H4"/>
    <mergeCell ref="E3:E5"/>
    <mergeCell ref="I4:I5"/>
    <mergeCell ref="J4:J5"/>
    <mergeCell ref="K4:K5"/>
    <mergeCell ref="L3:L5"/>
    <mergeCell ref="M3:M5"/>
    <mergeCell ref="N3:N5"/>
  </mergeCells>
  <phoneticPr fontId="14" type="noConversion"/>
  <pageMargins left="0.90416666666666701" right="0.75138888888888899" top="1" bottom="0.82638888888888895" header="0.51180555555555596" footer="0.51180555555555596"/>
  <pageSetup paperSize="9" scale="50" orientation="landscape" r:id="rId1"/>
  <headerFooter>
    <oddFooter>&amp;C第 &amp;P 页，共 &amp;N 页</oddFooter>
  </headerFooter>
  <ignoredErrors>
    <ignoredError sqref="F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德宏州芒市党政机关单位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林敏</cp:lastModifiedBy>
  <dcterms:created xsi:type="dcterms:W3CDTF">2024-06-03T09:39:00Z</dcterms:created>
  <dcterms:modified xsi:type="dcterms:W3CDTF">2025-01-15T00:46:45Z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94CD7A77C9184AA48634BC1986CA9473_13</vt:lpwstr>
  </property>
</Properties>
</file>