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 firstSheet="11" activeTab="13"/>
  </bookViews>
  <sheets>
    <sheet name="部门财务收支预算总表 01-1" sheetId="1" r:id="rId1"/>
    <sheet name="部门收入预算表01-2" sheetId="2" r:id="rId2"/>
    <sheet name="部门支出预算表01-3" sheetId="3" r:id="rId3"/>
    <sheet name="部门财政拨款收支预算总表 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（芒市）" sheetId="13" r:id="rId13"/>
    <sheet name="市对下转移支付绩效目标表09-2（芒市）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<sst xmlns="http://schemas.openxmlformats.org/spreadsheetml/2006/main" count="881" uniqueCount="350">
  <si>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</si>
  <si>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</si>
  <si>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</si>
  <si>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</si>
  <si>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</si>
  <si>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</si>
  <si>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</si>
  <si>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</si>
  <si>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</si>
  <si>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</si>
  <si>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</si>
  <si>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</si>
  <si>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</si>
  <si>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</si>
  <si>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</si>
  <si>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</si>
  <si>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</si>
  <si>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</si>
  <si>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</si>
  <si>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</si>
  <si>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</si>
  <si>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</si>
  <si>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</si>
  <si>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</si>
  <si>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</si>
  <si>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</si>
  <si>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</si>
  <si>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</si>
  <si>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</si>
  <si>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</si>
  <si>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</si>
  <si>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</si>
  <si>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</si>
  <si>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</si>
  <si>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</si>
  <si>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</si>
  <si>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</si>
  <si>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</si>
  <si>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</si>
  <si>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</si>
  <si>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</si>
  <si>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</si>
  <si>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</si>
  <si>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</si>
  <si>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</si>
  <si>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711001</t>
  </si>
  <si>
    <t>芒市动物卫生监督所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</si>
  <si>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</si>
  <si>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</si>
  <si>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</si>
  <si>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</si>
  <si>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</si>
  <si>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</si>
  <si>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</si>
  <si>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</si>
  <si>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</si>
  <si>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</si>
  <si>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</si>
  <si>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</si>
  <si>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</si>
  <si>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</si>
  <si>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</si>
  <si>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</si>
  <si>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</si>
  <si>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</si>
  <si>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</si>
  <si>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</si>
  <si>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</si>
  <si>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</si>
  <si>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</si>
  <si>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</si>
  <si>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</si>
  <si>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</si>
  <si>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</si>
  <si>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</si>
  <si>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</si>
  <si>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</si>
  <si>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</si>
  <si>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</si>
  <si>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</si>
  <si>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</si>
  <si>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</si>
  <si>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</si>
  <si>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</si>
  <si>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</si>
  <si>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</si>
  <si>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</si>
  <si>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</si>
  <si>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</si>
  <si>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</si>
  <si>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</si>
  <si>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</si>
  <si>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</si>
  <si>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</si>
  <si>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</si>
  <si>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</si>
  <si>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</si>
  <si>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213</t>
  </si>
  <si>
    <t>农林水支出</t>
  </si>
  <si>
    <t>21301</t>
  </si>
  <si>
    <t>农业农村</t>
  </si>
  <si>
    <t>2130104</t>
  </si>
  <si>
    <t>事业运行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</si>
  <si>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</si>
  <si>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</si>
  <si>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</si>
  <si>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</si>
  <si>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</si>
  <si>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</si>
  <si>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</si>
  <si>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</si>
  <si>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</si>
  <si>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</si>
  <si>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</si>
  <si>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</si>
  <si>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</si>
  <si>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</si>
  <si>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</si>
  <si>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</si>
  <si>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</si>
  <si>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</si>
  <si>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</si>
  <si>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</si>
  <si>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</si>
  <si>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</si>
  <si>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</si>
  <si>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</si>
  <si>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</si>
  <si>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</si>
  <si>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</si>
  <si>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</si>
  <si>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</si>
  <si>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</si>
  <si>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</si>
  <si>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</si>
  <si>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</si>
  <si>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</si>
  <si>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</si>
  <si>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</si>
  <si>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</si>
  <si>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</si>
  <si>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</si>
  <si>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</si>
  <si>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</si>
  <si>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</si>
  <si>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</si>
  <si>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</si>
  <si>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</si>
  <si>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</si>
  <si>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</si>
  <si>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</si>
  <si>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</si>
  <si>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</si>
  <si>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</si>
  <si>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</si>
  <si>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</si>
  <si>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533103261100005009196</t>
  </si>
  <si>
    <t>编内聘用临时人员社会保险单位缴费</t>
  </si>
  <si>
    <t>30199</t>
  </si>
  <si>
    <t>其他工资福利支出</t>
  </si>
  <si>
    <t>533103210000000017834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</si>
  <si>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</si>
  <si>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</si>
  <si>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</si>
  <si>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</si>
  <si>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</si>
  <si>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</si>
  <si>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</si>
  <si>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533103210000000017835</t>
  </si>
  <si>
    <t>社会保障缴费</t>
  </si>
  <si>
    <t>30108</t>
  </si>
  <si>
    <t>机关事业单位基本养老保险缴费</t>
  </si>
  <si>
    <t>30109</t>
  </si>
  <si>
    <t>职业年金缴费</t>
  </si>
  <si>
    <t>533103261100005007208</t>
  </si>
  <si>
    <t>职业年金缴费（非三保）</t>
  </si>
  <si>
    <t>30110</t>
  </si>
  <si>
    <t>职工基本医疗保险缴费</t>
  </si>
  <si>
    <t>30112</t>
  </si>
  <si>
    <t>其他社会保障缴费</t>
  </si>
  <si>
    <t>533103210000000017836</t>
  </si>
  <si>
    <t>30113</t>
  </si>
  <si>
    <t>533103210000000017839</t>
  </si>
  <si>
    <t>一般公用经费</t>
  </si>
  <si>
    <t>30201</t>
  </si>
  <si>
    <t>办公费</t>
  </si>
  <si>
    <t>30207</t>
  </si>
  <si>
    <t>邮电费</t>
  </si>
  <si>
    <t>30211</t>
  </si>
  <si>
    <t>差旅费</t>
  </si>
  <si>
    <t>533103221100000357437</t>
  </si>
  <si>
    <t>公用经费安排的公务接待费</t>
  </si>
  <si>
    <t>30217</t>
  </si>
  <si>
    <t>30226</t>
  </si>
  <si>
    <t>劳务费</t>
  </si>
  <si>
    <t>533103231100001177513</t>
  </si>
  <si>
    <t>公用经费安排的公务用车运维费</t>
  </si>
  <si>
    <t>30231</t>
  </si>
  <si>
    <t>公务用车运行维护费</t>
  </si>
  <si>
    <t>30299</t>
  </si>
  <si>
    <t>其他商品和服务支出</t>
  </si>
  <si>
    <t>533103210000000017838</t>
  </si>
  <si>
    <t>退休公用经费</t>
  </si>
  <si>
    <t>533103210000000017837</t>
  </si>
  <si>
    <t>工会经费</t>
  </si>
  <si>
    <t>30228</t>
  </si>
  <si>
    <t>533103241100002316489</t>
  </si>
  <si>
    <t>临时人员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</si>
  <si>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</si>
  <si>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</si>
  <si>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</si>
  <si>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</si>
  <si>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</si>
  <si>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</si>
  <si>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</si>
  <si>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动物产地检疫协检员补助及票证资金</t>
  </si>
  <si>
    <t>专项业务类</t>
  </si>
  <si>
    <t>533103261100005009479</t>
  </si>
  <si>
    <t>30216</t>
  </si>
  <si>
    <t>培训费</t>
  </si>
  <si>
    <t>30218</t>
  </si>
  <si>
    <t>专用材料费</t>
  </si>
  <si>
    <t>生猪屠宰环节病害猪无害化处理补贴资金</t>
  </si>
  <si>
    <t>533103261100005010768</t>
  </si>
  <si>
    <t>31204</t>
  </si>
  <si>
    <t>费用补贴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</si>
  <si>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</si>
  <si>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</si>
  <si>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</si>
  <si>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</si>
  <si>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</si>
  <si>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</si>
  <si>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</si>
  <si>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</si>
  <si>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</si>
  <si>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</si>
  <si>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</si>
  <si>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保障全市屠宰环节检出的病害动物无害化处理补助，降低企业成本。</t>
  </si>
  <si>
    <t>产出指标</t>
  </si>
  <si>
    <t>数量指标</t>
  </si>
  <si>
    <t>获补对象数</t>
  </si>
  <si>
    <t>=</t>
  </si>
  <si>
    <t>人(人次、家)</t>
  </si>
  <si>
    <t>定量指标</t>
  </si>
  <si>
    <t>反映获补助人员、企业的数量情况，也适用补贴、资助等形式的补助。</t>
  </si>
  <si>
    <t>质量指标</t>
  </si>
  <si>
    <t>获补对象准确率</t>
  </si>
  <si>
    <t>100</t>
  </si>
  <si>
    <t>%</t>
  </si>
  <si>
    <t>反映获补助对象认定的准确性情况。
获补对象准确率=抽检符合标准的补助对象数/抽检实际补助对象数*100%</t>
  </si>
  <si>
    <t>兑现准确率</t>
  </si>
  <si>
    <t>反映补助准确发放的情况。
补助兑现准确率=补助兑付额/应付额*100%</t>
  </si>
  <si>
    <t>时效指标</t>
  </si>
  <si>
    <t>发放及时率</t>
  </si>
  <si>
    <t>&gt;=</t>
  </si>
  <si>
    <t>80</t>
  </si>
  <si>
    <t>反映发放单位及时发放补助资金的情况。
发放及时率=在时限内发放资金/应发放资金*100%</t>
  </si>
  <si>
    <t>效益指标</t>
  </si>
  <si>
    <t>经济效益</t>
  </si>
  <si>
    <t>降低企业成本</t>
  </si>
  <si>
    <t>200000</t>
  </si>
  <si>
    <t>元</t>
  </si>
  <si>
    <t>反映补助有效降低受助企业平均成本的情况。</t>
  </si>
  <si>
    <t>社会效益</t>
  </si>
  <si>
    <t>经营状况改善</t>
  </si>
  <si>
    <t>改善</t>
  </si>
  <si>
    <t>定性指标</t>
  </si>
  <si>
    <t>反映补助促进受助企业经营状况改善的情况。</t>
  </si>
  <si>
    <t>满意度指标</t>
  </si>
  <si>
    <t>服务对象满意度</t>
  </si>
  <si>
    <t>受益对象满意度</t>
  </si>
  <si>
    <t>85</t>
  </si>
  <si>
    <t>反映获补助受益对象的满意程度。</t>
  </si>
  <si>
    <t>保障动物产地检疫工作运转，做好全市检疫人员培训及乡镇检疫工作业务指导。</t>
  </si>
  <si>
    <t>开展产地检疫（猪、牛、羊）数量</t>
  </si>
  <si>
    <t>100000</t>
  </si>
  <si>
    <t>头/只</t>
  </si>
  <si>
    <t>反映项目实施产地检疫完成数量</t>
  </si>
  <si>
    <t>开展产地检疫（家禽）数量</t>
  </si>
  <si>
    <t>补助发放</t>
  </si>
  <si>
    <t>90</t>
  </si>
  <si>
    <t>反映补助发放情况</t>
  </si>
  <si>
    <t>人才培养数人才培养数</t>
  </si>
  <si>
    <t>30</t>
  </si>
  <si>
    <t>人</t>
  </si>
  <si>
    <t>反映科技培训开展情况，提高受益人群的科技素质。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</si>
  <si>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</si>
  <si>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</si>
  <si>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</si>
  <si>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</si>
  <si>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</si>
  <si>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备注：本部门无政府性基金预算，本表无数据，公开空表。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</si>
  <si>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</si>
  <si>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</si>
  <si>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</si>
  <si>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</si>
  <si>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</si>
  <si>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</si>
  <si>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</si>
  <si>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</si>
  <si>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</si>
  <si>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</si>
  <si>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</si>
  <si>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</si>
  <si>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公车加油、添加燃料服务费</t>
  </si>
  <si>
    <t>车辆加油、添加燃料服务</t>
  </si>
  <si>
    <t>批</t>
  </si>
  <si>
    <t>公车维修和保养服务费</t>
  </si>
  <si>
    <t>车辆维修和保养服务</t>
  </si>
  <si>
    <t>公车保险费</t>
  </si>
  <si>
    <t>机动车保险服务</t>
  </si>
  <si>
    <t>份</t>
  </si>
  <si>
    <t>预算08表</t>
  </si>
  <si>
    <t>政府购买服务项目</t>
  </si>
  <si>
    <t>政府购买服务目录</t>
  </si>
  <si>
    <t>备注：本部门无部门政府购买服务预算，本表无数据，公开空表。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</si>
  <si>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</si>
  <si>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</si>
  <si>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</si>
  <si>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</si>
  <si>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</si>
  <si>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</si>
  <si>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</si>
  <si>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</si>
  <si>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</si>
  <si>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</si>
  <si>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</si>
  <si>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</si>
  <si>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</si>
  <si>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</si>
  <si>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</si>
  <si>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备注：本部门无市对下转移支付预算，本表无数据，公开空表。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</si>
  <si>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</si>
  <si>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</si>
  <si>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</si>
  <si>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</si>
  <si>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</si>
  <si>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</si>
  <si>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</si>
  <si>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</si>
  <si>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</si>
  <si>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</si>
  <si>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备注：1.涉及土地使用权、房屋、公务用车购置，按照现行相关管理制度规定报批，以职能部门审批意见为准。
      2.本部门无新增资产配置预算，本表无数据，公开空表。</t>
  </si>
  <si>
    <t>预算11表</t>
  </si>
  <si>
    <t>上级补助</t>
  </si>
  <si>
    <t>备注：本单位无上级转移支付补助项目经费预算，本表无数据，公开空表。</t>
  </si>
  <si>
    <t>预算12表</t>
  </si>
  <si>
    <t>项目级次</t>
  </si>
  <si>
    <t>311 专项业务类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</si>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</sst>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\ hh:mm:ss"/>
    <numFmt numFmtId="177" formatCode="yyyy/mm/dd"/>
    <numFmt numFmtId="178" formatCode="#,##0.00;\-#,##0.00;;@"/>
    <numFmt numFmtId="179" formatCode="hh:mm:ss"/>
    <numFmt numFmtId="180" formatCode="#,##0;\-#,##0;;@"/>
  </numFmts>
  <fonts count="40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8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9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9" xfId="0" applyBorder="1" applyAlignment="1" applyProtection="1">
      <alignment horizontal="center" vertical="center" wrapText="1"/>
      <protection locked="0"/>
    </xf>
    <xf numFmtId="0" fontId="5" fillId="0" borderId="9" xfId="0" applyBorder="1" applyAlignment="1">
      <alignment horizontal="center" vertical="center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9" xfId="0" applyFont="1" applyBorder="1" applyAlignment="1" applyProtection="1">
      <alignment horizontal="right" vertical="center"/>
      <protection locked="0"/>
    </xf>
    <xf numFmtId="0" fontId="4" fillId="0" borderId="9" xfId="0" applyFont="1" applyBorder="1" applyProtection="1">
      <alignment vertical="top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8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2" xfId="0" applyBorder="1" applyAlignment="1">
      <alignment horizontal="center" vertical="center" wrapText="1"/>
    </xf>
    <xf numFmtId="0" fontId="5" fillId="0" borderId="12" xfId="0" applyBorder="1" applyAlignment="1">
      <alignment horizontal="center" vertical="center"/>
    </xf>
    <xf numFmtId="0" fontId="5" fillId="0" borderId="12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5" fillId="0" borderId="14" xfId="0" applyBorder="1" applyAlignment="1">
      <alignment horizontal="center" vertical="center" wrapText="1"/>
    </xf>
    <xf numFmtId="0" fontId="5" fillId="0" borderId="14" xfId="0" applyBorder="1" applyAlignment="1" applyProtection="1">
      <alignment horizontal="center" vertical="center"/>
      <protection locked="0"/>
    </xf>
    <xf numFmtId="0" fontId="5" fillId="0" borderId="14" xfId="0" applyBorder="1" applyAlignment="1" applyProtection="1">
      <alignment horizontal="center" vertical="center" wrapText="1"/>
      <protection locked="0"/>
    </xf>
    <xf numFmtId="0" fontId="5" fillId="0" borderId="12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3" applyFont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G27" sqref="G27"/>
    </sheetView>
  </sheetViews>
  <sheetFormatPr defaultColWidth="10.287037037037" defaultRowHeight="15" customHeight="1" outlineLevelCol="3"/>
  <cols>
    <col min="1" max="4" width="33.287037037037" customWidth="1"/>
  </cols>
  <sheetData>
    <row r="1" ht="18.75" customHeight="1" spans="1:4">
      <c r="A1" s="176"/>
      <c r="B1" s="176"/>
      <c r="C1" s="176"/>
      <c r="D1" s="177" t="s">
        <v>0</v>
      </c>
    </row>
    <row r="2" ht="42" customHeight="1" spans="1:4">
      <c r="A2" s="178" t="str">
        <f>"2026"&amp;"年部门财务收支预算总表"</f>
        <v>2026年部门财务收支预算总表</v>
      </c>
      <c r="B2" s="178"/>
      <c r="C2" s="178"/>
      <c r="D2" s="178"/>
    </row>
    <row r="3" ht="18.75" customHeight="1" spans="1:4">
      <c r="A3" s="176" t="str">
        <f>"单位名称："&amp;"芒市动物卫生监督所"</f>
        <v>单位名称：芒市动物卫生监督所</v>
      </c>
      <c r="B3" s="176"/>
      <c r="C3" s="179"/>
      <c r="D3" s="177" t="s">
        <v>1</v>
      </c>
    </row>
    <row r="4" ht="18.75" customHeight="1" spans="1:4">
      <c r="A4" s="136" t="s">
        <v>2</v>
      </c>
      <c r="B4" s="136"/>
      <c r="C4" s="136" t="s">
        <v>3</v>
      </c>
      <c r="D4" s="136"/>
    </row>
    <row r="5" ht="18.75" customHeight="1" spans="1:4">
      <c r="A5" s="136" t="s">
        <v>4</v>
      </c>
      <c r="B5" s="136" t="s">
        <v>5</v>
      </c>
      <c r="C5" s="136" t="s">
        <v>6</v>
      </c>
      <c r="D5" s="136" t="s">
        <v>5</v>
      </c>
    </row>
    <row r="6" ht="18.75" customHeight="1" spans="1:4">
      <c r="A6" s="135" t="s">
        <v>7</v>
      </c>
      <c r="B6" s="137">
        <v>2869328.08</v>
      </c>
      <c r="C6" s="135" t="str">
        <f>"一"&amp;"、"&amp;"社会保障和就业支出"</f>
        <v>一、社会保障和就业支出</v>
      </c>
      <c r="D6" s="137">
        <v>518153.73</v>
      </c>
    </row>
    <row r="7" ht="18.75" customHeight="1" spans="1:4">
      <c r="A7" s="135" t="s">
        <v>8</v>
      </c>
      <c r="B7" s="137"/>
      <c r="C7" s="135" t="str">
        <f>"二"&amp;"、"&amp;"卫生健康支出"</f>
        <v>二、卫生健康支出</v>
      </c>
      <c r="D7" s="137">
        <v>94666.75</v>
      </c>
    </row>
    <row r="8" ht="18.75" customHeight="1" spans="1:4">
      <c r="A8" s="135" t="s">
        <v>9</v>
      </c>
      <c r="B8" s="137"/>
      <c r="C8" s="135" t="str">
        <f>"三"&amp;"、"&amp;"农林水支出"</f>
        <v>三、农林水支出</v>
      </c>
      <c r="D8" s="137">
        <v>2073608.04</v>
      </c>
    </row>
    <row r="9" ht="18.75" customHeight="1" spans="1:4">
      <c r="A9" s="135" t="s">
        <v>10</v>
      </c>
      <c r="B9" s="137"/>
      <c r="C9" s="135" t="str">
        <f>"四"&amp;"、"&amp;"住房保障支出"</f>
        <v>四、住房保障支出</v>
      </c>
      <c r="D9" s="137">
        <v>182899.56</v>
      </c>
    </row>
    <row r="10" ht="18.75" customHeight="1" spans="1:4">
      <c r="A10" s="135" t="s">
        <v>11</v>
      </c>
      <c r="B10" s="137"/>
      <c r="C10" s="135"/>
      <c r="D10" s="137"/>
    </row>
    <row r="11" ht="18.75" customHeight="1" spans="1:4">
      <c r="A11" s="135" t="s">
        <v>12</v>
      </c>
      <c r="B11" s="137"/>
      <c r="C11" s="135"/>
      <c r="D11" s="137"/>
    </row>
    <row r="12" ht="18.75" customHeight="1" spans="1:4">
      <c r="A12" s="135" t="s">
        <v>13</v>
      </c>
      <c r="B12" s="137"/>
      <c r="C12" s="135"/>
      <c r="D12" s="137"/>
    </row>
    <row r="13" ht="18.75" customHeight="1" spans="1:4">
      <c r="A13" s="135" t="s">
        <v>14</v>
      </c>
      <c r="B13" s="137"/>
      <c r="C13" s="135"/>
      <c r="D13" s="137"/>
    </row>
    <row r="14" ht="18.75" customHeight="1" spans="1:4">
      <c r="A14" s="135" t="s">
        <v>15</v>
      </c>
      <c r="B14" s="137"/>
      <c r="C14" s="135"/>
      <c r="D14" s="137"/>
    </row>
    <row r="15" ht="18.75" customHeight="1" spans="1:4">
      <c r="A15" s="135" t="s">
        <v>16</v>
      </c>
      <c r="B15" s="137"/>
      <c r="C15" s="135"/>
      <c r="D15" s="137"/>
    </row>
    <row r="16" ht="18.75" customHeight="1" spans="1:4">
      <c r="A16" s="135"/>
      <c r="B16" s="137"/>
      <c r="C16" s="135"/>
      <c r="D16" s="137"/>
    </row>
    <row r="17" ht="18.75" customHeight="1" spans="1:4">
      <c r="A17" s="135"/>
      <c r="B17" s="137"/>
      <c r="C17" s="135"/>
      <c r="D17" s="137"/>
    </row>
    <row r="18" ht="18.75" customHeight="1" spans="1:4">
      <c r="A18" s="135"/>
      <c r="B18" s="137"/>
      <c r="C18" s="135"/>
      <c r="D18" s="137"/>
    </row>
    <row r="19" ht="18.75" customHeight="1" spans="1:4">
      <c r="A19" s="135"/>
      <c r="B19" s="137"/>
      <c r="C19" s="135"/>
      <c r="D19" s="137"/>
    </row>
    <row r="20" ht="18.75" customHeight="1" spans="1:4">
      <c r="A20" s="135"/>
      <c r="B20" s="137"/>
      <c r="C20" s="135"/>
      <c r="D20" s="137"/>
    </row>
    <row r="21" ht="18.75" customHeight="1" spans="1:4">
      <c r="A21" s="135"/>
      <c r="B21" s="137"/>
      <c r="C21" s="135"/>
      <c r="D21" s="137"/>
    </row>
    <row r="22" ht="18.75" customHeight="1" spans="1:4">
      <c r="A22" s="135"/>
      <c r="B22" s="137"/>
      <c r="C22" s="135"/>
      <c r="D22" s="137"/>
    </row>
    <row r="23" ht="18.75" customHeight="1" spans="1:4">
      <c r="A23" s="135"/>
      <c r="B23" s="137"/>
      <c r="C23" s="135"/>
      <c r="D23" s="137"/>
    </row>
    <row r="24" ht="18.75" customHeight="1" spans="1:4">
      <c r="A24" s="135"/>
      <c r="B24" s="137"/>
      <c r="C24" s="135"/>
      <c r="D24" s="137"/>
    </row>
    <row r="25" ht="18.75" customHeight="1" spans="1:4">
      <c r="A25" s="135"/>
      <c r="B25" s="137"/>
      <c r="C25" s="135"/>
      <c r="D25" s="137"/>
    </row>
    <row r="26" ht="18.75" customHeight="1" spans="1:4">
      <c r="A26" s="135"/>
      <c r="B26" s="137"/>
      <c r="C26" s="135"/>
      <c r="D26" s="137"/>
    </row>
    <row r="27" ht="18.75" customHeight="1" spans="1:4">
      <c r="A27" s="135"/>
      <c r="B27" s="137"/>
      <c r="C27" s="135"/>
      <c r="D27" s="137"/>
    </row>
    <row r="28" ht="18.75" customHeight="1" spans="1:4">
      <c r="A28" s="135"/>
      <c r="B28" s="137"/>
      <c r="C28" s="135"/>
      <c r="D28" s="137"/>
    </row>
    <row r="29" ht="18.75" customHeight="1" spans="1:4">
      <c r="A29" s="135"/>
      <c r="B29" s="137"/>
      <c r="C29" s="135"/>
      <c r="D29" s="137"/>
    </row>
    <row r="30" ht="18.75" customHeight="1" spans="1:4">
      <c r="A30" s="135"/>
      <c r="B30" s="137"/>
      <c r="C30" s="135"/>
      <c r="D30" s="137"/>
    </row>
    <row r="31" ht="18.75" customHeight="1" spans="1:4">
      <c r="A31" s="135"/>
      <c r="B31" s="137"/>
      <c r="C31" s="135"/>
      <c r="D31" s="137"/>
    </row>
    <row r="32" ht="18.75" customHeight="1" spans="1:4">
      <c r="A32" s="135" t="s">
        <v>17</v>
      </c>
      <c r="B32" s="137">
        <v>2869328.08</v>
      </c>
      <c r="C32" s="135" t="s">
        <v>18</v>
      </c>
      <c r="D32" s="137">
        <v>2869328.08</v>
      </c>
    </row>
    <row r="33" ht="18.75" customHeight="1" spans="1:4">
      <c r="A33" s="135" t="s">
        <v>19</v>
      </c>
      <c r="B33" s="137"/>
      <c r="C33" s="135" t="s">
        <v>20</v>
      </c>
      <c r="D33" s="137"/>
    </row>
    <row r="34" ht="18.75" customHeight="1" spans="1:4">
      <c r="A34" s="135" t="s">
        <v>21</v>
      </c>
      <c r="B34" s="137"/>
      <c r="C34" s="135" t="s">
        <v>21</v>
      </c>
      <c r="D34" s="137"/>
    </row>
    <row r="35" ht="18.75" customHeight="1" spans="1:4">
      <c r="A35" s="135" t="s">
        <v>22</v>
      </c>
      <c r="B35" s="137"/>
      <c r="C35" s="135" t="s">
        <v>23</v>
      </c>
      <c r="D35" s="137"/>
    </row>
    <row r="36" ht="18.75" customHeight="1" spans="1:4">
      <c r="A36" s="135" t="s">
        <v>24</v>
      </c>
      <c r="B36" s="137">
        <v>2869328.08</v>
      </c>
      <c r="C36" s="135" t="s">
        <v>25</v>
      </c>
      <c r="D36" s="137">
        <v>2869328.08</v>
      </c>
    </row>
  </sheetData>
  <mergeCells count="4">
    <mergeCell ref="A2:D2"/>
    <mergeCell ref="A3:B3"/>
    <mergeCell ref="A4:B4"/>
    <mergeCell ref="C4:D4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B19" sqref="B19"/>
    </sheetView>
  </sheetViews>
  <sheetFormatPr defaultColWidth="9.13888888888889" defaultRowHeight="14.25" customHeight="1" outlineLevelCol="5"/>
  <cols>
    <col min="1" max="6" width="24.3425925925926" customWidth="1"/>
  </cols>
  <sheetData>
    <row r="1" ht="12" customHeight="1" spans="1:6">
      <c r="A1" s="116">
        <v>1</v>
      </c>
      <c r="B1" s="117">
        <v>0</v>
      </c>
      <c r="C1" s="116">
        <v>1</v>
      </c>
      <c r="D1" s="94"/>
      <c r="E1" s="94"/>
      <c r="F1" s="115" t="s">
        <v>286</v>
      </c>
    </row>
    <row r="2" ht="26.25" customHeight="1" spans="1:6">
      <c r="A2" s="118" t="str">
        <f>"2026"&amp;"年部门政府性基金预算支出预算表"</f>
        <v>2026年部门政府性基金预算支出预算表</v>
      </c>
      <c r="B2" s="118" t="s">
        <v>287</v>
      </c>
      <c r="C2" s="119"/>
      <c r="D2" s="120"/>
      <c r="E2" s="120"/>
      <c r="F2" s="120"/>
    </row>
    <row r="3" ht="13.5" customHeight="1" spans="1:6">
      <c r="A3" s="121" t="str">
        <f>"单位名称："&amp;"芒市动物卫生监督所"</f>
        <v>单位名称：芒市动物卫生监督所</v>
      </c>
      <c r="B3" s="121" t="s">
        <v>288</v>
      </c>
      <c r="C3" s="122"/>
      <c r="D3" s="94"/>
      <c r="E3" s="94"/>
      <c r="F3" s="115" t="s">
        <v>1</v>
      </c>
    </row>
    <row r="4" ht="19.5" customHeight="1" spans="1:6">
      <c r="A4" s="62" t="s">
        <v>133</v>
      </c>
      <c r="B4" s="123" t="s">
        <v>48</v>
      </c>
      <c r="C4" s="62" t="s">
        <v>49</v>
      </c>
      <c r="D4" s="35" t="s">
        <v>289</v>
      </c>
      <c r="E4" s="35"/>
      <c r="F4" s="35"/>
    </row>
    <row r="5" ht="18.55" customHeight="1" spans="1:6">
      <c r="A5" s="62"/>
      <c r="B5" s="123"/>
      <c r="C5" s="62"/>
      <c r="D5" s="35" t="s">
        <v>30</v>
      </c>
      <c r="E5" s="35" t="s">
        <v>52</v>
      </c>
      <c r="F5" s="35" t="s">
        <v>53</v>
      </c>
    </row>
    <row r="6" ht="20.25" customHeight="1" spans="1:6">
      <c r="A6" s="62">
        <v>1</v>
      </c>
      <c r="B6" s="124" t="s">
        <v>60</v>
      </c>
      <c r="C6" s="124" t="s">
        <v>61</v>
      </c>
      <c r="D6" s="124" t="s">
        <v>62</v>
      </c>
      <c r="E6" s="124" t="s">
        <v>63</v>
      </c>
      <c r="F6" s="124" t="s">
        <v>64</v>
      </c>
    </row>
    <row r="7" ht="30" customHeight="1" spans="1:6">
      <c r="A7" s="33"/>
      <c r="B7" s="123"/>
      <c r="C7" s="33"/>
      <c r="D7" s="80"/>
      <c r="E7" s="125"/>
      <c r="F7" s="125"/>
    </row>
    <row r="8" ht="30" customHeight="1" spans="1:6">
      <c r="A8" s="22"/>
      <c r="B8" s="22"/>
      <c r="C8" s="22"/>
      <c r="D8" s="80"/>
      <c r="E8" s="125"/>
      <c r="F8" s="125"/>
    </row>
    <row r="9" ht="30" customHeight="1" spans="1:6">
      <c r="A9" s="20" t="s">
        <v>290</v>
      </c>
      <c r="B9" s="20" t="s">
        <v>290</v>
      </c>
      <c r="C9" s="20" t="s">
        <v>290</v>
      </c>
      <c r="D9" s="80"/>
      <c r="E9" s="125"/>
      <c r="F9" s="125"/>
    </row>
    <row r="10" customHeight="1" spans="1:1">
      <c r="A10" s="39" t="s">
        <v>291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2"/>
  <sheetViews>
    <sheetView showZeros="0" workbookViewId="0">
      <selection activeCell="G27" sqref="G27"/>
    </sheetView>
  </sheetViews>
  <sheetFormatPr defaultColWidth="9.13888888888889" defaultRowHeight="14.25" customHeight="1"/>
  <cols>
    <col min="1" max="1" width="16.3425925925926" customWidth="1"/>
    <col min="2" max="3" width="9.62962962962963" customWidth="1"/>
    <col min="4" max="5" width="3.62962962962963" customWidth="1"/>
    <col min="6" max="6" width="11.287037037037" customWidth="1"/>
    <col min="7" max="8" width="11.8518518518519" customWidth="1"/>
    <col min="9" max="9" width="10.2037037037037" customWidth="1"/>
    <col min="10" max="10" width="6.0462962962963" customWidth="1"/>
    <col min="11" max="11" width="9.76851851851852" customWidth="1"/>
    <col min="12" max="12" width="10.7685185185185" customWidth="1"/>
    <col min="13" max="15" width="10.712962962963" customWidth="1"/>
    <col min="16" max="16" width="6.62962962962963" customWidth="1"/>
    <col min="17" max="17" width="11.4166666666667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6"/>
      <c r="P1" s="106"/>
      <c r="Q1" s="43" t="s">
        <v>292</v>
      </c>
    </row>
    <row r="2" ht="27.75" customHeight="1" spans="1:17">
      <c r="A2" s="44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7"/>
      <c r="L2" s="29"/>
      <c r="M2" s="29"/>
      <c r="N2" s="29"/>
      <c r="O2" s="107"/>
      <c r="P2" s="107"/>
      <c r="Q2" s="29"/>
    </row>
    <row r="3" ht="18.75" customHeight="1" spans="1:17">
      <c r="A3" s="45" t="str">
        <f>"单位名称："&amp;"芒市动物卫生监督所"</f>
        <v>单位名称：芒市动物卫生监督所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8"/>
      <c r="P3" s="108"/>
      <c r="Q3" s="115" t="s">
        <v>27</v>
      </c>
    </row>
    <row r="4" ht="15.75" customHeight="1" spans="1:17">
      <c r="A4" s="11" t="s">
        <v>293</v>
      </c>
      <c r="B4" s="95" t="s">
        <v>294</v>
      </c>
      <c r="C4" s="95" t="s">
        <v>295</v>
      </c>
      <c r="D4" s="95" t="s">
        <v>296</v>
      </c>
      <c r="E4" s="95" t="s">
        <v>297</v>
      </c>
      <c r="F4" s="95" t="s">
        <v>298</v>
      </c>
      <c r="G4" s="48" t="s">
        <v>140</v>
      </c>
      <c r="H4" s="48"/>
      <c r="I4" s="48"/>
      <c r="J4" s="48"/>
      <c r="K4" s="109"/>
      <c r="L4" s="48"/>
      <c r="M4" s="48"/>
      <c r="N4" s="48"/>
      <c r="O4" s="74"/>
      <c r="P4" s="109"/>
      <c r="Q4" s="49"/>
    </row>
    <row r="5" ht="17.25" customHeight="1" spans="1:17">
      <c r="A5" s="16"/>
      <c r="B5" s="96"/>
      <c r="C5" s="96"/>
      <c r="D5" s="96"/>
      <c r="E5" s="96"/>
      <c r="F5" s="96"/>
      <c r="G5" s="96" t="s">
        <v>30</v>
      </c>
      <c r="H5" s="96" t="s">
        <v>34</v>
      </c>
      <c r="I5" s="96" t="s">
        <v>299</v>
      </c>
      <c r="J5" s="96" t="s">
        <v>300</v>
      </c>
      <c r="K5" s="110" t="s">
        <v>301</v>
      </c>
      <c r="L5" s="111" t="s">
        <v>302</v>
      </c>
      <c r="M5" s="111"/>
      <c r="N5" s="111"/>
      <c r="O5" s="112"/>
      <c r="P5" s="113"/>
      <c r="Q5" s="97"/>
    </row>
    <row r="6" ht="54" customHeight="1" spans="1:17">
      <c r="A6" s="18"/>
      <c r="B6" s="97"/>
      <c r="C6" s="97"/>
      <c r="D6" s="97"/>
      <c r="E6" s="97"/>
      <c r="F6" s="97"/>
      <c r="G6" s="97"/>
      <c r="H6" s="97" t="s">
        <v>33</v>
      </c>
      <c r="I6" s="97"/>
      <c r="J6" s="97"/>
      <c r="K6" s="114"/>
      <c r="L6" s="97" t="s">
        <v>33</v>
      </c>
      <c r="M6" s="97" t="s">
        <v>40</v>
      </c>
      <c r="N6" s="97" t="s">
        <v>303</v>
      </c>
      <c r="O6" s="33" t="s">
        <v>42</v>
      </c>
      <c r="P6" s="114" t="s">
        <v>43</v>
      </c>
      <c r="Q6" s="97" t="s">
        <v>44</v>
      </c>
    </row>
    <row r="7" ht="15" customHeight="1" spans="1:17">
      <c r="A7" s="76">
        <v>1</v>
      </c>
      <c r="B7" s="98">
        <v>2</v>
      </c>
      <c r="C7" s="98">
        <v>3</v>
      </c>
      <c r="D7" s="98">
        <v>4</v>
      </c>
      <c r="E7" s="98">
        <v>5</v>
      </c>
      <c r="F7" s="98">
        <v>6</v>
      </c>
      <c r="G7" s="99">
        <v>7</v>
      </c>
      <c r="H7" s="99">
        <v>8</v>
      </c>
      <c r="I7" s="99">
        <v>9</v>
      </c>
      <c r="J7" s="99">
        <v>10</v>
      </c>
      <c r="K7" s="99">
        <v>11</v>
      </c>
      <c r="L7" s="99">
        <v>12</v>
      </c>
      <c r="M7" s="99">
        <v>13</v>
      </c>
      <c r="N7" s="99">
        <v>14</v>
      </c>
      <c r="O7" s="99">
        <v>15</v>
      </c>
      <c r="P7" s="99">
        <v>16</v>
      </c>
      <c r="Q7" s="99">
        <v>17</v>
      </c>
    </row>
    <row r="8" ht="52.5" customHeight="1" spans="1:17">
      <c r="A8" s="100" t="s">
        <v>46</v>
      </c>
      <c r="B8" s="101"/>
      <c r="C8" s="101"/>
      <c r="D8" s="102"/>
      <c r="E8" s="103"/>
      <c r="F8" s="23">
        <v>18400</v>
      </c>
      <c r="G8" s="23">
        <v>18400</v>
      </c>
      <c r="H8" s="23">
        <v>18400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100" t="str">
        <f t="shared" ref="A9:A11" si="0">"     "&amp;"公用经费安排的公务用车运维费"</f>
        <v>     公用经费安排的公务用车运维费</v>
      </c>
      <c r="B9" s="101" t="s">
        <v>304</v>
      </c>
      <c r="C9" s="101" t="s">
        <v>305</v>
      </c>
      <c r="D9" s="102" t="s">
        <v>306</v>
      </c>
      <c r="E9" s="103">
        <v>1</v>
      </c>
      <c r="F9" s="23">
        <v>11100</v>
      </c>
      <c r="G9" s="23">
        <v>11100</v>
      </c>
      <c r="H9" s="23">
        <v>11100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100" t="str">
        <f t="shared" si="0"/>
        <v>     公用经费安排的公务用车运维费</v>
      </c>
      <c r="B10" s="101" t="s">
        <v>307</v>
      </c>
      <c r="C10" s="101" t="s">
        <v>308</v>
      </c>
      <c r="D10" s="102" t="s">
        <v>306</v>
      </c>
      <c r="E10" s="103">
        <v>1</v>
      </c>
      <c r="F10" s="23">
        <v>3300</v>
      </c>
      <c r="G10" s="23">
        <v>3300</v>
      </c>
      <c r="H10" s="23">
        <v>3300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100" t="str">
        <f t="shared" si="0"/>
        <v>     公用经费安排的公务用车运维费</v>
      </c>
      <c r="B11" s="101" t="s">
        <v>309</v>
      </c>
      <c r="C11" s="101" t="s">
        <v>310</v>
      </c>
      <c r="D11" s="102" t="s">
        <v>311</v>
      </c>
      <c r="E11" s="103">
        <v>1</v>
      </c>
      <c r="F11" s="23">
        <v>4000</v>
      </c>
      <c r="G11" s="23">
        <v>4000</v>
      </c>
      <c r="H11" s="23">
        <v>4000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30" customHeight="1" spans="1:17">
      <c r="A12" s="104" t="s">
        <v>290</v>
      </c>
      <c r="B12" s="105"/>
      <c r="C12" s="105"/>
      <c r="D12" s="105"/>
      <c r="E12" s="103"/>
      <c r="F12" s="23">
        <v>18400</v>
      </c>
      <c r="G12" s="23">
        <v>18400</v>
      </c>
      <c r="H12" s="23">
        <v>18400</v>
      </c>
      <c r="I12" s="23"/>
      <c r="J12" s="23"/>
      <c r="K12" s="23"/>
      <c r="L12" s="23"/>
      <c r="M12" s="23"/>
      <c r="N12" s="23"/>
      <c r="O12" s="23"/>
      <c r="P12" s="23"/>
      <c r="Q12" s="23"/>
    </row>
  </sheetData>
  <mergeCells count="16">
    <mergeCell ref="A2:Q2"/>
    <mergeCell ref="A3:F3"/>
    <mergeCell ref="G4:Q4"/>
    <mergeCell ref="L5:Q5"/>
    <mergeCell ref="A12:E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L20" sqref="L20"/>
    </sheetView>
  </sheetViews>
  <sheetFormatPr defaultColWidth="9.13888888888889" defaultRowHeight="14.25" customHeight="1"/>
  <cols>
    <col min="1" max="1" width="21.4722222222222" customWidth="1"/>
    <col min="2" max="2" width="9.76851851851852" customWidth="1"/>
    <col min="3" max="3" width="19.2037037037037" customWidth="1"/>
    <col min="4" max="5" width="12.0462962962963" customWidth="1"/>
    <col min="6" max="6" width="5.76851851851852" customWidth="1"/>
    <col min="7" max="7" width="6.47222222222222" customWidth="1"/>
    <col min="8" max="8" width="9.91666666666667" customWidth="1"/>
    <col min="9" max="14" width="11.3425925925926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8"/>
      <c r="I1" s="1"/>
      <c r="J1" s="1"/>
      <c r="K1" s="88"/>
      <c r="L1" s="1"/>
      <c r="M1" s="93"/>
      <c r="N1" s="93" t="s">
        <v>312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"单位名称："&amp;"芒市动物卫生监督所"</f>
        <v>单位名称：芒市动物卫生监督所</v>
      </c>
      <c r="B3" s="32"/>
      <c r="C3" s="32"/>
      <c r="D3" s="32"/>
      <c r="E3" s="32"/>
      <c r="F3" s="32"/>
      <c r="G3" s="32"/>
      <c r="H3" s="88"/>
      <c r="I3" s="1"/>
      <c r="J3" s="1"/>
      <c r="K3" s="88"/>
      <c r="L3" s="1"/>
      <c r="M3" s="94"/>
      <c r="N3" s="43" t="s">
        <v>27</v>
      </c>
    </row>
    <row r="4" ht="15.75" customHeight="1" spans="1:14">
      <c r="A4" s="11" t="s">
        <v>293</v>
      </c>
      <c r="B4" s="11" t="s">
        <v>313</v>
      </c>
      <c r="C4" s="11" t="s">
        <v>314</v>
      </c>
      <c r="D4" s="12" t="s">
        <v>140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9" t="s">
        <v>30</v>
      </c>
      <c r="E5" s="11" t="s">
        <v>34</v>
      </c>
      <c r="F5" s="11" t="s">
        <v>299</v>
      </c>
      <c r="G5" s="11" t="s">
        <v>300</v>
      </c>
      <c r="H5" s="11" t="s">
        <v>301</v>
      </c>
      <c r="I5" s="12" t="s">
        <v>302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6"/>
      <c r="E6" s="16" t="s">
        <v>33</v>
      </c>
      <c r="F6" s="18"/>
      <c r="G6" s="18"/>
      <c r="H6" s="76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90"/>
      <c r="B8" s="90"/>
      <c r="C8" s="90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1"/>
      <c r="B9" s="91"/>
      <c r="C9" s="91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92"/>
      <c r="C10" s="92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39" t="s">
        <v>315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11"/>
  <sheetViews>
    <sheetView showZeros="0" workbookViewId="0">
      <selection activeCell="R6" sqref="R6"/>
    </sheetView>
  </sheetViews>
  <sheetFormatPr defaultColWidth="9.13888888888889" defaultRowHeight="14.25" customHeight="1"/>
  <cols>
    <col min="1" max="1" width="37.712962962963" customWidth="1"/>
    <col min="2" max="15" width="7.0462962962963" customWidth="1"/>
  </cols>
  <sheetData>
    <row r="1" ht="13.5" customHeight="1" spans="1:15">
      <c r="A1" s="66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86" t="s">
        <v>316</v>
      </c>
      <c r="O1" s="87"/>
    </row>
    <row r="2" ht="27.75" customHeight="1" spans="1:15">
      <c r="A2" s="68" t="str">
        <f>"2026"&amp;"年市对下转移支付预算表"</f>
        <v>2026年市对下转移支付预算表</v>
      </c>
      <c r="B2" s="5"/>
      <c r="C2" s="5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customHeight="1" spans="1:15">
      <c r="A3" s="69" t="s">
        <v>1</v>
      </c>
      <c r="B3" s="70"/>
      <c r="C3" s="70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ht="18" customHeight="1" spans="1:15">
      <c r="A4" s="71" t="str">
        <f>"单位名称："&amp;"芒市动物卫生监督所"</f>
        <v>单位名称：芒市动物卫生监督所</v>
      </c>
      <c r="B4" s="72"/>
      <c r="C4" s="72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ht="19.5" customHeight="1" spans="1:15">
      <c r="A5" s="73" t="s">
        <v>317</v>
      </c>
      <c r="B5" s="12" t="s">
        <v>140</v>
      </c>
      <c r="C5" s="13"/>
      <c r="D5" s="74"/>
      <c r="E5" s="75" t="s">
        <v>318</v>
      </c>
      <c r="F5" s="75"/>
      <c r="G5" s="75"/>
      <c r="H5" s="75"/>
      <c r="I5" s="75"/>
      <c r="J5" s="75"/>
      <c r="K5" s="75"/>
      <c r="L5" s="75"/>
      <c r="M5" s="75"/>
      <c r="N5" s="75"/>
      <c r="O5" s="75"/>
    </row>
    <row r="6" ht="40.5" customHeight="1" spans="1:15">
      <c r="A6" s="76"/>
      <c r="B6" s="16" t="s">
        <v>30</v>
      </c>
      <c r="C6" s="11" t="s">
        <v>34</v>
      </c>
      <c r="D6" s="77" t="s">
        <v>319</v>
      </c>
      <c r="E6" s="78" t="s">
        <v>320</v>
      </c>
      <c r="F6" s="78" t="s">
        <v>321</v>
      </c>
      <c r="G6" s="78" t="s">
        <v>322</v>
      </c>
      <c r="H6" s="78" t="s">
        <v>323</v>
      </c>
      <c r="I6" s="78" t="s">
        <v>324</v>
      </c>
      <c r="J6" s="78" t="s">
        <v>325</v>
      </c>
      <c r="K6" s="78" t="s">
        <v>326</v>
      </c>
      <c r="L6" s="78" t="s">
        <v>327</v>
      </c>
      <c r="M6" s="78" t="s">
        <v>328</v>
      </c>
      <c r="N6" s="78" t="s">
        <v>329</v>
      </c>
      <c r="O6" s="78" t="s">
        <v>330</v>
      </c>
    </row>
    <row r="7" ht="19.5" customHeight="1" spans="1:15">
      <c r="A7" s="35">
        <v>1</v>
      </c>
      <c r="B7" s="35">
        <v>2</v>
      </c>
      <c r="C7" s="35">
        <v>3</v>
      </c>
      <c r="D7" s="12">
        <v>4</v>
      </c>
      <c r="E7" s="79">
        <v>5</v>
      </c>
      <c r="F7" s="79">
        <v>6</v>
      </c>
      <c r="G7" s="79">
        <v>7</v>
      </c>
      <c r="H7" s="79">
        <v>8</v>
      </c>
      <c r="I7" s="79">
        <v>9</v>
      </c>
      <c r="J7" s="79">
        <v>10</v>
      </c>
      <c r="K7" s="79">
        <v>11</v>
      </c>
      <c r="L7" s="79">
        <v>12</v>
      </c>
      <c r="M7" s="79">
        <v>13</v>
      </c>
      <c r="N7" s="79">
        <v>14</v>
      </c>
      <c r="O7" s="79">
        <v>15</v>
      </c>
    </row>
    <row r="8" ht="19.5" customHeight="1" spans="1:15">
      <c r="A8" s="36"/>
      <c r="B8" s="80"/>
      <c r="C8" s="80"/>
      <c r="D8" s="81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</row>
    <row r="9" ht="19.5" customHeight="1" spans="1:15">
      <c r="A9" s="36"/>
      <c r="B9" s="80"/>
      <c r="C9" s="80"/>
      <c r="D9" s="81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</row>
    <row r="10" ht="19.5" customHeight="1" spans="1:15">
      <c r="A10" s="84" t="s">
        <v>30</v>
      </c>
      <c r="B10" s="80"/>
      <c r="C10" s="80"/>
      <c r="D10" s="81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</row>
    <row r="11" customHeight="1" spans="1:15">
      <c r="A11" s="85" t="s">
        <v>331</v>
      </c>
      <c r="B11" s="85"/>
      <c r="C11" s="8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</sheetData>
  <mergeCells count="8">
    <mergeCell ref="N1:O1"/>
    <mergeCell ref="A2:O2"/>
    <mergeCell ref="A3:O3"/>
    <mergeCell ref="A4:O4"/>
    <mergeCell ref="B5:D5"/>
    <mergeCell ref="E5:O5"/>
    <mergeCell ref="A11:O11"/>
    <mergeCell ref="A5:A6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tabSelected="1" workbookViewId="0">
      <selection activeCell="A8" sqref="A8"/>
    </sheetView>
  </sheetViews>
  <sheetFormatPr defaultColWidth="9.13888888888889" defaultRowHeight="12" customHeight="1" outlineLevelRow="7"/>
  <cols>
    <col min="1" max="2" width="15.6296296296296" customWidth="1"/>
    <col min="3" max="10" width="11.2037037037037" customWidth="1"/>
  </cols>
  <sheetData>
    <row r="1" customHeight="1" spans="10:10">
      <c r="J1" s="65" t="s">
        <v>332</v>
      </c>
    </row>
    <row r="2" ht="28.5" customHeight="1" spans="1:10">
      <c r="A2" s="58" t="str">
        <f>"2026"&amp;"年市对下转移支付绩效目标表"</f>
        <v>2026年市对下转移支付绩效目标表</v>
      </c>
      <c r="B2" s="5"/>
      <c r="C2" s="5"/>
      <c r="D2" s="5"/>
      <c r="E2" s="5"/>
      <c r="F2" s="59"/>
      <c r="G2" s="5"/>
      <c r="H2" s="59"/>
      <c r="I2" s="59"/>
      <c r="J2" s="5"/>
    </row>
    <row r="3" ht="17.25" customHeight="1" spans="1:8">
      <c r="A3" s="6" t="str">
        <f>"单位名称："&amp;"芒市动物卫生监督所"</f>
        <v>单位名称：芒市动物卫生监督所</v>
      </c>
      <c r="B3" s="60"/>
      <c r="C3" s="60"/>
      <c r="D3" s="60"/>
      <c r="E3" s="60"/>
      <c r="F3" s="61"/>
      <c r="G3" s="60"/>
      <c r="H3" s="61"/>
    </row>
    <row r="4" ht="44.25" customHeight="1" spans="1:10">
      <c r="A4" s="34" t="s">
        <v>227</v>
      </c>
      <c r="B4" s="34" t="s">
        <v>228</v>
      </c>
      <c r="C4" s="34" t="s">
        <v>229</v>
      </c>
      <c r="D4" s="34" t="s">
        <v>230</v>
      </c>
      <c r="E4" s="34" t="s">
        <v>231</v>
      </c>
      <c r="F4" s="62" t="s">
        <v>232</v>
      </c>
      <c r="G4" s="34" t="s">
        <v>233</v>
      </c>
      <c r="H4" s="62" t="s">
        <v>234</v>
      </c>
      <c r="I4" s="62" t="s">
        <v>235</v>
      </c>
      <c r="J4" s="34" t="s">
        <v>236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62">
        <v>6</v>
      </c>
      <c r="G5" s="34">
        <v>7</v>
      </c>
      <c r="H5" s="62">
        <v>8</v>
      </c>
      <c r="I5" s="62">
        <v>9</v>
      </c>
      <c r="J5" s="34">
        <v>10</v>
      </c>
    </row>
    <row r="6" ht="25.95" customHeight="1" spans="1:10">
      <c r="A6" s="36"/>
      <c r="B6" s="50"/>
      <c r="C6" s="50"/>
      <c r="D6" s="50"/>
      <c r="E6" s="63"/>
      <c r="F6" s="64"/>
      <c r="G6" s="63"/>
      <c r="H6" s="64"/>
      <c r="I6" s="64"/>
      <c r="J6" s="63"/>
    </row>
    <row r="7" ht="25.95" customHeight="1" spans="1:10">
      <c r="A7" s="36"/>
      <c r="B7" s="22" t="s">
        <v>333</v>
      </c>
      <c r="C7" s="22" t="s">
        <v>333</v>
      </c>
      <c r="D7" s="22" t="s">
        <v>333</v>
      </c>
      <c r="E7" s="36" t="s">
        <v>333</v>
      </c>
      <c r="F7" s="22" t="s">
        <v>333</v>
      </c>
      <c r="G7" s="36" t="s">
        <v>333</v>
      </c>
      <c r="H7" s="22" t="s">
        <v>333</v>
      </c>
      <c r="I7" s="22" t="s">
        <v>333</v>
      </c>
      <c r="J7" s="36" t="s">
        <v>333</v>
      </c>
    </row>
    <row r="8" ht="22" customHeight="1" spans="1:1">
      <c r="A8" s="39" t="s">
        <v>331</v>
      </c>
    </row>
  </sheetData>
  <mergeCells count="2">
    <mergeCell ref="A2:J2"/>
    <mergeCell ref="A3:H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D24" sqref="D24"/>
    </sheetView>
  </sheetViews>
  <sheetFormatPr defaultColWidth="9.13888888888889" defaultRowHeight="12" customHeight="1" outlineLevelCol="7"/>
  <cols>
    <col min="1" max="8" width="16.916666666666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3" t="s">
        <v>334</v>
      </c>
    </row>
    <row r="2" ht="28.5" customHeight="1" spans="1:8">
      <c r="A2" s="44" t="str">
        <f>"2026"&amp;"年新增资产配置表"</f>
        <v>2026年新增资产配置表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5" t="str">
        <f>"单位名称："&amp;"芒市动物卫生监督所"</f>
        <v>单位名称：芒市动物卫生监督所</v>
      </c>
      <c r="B3" s="31"/>
      <c r="C3" s="46"/>
      <c r="D3" s="1"/>
      <c r="E3" s="1"/>
      <c r="F3" s="1"/>
      <c r="G3" s="1"/>
      <c r="H3" s="1"/>
    </row>
    <row r="4" ht="18" customHeight="1" spans="1:8">
      <c r="A4" s="11" t="s">
        <v>133</v>
      </c>
      <c r="B4" s="11" t="s">
        <v>335</v>
      </c>
      <c r="C4" s="11" t="s">
        <v>336</v>
      </c>
      <c r="D4" s="11" t="s">
        <v>337</v>
      </c>
      <c r="E4" s="11" t="s">
        <v>338</v>
      </c>
      <c r="F4" s="47" t="s">
        <v>339</v>
      </c>
      <c r="G4" s="48"/>
      <c r="H4" s="49"/>
    </row>
    <row r="5" ht="18" customHeight="1" spans="1:8">
      <c r="A5" s="18"/>
      <c r="B5" s="18"/>
      <c r="C5" s="18"/>
      <c r="D5" s="18"/>
      <c r="E5" s="18"/>
      <c r="F5" s="34" t="s">
        <v>297</v>
      </c>
      <c r="G5" s="34" t="s">
        <v>340</v>
      </c>
      <c r="H5" s="34" t="s">
        <v>341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50"/>
      <c r="B7" s="50"/>
      <c r="C7" s="50"/>
      <c r="D7" s="50"/>
      <c r="E7" s="50"/>
      <c r="F7" s="41"/>
      <c r="G7" s="51"/>
      <c r="H7" s="51"/>
    </row>
    <row r="8" ht="24" customHeight="1" spans="1:8">
      <c r="A8" s="52" t="s">
        <v>30</v>
      </c>
      <c r="B8" s="53"/>
      <c r="C8" s="53"/>
      <c r="D8" s="53"/>
      <c r="E8" s="53"/>
      <c r="F8" s="54"/>
      <c r="G8" s="55"/>
      <c r="H8" s="55"/>
    </row>
    <row r="9" ht="35" customHeight="1" spans="1:8">
      <c r="A9" s="56" t="s">
        <v>342</v>
      </c>
      <c r="B9" s="57"/>
      <c r="C9" s="57"/>
      <c r="D9" s="57"/>
      <c r="E9" s="57"/>
      <c r="F9" s="57"/>
      <c r="G9" s="57"/>
      <c r="H9" s="57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F14" sqref="F14"/>
    </sheetView>
  </sheetViews>
  <sheetFormatPr defaultColWidth="9.13888888888889" defaultRowHeight="14.25" customHeight="1"/>
  <cols>
    <col min="1" max="1" width="10.287037037037" customWidth="1"/>
    <col min="2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15.4166666666667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343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"单位名称："&amp;"芒市动物卫生监督所"</f>
        <v>单位名称：芒市动物卫生监督所</v>
      </c>
      <c r="B3" s="31"/>
      <c r="C3" s="31"/>
      <c r="D3" s="31"/>
      <c r="E3" s="31"/>
      <c r="F3" s="31"/>
      <c r="G3" s="31"/>
      <c r="H3" s="32"/>
      <c r="I3" s="32"/>
      <c r="J3" s="32"/>
      <c r="K3" s="40" t="s">
        <v>27</v>
      </c>
    </row>
    <row r="4" ht="21.75" customHeight="1" spans="1:11">
      <c r="A4" s="33" t="s">
        <v>209</v>
      </c>
      <c r="B4" s="33" t="s">
        <v>135</v>
      </c>
      <c r="C4" s="33" t="s">
        <v>210</v>
      </c>
      <c r="D4" s="34" t="s">
        <v>136</v>
      </c>
      <c r="E4" s="34" t="s">
        <v>137</v>
      </c>
      <c r="F4" s="34" t="s">
        <v>211</v>
      </c>
      <c r="G4" s="34" t="s">
        <v>212</v>
      </c>
      <c r="H4" s="35" t="s">
        <v>30</v>
      </c>
      <c r="I4" s="35" t="s">
        <v>344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34</v>
      </c>
      <c r="J5" s="34" t="s">
        <v>35</v>
      </c>
      <c r="K5" s="34" t="s">
        <v>36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33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1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2"/>
    </row>
    <row r="10" ht="30" customHeight="1" spans="1:11">
      <c r="A10" s="37" t="s">
        <v>290</v>
      </c>
      <c r="B10" s="38"/>
      <c r="C10" s="38"/>
      <c r="D10" s="38"/>
      <c r="E10" s="38"/>
      <c r="F10" s="38"/>
      <c r="G10" s="38"/>
      <c r="H10" s="23"/>
      <c r="I10" s="23"/>
      <c r="J10" s="23"/>
      <c r="K10" s="42"/>
    </row>
    <row r="11" customHeight="1" spans="1:1">
      <c r="A11" s="39" t="s">
        <v>345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1"/>
  <sheetViews>
    <sheetView showZeros="0" workbookViewId="0">
      <selection activeCell="G27" sqref="G27"/>
    </sheetView>
  </sheetViews>
  <sheetFormatPr defaultColWidth="9.13888888888889" defaultRowHeight="14.25" customHeight="1" outlineLevelCol="6"/>
  <cols>
    <col min="1" max="4" width="20.0462962962963" customWidth="1"/>
    <col min="5" max="7" width="21.0462962962963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346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"单位名称："&amp;"芒市动物卫生监督所"</f>
        <v>单位名称：芒市动物卫生监督所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210</v>
      </c>
      <c r="B4" s="10" t="s">
        <v>209</v>
      </c>
      <c r="C4" s="10" t="s">
        <v>135</v>
      </c>
      <c r="D4" s="11" t="s">
        <v>347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440000</v>
      </c>
      <c r="F8" s="23"/>
      <c r="G8" s="23"/>
    </row>
    <row r="9" ht="52.5" customHeight="1" spans="1:7">
      <c r="A9" s="24"/>
      <c r="B9" s="22" t="s">
        <v>348</v>
      </c>
      <c r="C9" s="22" t="s">
        <v>215</v>
      </c>
      <c r="D9" s="22" t="s">
        <v>349</v>
      </c>
      <c r="E9" s="23">
        <v>200000</v>
      </c>
      <c r="F9" s="23"/>
      <c r="G9" s="23"/>
    </row>
    <row r="10" ht="52.5" customHeight="1" spans="1:7">
      <c r="A10" s="25"/>
      <c r="B10" s="22" t="s">
        <v>348</v>
      </c>
      <c r="C10" s="22" t="s">
        <v>222</v>
      </c>
      <c r="D10" s="22" t="s">
        <v>349</v>
      </c>
      <c r="E10" s="23">
        <v>240000</v>
      </c>
      <c r="F10" s="23"/>
      <c r="G10" s="23"/>
    </row>
    <row r="11" ht="30" customHeight="1" spans="1:7">
      <c r="A11" s="26" t="s">
        <v>30</v>
      </c>
      <c r="B11" s="27" t="s">
        <v>333</v>
      </c>
      <c r="C11" s="27"/>
      <c r="D11" s="28"/>
      <c r="E11" s="23">
        <v>440000</v>
      </c>
      <c r="F11" s="23"/>
      <c r="G11" s="23"/>
    </row>
  </sheetData>
  <mergeCells count="11">
    <mergeCell ref="A2:G2"/>
    <mergeCell ref="A3:D3"/>
    <mergeCell ref="E4:G4"/>
    <mergeCell ref="A11:D11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G27" sqref="G27"/>
    </sheetView>
  </sheetViews>
  <sheetFormatPr defaultColWidth="9.13888888888889" defaultRowHeight="12" customHeight="1"/>
  <cols>
    <col min="1" max="1" width="7.62962962962963" customWidth="1"/>
    <col min="2" max="2" width="11.2037037037037" customWidth="1"/>
    <col min="3" max="4" width="13.4722222222222" customWidth="1"/>
    <col min="5" max="5" width="13.2037037037037" customWidth="1"/>
    <col min="6" max="6" width="8.47222222222222" customWidth="1"/>
    <col min="7" max="7" width="5.34259259259259" customWidth="1"/>
    <col min="8" max="8" width="8.47222222222222" customWidth="1"/>
    <col min="9" max="12" width="11.9166666666667" customWidth="1"/>
    <col min="13" max="13" width="9.2037037037037" customWidth="1"/>
    <col min="14" max="14" width="11.9166666666667" customWidth="1"/>
    <col min="15" max="15" width="4.47222222222222" customWidth="1"/>
    <col min="16" max="19" width="4.91666666666667" customWidth="1"/>
  </cols>
  <sheetData>
    <row r="1" ht="16.5" customHeight="1" spans="1:17">
      <c r="A1" s="173"/>
      <c r="B1" s="1"/>
      <c r="C1" s="1"/>
      <c r="D1" s="1"/>
      <c r="E1" s="1"/>
      <c r="F1" s="1"/>
      <c r="G1" s="1"/>
      <c r="H1" s="1"/>
      <c r="I1" s="88"/>
      <c r="J1" s="1"/>
      <c r="K1" s="1"/>
      <c r="L1" s="1"/>
      <c r="M1" s="1"/>
      <c r="N1" s="1"/>
      <c r="O1" s="1"/>
      <c r="P1" s="93" t="s">
        <v>26</v>
      </c>
      <c r="Q1" s="93" t="s">
        <v>26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"单位名称："&amp;"芒市动物卫生监督所"</f>
        <v>单位名称：芒市动物卫生监督所</v>
      </c>
      <c r="B3" s="31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93" t="s">
        <v>27</v>
      </c>
      <c r="Q3" s="93"/>
    </row>
    <row r="4" ht="21" customHeight="1" spans="1:19">
      <c r="A4" s="11" t="s">
        <v>28</v>
      </c>
      <c r="B4" s="11" t="s">
        <v>29</v>
      </c>
      <c r="C4" s="11" t="s">
        <v>30</v>
      </c>
      <c r="D4" s="47" t="s">
        <v>31</v>
      </c>
      <c r="E4" s="48"/>
      <c r="F4" s="48"/>
      <c r="G4" s="48"/>
      <c r="H4" s="48"/>
      <c r="I4" s="13"/>
      <c r="J4" s="48"/>
      <c r="K4" s="48"/>
      <c r="L4" s="48"/>
      <c r="M4" s="48"/>
      <c r="N4" s="49"/>
      <c r="O4" s="47" t="s">
        <v>32</v>
      </c>
      <c r="P4" s="48"/>
      <c r="Q4" s="48"/>
      <c r="R4" s="48"/>
      <c r="S4" s="49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86" t="s">
        <v>38</v>
      </c>
      <c r="J5" s="86"/>
      <c r="K5" s="86"/>
      <c r="L5" s="86"/>
      <c r="M5" s="86"/>
      <c r="N5" s="86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81" customHeight="1" spans="1:19">
      <c r="A6" s="76"/>
      <c r="B6" s="76"/>
      <c r="C6" s="76"/>
      <c r="D6" s="89"/>
      <c r="E6" s="89"/>
      <c r="F6" s="89"/>
      <c r="G6" s="76"/>
      <c r="H6" s="76"/>
      <c r="I6" s="35" t="s">
        <v>33</v>
      </c>
      <c r="J6" s="33" t="s">
        <v>40</v>
      </c>
      <c r="K6" s="33" t="s">
        <v>41</v>
      </c>
      <c r="L6" s="10" t="s">
        <v>42</v>
      </c>
      <c r="M6" s="10" t="s">
        <v>43</v>
      </c>
      <c r="N6" s="10" t="s">
        <v>44</v>
      </c>
      <c r="O6" s="89"/>
      <c r="P6" s="89"/>
      <c r="Q6" s="89"/>
      <c r="R6" s="89"/>
      <c r="S6" s="89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62">
        <v>19</v>
      </c>
    </row>
    <row r="8" ht="52.5" customHeight="1" spans="1:19">
      <c r="A8" s="174" t="s">
        <v>45</v>
      </c>
      <c r="B8" s="174" t="s">
        <v>46</v>
      </c>
      <c r="C8" s="23">
        <v>2869328.08</v>
      </c>
      <c r="D8" s="23">
        <v>2869328.08</v>
      </c>
      <c r="E8" s="23">
        <v>2869328.08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ht="30" customHeight="1" spans="1:19">
      <c r="A9" s="12" t="s">
        <v>30</v>
      </c>
      <c r="B9" s="175"/>
      <c r="C9" s="164">
        <v>2869328.08</v>
      </c>
      <c r="D9" s="164">
        <v>2869328.08</v>
      </c>
      <c r="E9" s="164">
        <v>2869328.08</v>
      </c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workbookViewId="0">
      <selection activeCell="P33" sqref="P33"/>
    </sheetView>
  </sheetViews>
  <sheetFormatPr defaultColWidth="8.85185185185185" defaultRowHeight="15" customHeight="1"/>
  <cols>
    <col min="1" max="1" width="9.62962962962963" customWidth="1"/>
    <col min="2" max="2" width="9.47222222222222" customWidth="1"/>
    <col min="3" max="6" width="14.4722222222222" customWidth="1"/>
    <col min="7" max="7" width="12.6296296296296" customWidth="1"/>
    <col min="8" max="8" width="4.34259259259259" customWidth="1"/>
    <col min="9" max="9" width="7.28703703703704" customWidth="1"/>
    <col min="10" max="13" width="12.7685185185185" customWidth="1"/>
    <col min="14" max="14" width="5.76851851851852" customWidth="1"/>
    <col min="15" max="15" width="12.7685185185185" customWidth="1"/>
  </cols>
  <sheetData>
    <row r="1" ht="18.75" customHeight="1" spans="1:15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43" t="s">
        <v>47</v>
      </c>
      <c r="O1" s="43"/>
    </row>
    <row r="2" ht="36" customHeight="1" spans="1:15">
      <c r="A2" s="167" t="str">
        <f>"2026"&amp;"年部门支出预算表"</f>
        <v>2026年部门支出预算表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ht="18.75" customHeight="1" spans="1:15">
      <c r="A3" s="31" t="str">
        <f>"单位名称："&amp;"芒市动物卫生监督所"</f>
        <v>单位名称：芒市动物卫生监督所</v>
      </c>
      <c r="B3" s="31"/>
      <c r="C3" s="31"/>
      <c r="D3" s="31"/>
      <c r="E3" s="31"/>
      <c r="F3" s="31"/>
      <c r="G3" s="166"/>
      <c r="H3" s="166"/>
      <c r="I3" s="166"/>
      <c r="J3" s="166"/>
      <c r="K3" s="166"/>
      <c r="L3" s="166"/>
      <c r="M3" s="166"/>
      <c r="N3" s="43" t="s">
        <v>1</v>
      </c>
      <c r="O3" s="43"/>
    </row>
    <row r="4" ht="31.5" customHeight="1" spans="1:15">
      <c r="A4" s="168" t="s">
        <v>48</v>
      </c>
      <c r="B4" s="168" t="s">
        <v>49</v>
      </c>
      <c r="C4" s="168" t="s">
        <v>30</v>
      </c>
      <c r="D4" s="168" t="s">
        <v>34</v>
      </c>
      <c r="E4" s="168"/>
      <c r="F4" s="168"/>
      <c r="G4" s="168" t="s">
        <v>35</v>
      </c>
      <c r="H4" s="168" t="s">
        <v>36</v>
      </c>
      <c r="I4" s="168" t="s">
        <v>50</v>
      </c>
      <c r="J4" s="168" t="s">
        <v>51</v>
      </c>
      <c r="K4" s="168"/>
      <c r="L4" s="168"/>
      <c r="M4" s="168"/>
      <c r="N4" s="168"/>
      <c r="O4" s="168"/>
    </row>
    <row r="5" ht="60" customHeight="1" spans="1:15">
      <c r="A5" s="168"/>
      <c r="B5" s="168"/>
      <c r="C5" s="168"/>
      <c r="D5" s="168" t="s">
        <v>33</v>
      </c>
      <c r="E5" s="168" t="s">
        <v>52</v>
      </c>
      <c r="F5" s="168" t="s">
        <v>53</v>
      </c>
      <c r="G5" s="168"/>
      <c r="H5" s="168"/>
      <c r="I5" s="168"/>
      <c r="J5" s="168" t="s">
        <v>33</v>
      </c>
      <c r="K5" s="168" t="s">
        <v>54</v>
      </c>
      <c r="L5" s="168" t="s">
        <v>55</v>
      </c>
      <c r="M5" s="168" t="s">
        <v>56</v>
      </c>
      <c r="N5" s="168" t="s">
        <v>57</v>
      </c>
      <c r="O5" s="168" t="s">
        <v>58</v>
      </c>
    </row>
    <row r="6" ht="18.75" customHeight="1" spans="1:15">
      <c r="A6" s="169" t="s">
        <v>59</v>
      </c>
      <c r="B6" s="169" t="s">
        <v>60</v>
      </c>
      <c r="C6" s="169" t="s">
        <v>61</v>
      </c>
      <c r="D6" s="169" t="s">
        <v>62</v>
      </c>
      <c r="E6" s="169" t="s">
        <v>63</v>
      </c>
      <c r="F6" s="169" t="s">
        <v>64</v>
      </c>
      <c r="G6" s="169" t="s">
        <v>65</v>
      </c>
      <c r="H6" s="169" t="s">
        <v>66</v>
      </c>
      <c r="I6" s="169" t="s">
        <v>67</v>
      </c>
      <c r="J6" s="169" t="s">
        <v>68</v>
      </c>
      <c r="K6" s="169" t="s">
        <v>69</v>
      </c>
      <c r="L6" s="169" t="s">
        <v>70</v>
      </c>
      <c r="M6" s="169" t="s">
        <v>71</v>
      </c>
      <c r="N6" s="169" t="s">
        <v>72</v>
      </c>
      <c r="O6" s="169" t="s">
        <v>73</v>
      </c>
    </row>
    <row r="7" ht="52.5" customHeight="1" spans="1:15">
      <c r="A7" s="170" t="s">
        <v>74</v>
      </c>
      <c r="B7" s="170" t="s">
        <v>75</v>
      </c>
      <c r="C7" s="137">
        <v>518153.73</v>
      </c>
      <c r="D7" s="137">
        <v>518153.73</v>
      </c>
      <c r="E7" s="137">
        <v>518153.73</v>
      </c>
      <c r="F7" s="137"/>
      <c r="G7" s="137"/>
      <c r="H7" s="137"/>
      <c r="I7" s="137"/>
      <c r="J7" s="137"/>
      <c r="K7" s="137"/>
      <c r="L7" s="137"/>
      <c r="M7" s="137"/>
      <c r="N7" s="137"/>
      <c r="O7" s="137"/>
    </row>
    <row r="8" ht="52.5" customHeight="1" spans="1:15">
      <c r="A8" s="171" t="s">
        <v>76</v>
      </c>
      <c r="B8" s="171" t="s">
        <v>77</v>
      </c>
      <c r="C8" s="137">
        <v>428787.49</v>
      </c>
      <c r="D8" s="137">
        <v>428787.49</v>
      </c>
      <c r="E8" s="137">
        <v>428787.49</v>
      </c>
      <c r="F8" s="137"/>
      <c r="G8" s="137"/>
      <c r="H8" s="137"/>
      <c r="I8" s="137"/>
      <c r="J8" s="137"/>
      <c r="K8" s="137"/>
      <c r="L8" s="137"/>
      <c r="M8" s="137"/>
      <c r="N8" s="137"/>
      <c r="O8" s="137"/>
    </row>
    <row r="9" ht="52.5" customHeight="1" spans="1:15">
      <c r="A9" s="172" t="s">
        <v>78</v>
      </c>
      <c r="B9" s="172" t="s">
        <v>79</v>
      </c>
      <c r="C9" s="137">
        <v>6000</v>
      </c>
      <c r="D9" s="137">
        <v>6000</v>
      </c>
      <c r="E9" s="137">
        <v>6000</v>
      </c>
      <c r="F9" s="137"/>
      <c r="G9" s="137"/>
      <c r="H9" s="137"/>
      <c r="I9" s="137"/>
      <c r="J9" s="137"/>
      <c r="K9" s="137"/>
      <c r="L9" s="137"/>
      <c r="M9" s="137"/>
      <c r="N9" s="137"/>
      <c r="O9" s="137"/>
    </row>
    <row r="10" ht="105" customHeight="1" spans="1:15">
      <c r="A10" s="172" t="s">
        <v>80</v>
      </c>
      <c r="B10" s="172" t="s">
        <v>81</v>
      </c>
      <c r="C10" s="137">
        <v>253451.83</v>
      </c>
      <c r="D10" s="137">
        <v>253451.83</v>
      </c>
      <c r="E10" s="137">
        <v>253451.83</v>
      </c>
      <c r="F10" s="137"/>
      <c r="G10" s="137"/>
      <c r="H10" s="137"/>
      <c r="I10" s="137"/>
      <c r="J10" s="137"/>
      <c r="K10" s="137"/>
      <c r="L10" s="137"/>
      <c r="M10" s="137"/>
      <c r="N10" s="137"/>
      <c r="O10" s="137"/>
    </row>
    <row r="11" ht="81" customHeight="1" spans="1:15">
      <c r="A11" s="172" t="s">
        <v>82</v>
      </c>
      <c r="B11" s="172" t="s">
        <v>83</v>
      </c>
      <c r="C11" s="137">
        <v>169335.66</v>
      </c>
      <c r="D11" s="137">
        <v>169335.66</v>
      </c>
      <c r="E11" s="137">
        <v>169335.66</v>
      </c>
      <c r="F11" s="137"/>
      <c r="G11" s="137"/>
      <c r="H11" s="137"/>
      <c r="I11" s="137"/>
      <c r="J11" s="137"/>
      <c r="K11" s="137"/>
      <c r="L11" s="137"/>
      <c r="M11" s="137"/>
      <c r="N11" s="137"/>
      <c r="O11" s="137"/>
    </row>
    <row r="12" ht="52.5" customHeight="1" spans="1:15">
      <c r="A12" s="171" t="s">
        <v>84</v>
      </c>
      <c r="B12" s="171" t="s">
        <v>85</v>
      </c>
      <c r="C12" s="137">
        <v>89366.24</v>
      </c>
      <c r="D12" s="137">
        <v>89366.24</v>
      </c>
      <c r="E12" s="137">
        <v>89366.24</v>
      </c>
      <c r="F12" s="137"/>
      <c r="G12" s="137"/>
      <c r="H12" s="137"/>
      <c r="I12" s="137"/>
      <c r="J12" s="137"/>
      <c r="K12" s="137"/>
      <c r="L12" s="137"/>
      <c r="M12" s="137"/>
      <c r="N12" s="137"/>
      <c r="O12" s="137"/>
    </row>
    <row r="13" ht="75" customHeight="1" spans="1:15">
      <c r="A13" s="172" t="s">
        <v>86</v>
      </c>
      <c r="B13" s="172" t="s">
        <v>85</v>
      </c>
      <c r="C13" s="137">
        <v>89366.24</v>
      </c>
      <c r="D13" s="137">
        <v>89366.24</v>
      </c>
      <c r="E13" s="137">
        <v>89366.24</v>
      </c>
      <c r="F13" s="137"/>
      <c r="G13" s="137"/>
      <c r="H13" s="137"/>
      <c r="I13" s="137"/>
      <c r="J13" s="137"/>
      <c r="K13" s="137"/>
      <c r="L13" s="137"/>
      <c r="M13" s="137"/>
      <c r="N13" s="137"/>
      <c r="O13" s="137"/>
    </row>
    <row r="14" ht="52.5" customHeight="1" spans="1:15">
      <c r="A14" s="170" t="s">
        <v>87</v>
      </c>
      <c r="B14" s="170" t="s">
        <v>88</v>
      </c>
      <c r="C14" s="137">
        <v>94666.75</v>
      </c>
      <c r="D14" s="137">
        <v>94666.75</v>
      </c>
      <c r="E14" s="137">
        <v>94666.75</v>
      </c>
      <c r="F14" s="137"/>
      <c r="G14" s="137"/>
      <c r="H14" s="137"/>
      <c r="I14" s="137"/>
      <c r="J14" s="137"/>
      <c r="K14" s="137"/>
      <c r="L14" s="137"/>
      <c r="M14" s="137"/>
      <c r="N14" s="137"/>
      <c r="O14" s="137"/>
    </row>
    <row r="15" ht="52.5" customHeight="1" spans="1:15">
      <c r="A15" s="171" t="s">
        <v>89</v>
      </c>
      <c r="B15" s="171" t="s">
        <v>90</v>
      </c>
      <c r="C15" s="137">
        <v>94666.75</v>
      </c>
      <c r="D15" s="137">
        <v>94666.75</v>
      </c>
      <c r="E15" s="137">
        <v>94666.75</v>
      </c>
      <c r="F15" s="137"/>
      <c r="G15" s="137"/>
      <c r="H15" s="137"/>
      <c r="I15" s="137"/>
      <c r="J15" s="137"/>
      <c r="K15" s="137"/>
      <c r="L15" s="137"/>
      <c r="M15" s="137"/>
      <c r="N15" s="137"/>
      <c r="O15" s="137"/>
    </row>
    <row r="16" ht="52.5" customHeight="1" spans="1:15">
      <c r="A16" s="172" t="s">
        <v>91</v>
      </c>
      <c r="B16" s="172" t="s">
        <v>92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</row>
    <row r="17" ht="52.5" customHeight="1" spans="1:15">
      <c r="A17" s="172" t="s">
        <v>93</v>
      </c>
      <c r="B17" s="172" t="s">
        <v>94</v>
      </c>
      <c r="C17" s="137">
        <v>88570.1</v>
      </c>
      <c r="D17" s="137">
        <v>88570.1</v>
      </c>
      <c r="E17" s="137">
        <v>88570.1</v>
      </c>
      <c r="F17" s="137"/>
      <c r="G17" s="137"/>
      <c r="H17" s="137"/>
      <c r="I17" s="137"/>
      <c r="J17" s="137"/>
      <c r="K17" s="137"/>
      <c r="L17" s="137"/>
      <c r="M17" s="137"/>
      <c r="N17" s="137"/>
      <c r="O17" s="137"/>
    </row>
    <row r="18" ht="52.5" customHeight="1" spans="1:15">
      <c r="A18" s="172" t="s">
        <v>95</v>
      </c>
      <c r="B18" s="172" t="s">
        <v>96</v>
      </c>
      <c r="C18" s="137">
        <v>6096.65</v>
      </c>
      <c r="D18" s="137">
        <v>6096.65</v>
      </c>
      <c r="E18" s="137">
        <v>6096.65</v>
      </c>
      <c r="F18" s="137"/>
      <c r="G18" s="137"/>
      <c r="H18" s="137"/>
      <c r="I18" s="137"/>
      <c r="J18" s="137"/>
      <c r="K18" s="137"/>
      <c r="L18" s="137"/>
      <c r="M18" s="137"/>
      <c r="N18" s="137"/>
      <c r="O18" s="137"/>
    </row>
    <row r="19" ht="52.5" customHeight="1" spans="1:15">
      <c r="A19" s="170" t="s">
        <v>97</v>
      </c>
      <c r="B19" s="170" t="s">
        <v>98</v>
      </c>
      <c r="C19" s="137">
        <v>2073608.04</v>
      </c>
      <c r="D19" s="137">
        <v>2073608.04</v>
      </c>
      <c r="E19" s="137">
        <v>1633608.04</v>
      </c>
      <c r="F19" s="137">
        <v>440000</v>
      </c>
      <c r="G19" s="137"/>
      <c r="H19" s="137"/>
      <c r="I19" s="137"/>
      <c r="J19" s="137"/>
      <c r="K19" s="137"/>
      <c r="L19" s="137"/>
      <c r="M19" s="137"/>
      <c r="N19" s="137"/>
      <c r="O19" s="137"/>
    </row>
    <row r="20" ht="52.5" customHeight="1" spans="1:15">
      <c r="A20" s="171" t="s">
        <v>99</v>
      </c>
      <c r="B20" s="171" t="s">
        <v>100</v>
      </c>
      <c r="C20" s="137">
        <v>2073608.04</v>
      </c>
      <c r="D20" s="137">
        <v>2073608.04</v>
      </c>
      <c r="E20" s="137">
        <v>1633608.04</v>
      </c>
      <c r="F20" s="137">
        <v>440000</v>
      </c>
      <c r="G20" s="137"/>
      <c r="H20" s="137"/>
      <c r="I20" s="137"/>
      <c r="J20" s="137"/>
      <c r="K20" s="137"/>
      <c r="L20" s="137"/>
      <c r="M20" s="137"/>
      <c r="N20" s="137"/>
      <c r="O20" s="137"/>
    </row>
    <row r="21" ht="52.5" customHeight="1" spans="1:15">
      <c r="A21" s="172" t="s">
        <v>101</v>
      </c>
      <c r="B21" s="172" t="s">
        <v>102</v>
      </c>
      <c r="C21" s="137">
        <v>2073608.04</v>
      </c>
      <c r="D21" s="137">
        <v>2073608.04</v>
      </c>
      <c r="E21" s="137">
        <v>1633608.04</v>
      </c>
      <c r="F21" s="137">
        <v>440000</v>
      </c>
      <c r="G21" s="137"/>
      <c r="H21" s="137"/>
      <c r="I21" s="137"/>
      <c r="J21" s="137"/>
      <c r="K21" s="137"/>
      <c r="L21" s="137"/>
      <c r="M21" s="137"/>
      <c r="N21" s="137"/>
      <c r="O21" s="137"/>
    </row>
    <row r="22" ht="52.5" customHeight="1" spans="1:15">
      <c r="A22" s="170" t="s">
        <v>103</v>
      </c>
      <c r="B22" s="170" t="s">
        <v>104</v>
      </c>
      <c r="C22" s="137">
        <v>182899.56</v>
      </c>
      <c r="D22" s="137">
        <v>182899.56</v>
      </c>
      <c r="E22" s="137">
        <v>182899.56</v>
      </c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ht="52.5" customHeight="1" spans="1:15">
      <c r="A23" s="171" t="s">
        <v>105</v>
      </c>
      <c r="B23" s="171" t="s">
        <v>106</v>
      </c>
      <c r="C23" s="137">
        <v>182899.56</v>
      </c>
      <c r="D23" s="137">
        <v>182899.56</v>
      </c>
      <c r="E23" s="137">
        <v>182899.56</v>
      </c>
      <c r="F23" s="137"/>
      <c r="G23" s="137"/>
      <c r="H23" s="137"/>
      <c r="I23" s="137"/>
      <c r="J23" s="137"/>
      <c r="K23" s="137"/>
      <c r="L23" s="137"/>
      <c r="M23" s="137"/>
      <c r="N23" s="137"/>
      <c r="O23" s="137"/>
    </row>
    <row r="24" ht="52.5" customHeight="1" spans="1:15">
      <c r="A24" s="172" t="s">
        <v>107</v>
      </c>
      <c r="B24" s="172" t="s">
        <v>108</v>
      </c>
      <c r="C24" s="137">
        <v>182899.56</v>
      </c>
      <c r="D24" s="137">
        <v>182899.56</v>
      </c>
      <c r="E24" s="137">
        <v>182899.56</v>
      </c>
      <c r="F24" s="137"/>
      <c r="G24" s="137"/>
      <c r="H24" s="137"/>
      <c r="I24" s="137"/>
      <c r="J24" s="137"/>
      <c r="K24" s="137"/>
      <c r="L24" s="137"/>
      <c r="M24" s="137"/>
      <c r="N24" s="137"/>
      <c r="O24" s="137"/>
    </row>
    <row r="25" ht="30" customHeight="1" spans="1:15">
      <c r="A25" s="169" t="s">
        <v>30</v>
      </c>
      <c r="B25" s="169"/>
      <c r="C25" s="137">
        <v>2869328.08</v>
      </c>
      <c r="D25" s="137">
        <v>2869328.08</v>
      </c>
      <c r="E25" s="137">
        <v>2429328.08</v>
      </c>
      <c r="F25" s="137">
        <v>440000</v>
      </c>
      <c r="G25" s="137"/>
      <c r="H25" s="137"/>
      <c r="I25" s="137"/>
      <c r="J25" s="137"/>
      <c r="K25" s="137"/>
      <c r="L25" s="137"/>
      <c r="M25" s="137"/>
      <c r="N25" s="137"/>
      <c r="O25" s="137"/>
    </row>
  </sheetData>
  <mergeCells count="13">
    <mergeCell ref="N1:O1"/>
    <mergeCell ref="A2:O2"/>
    <mergeCell ref="A3:F3"/>
    <mergeCell ref="N3:O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opLeftCell="A11" workbookViewId="0">
      <selection activeCell="G27" sqref="G27"/>
    </sheetView>
  </sheetViews>
  <sheetFormatPr defaultColWidth="9.13888888888889" defaultRowHeight="14.25" customHeight="1" outlineLevelCol="3"/>
  <cols>
    <col min="1" max="1" width="32.7685185185185" customWidth="1"/>
    <col min="2" max="2" width="23.9166666666667" customWidth="1"/>
    <col min="3" max="3" width="35.4722222222222" customWidth="1"/>
    <col min="4" max="4" width="36.4166666666667" customWidth="1"/>
  </cols>
  <sheetData>
    <row r="1" ht="17.25" customHeight="1" spans="1:4">
      <c r="A1" s="46"/>
      <c r="B1" s="46"/>
      <c r="C1" s="46"/>
      <c r="D1" s="93" t="s">
        <v>109</v>
      </c>
    </row>
    <row r="2" ht="30.75" customHeight="1" spans="1:4">
      <c r="A2" s="159" t="str">
        <f>"2026"&amp;"年部门财政拨款收支预算总表"</f>
        <v>2026年部门财政拨款收支预算总表</v>
      </c>
      <c r="B2" s="159"/>
      <c r="C2" s="159"/>
      <c r="D2" s="159"/>
    </row>
    <row r="3" ht="18.75" customHeight="1" spans="1:4">
      <c r="A3" s="31" t="str">
        <f>"单位名称："&amp;"芒市动物卫生监督所"</f>
        <v>单位名称：芒市动物卫生监督所</v>
      </c>
      <c r="B3" s="160"/>
      <c r="C3" s="160"/>
      <c r="D3" s="94" t="s">
        <v>1</v>
      </c>
    </row>
    <row r="4" ht="19.5" customHeight="1" spans="1:4">
      <c r="A4" s="12" t="s">
        <v>110</v>
      </c>
      <c r="B4" s="14"/>
      <c r="C4" s="12" t="s">
        <v>111</v>
      </c>
      <c r="D4" s="14"/>
    </row>
    <row r="5" ht="21.75" customHeight="1" spans="1:4">
      <c r="A5" s="73" t="s">
        <v>112</v>
      </c>
      <c r="B5" s="11" t="s">
        <v>5</v>
      </c>
      <c r="C5" s="73" t="s">
        <v>113</v>
      </c>
      <c r="D5" s="11" t="s">
        <v>5</v>
      </c>
    </row>
    <row r="6" ht="17.25" customHeight="1" spans="1:4">
      <c r="A6" s="76"/>
      <c r="B6" s="18"/>
      <c r="C6" s="76"/>
      <c r="D6" s="18"/>
    </row>
    <row r="7" ht="19.5" customHeight="1" spans="1:4">
      <c r="A7" s="90" t="s">
        <v>114</v>
      </c>
      <c r="B7" s="23">
        <v>2869328.08</v>
      </c>
      <c r="C7" s="90" t="s">
        <v>115</v>
      </c>
      <c r="D7" s="23">
        <v>2869328.08</v>
      </c>
    </row>
    <row r="8" ht="19.5" customHeight="1" spans="1:4">
      <c r="A8" s="90" t="s">
        <v>116</v>
      </c>
      <c r="B8" s="23">
        <v>2869328.08</v>
      </c>
      <c r="C8" s="161" t="str">
        <f>"（"&amp;"一"&amp;"）"&amp;"社会保障和就业支出"</f>
        <v>（一）社会保障和就业支出</v>
      </c>
      <c r="D8" s="23">
        <v>518153.73</v>
      </c>
    </row>
    <row r="9" ht="19.5" customHeight="1" spans="1:4">
      <c r="A9" s="162" t="s">
        <v>117</v>
      </c>
      <c r="B9" s="23"/>
      <c r="C9" s="161" t="str">
        <f>"（"&amp;"二"&amp;"）"&amp;"卫生健康支出"</f>
        <v>（二）卫生健康支出</v>
      </c>
      <c r="D9" s="23">
        <v>94666.75</v>
      </c>
    </row>
    <row r="10" ht="19.5" customHeight="1" spans="1:4">
      <c r="A10" s="162" t="s">
        <v>118</v>
      </c>
      <c r="B10" s="23"/>
      <c r="C10" s="161" t="str">
        <f>"（"&amp;"三"&amp;"）"&amp;"农林水支出"</f>
        <v>（三）农林水支出</v>
      </c>
      <c r="D10" s="23">
        <v>2073608.04</v>
      </c>
    </row>
    <row r="11" ht="19.5" customHeight="1" spans="1:4">
      <c r="A11" s="162" t="s">
        <v>119</v>
      </c>
      <c r="B11" s="23"/>
      <c r="C11" s="161" t="str">
        <f>"（"&amp;"四"&amp;"）"&amp;"住房保障支出"</f>
        <v>（四）住房保障支出</v>
      </c>
      <c r="D11" s="23">
        <v>182899.56</v>
      </c>
    </row>
    <row r="12" ht="19.5" customHeight="1" spans="1:4">
      <c r="A12" s="162" t="s">
        <v>116</v>
      </c>
      <c r="B12" s="23"/>
      <c r="C12" s="161"/>
      <c r="D12" s="23"/>
    </row>
    <row r="13" ht="19.5" customHeight="1" spans="1:4">
      <c r="A13" s="162" t="s">
        <v>117</v>
      </c>
      <c r="B13" s="23"/>
      <c r="C13" s="161"/>
      <c r="D13" s="23"/>
    </row>
    <row r="14" ht="19.5" customHeight="1" spans="1:4">
      <c r="A14" s="162" t="s">
        <v>118</v>
      </c>
      <c r="B14" s="23"/>
      <c r="C14" s="161"/>
      <c r="D14" s="23"/>
    </row>
    <row r="15" ht="19.5" customHeight="1" spans="1:4">
      <c r="A15" s="163"/>
      <c r="B15" s="23"/>
      <c r="C15" s="161"/>
      <c r="D15" s="23"/>
    </row>
    <row r="16" ht="19.5" customHeight="1" spans="1:4">
      <c r="A16" s="163"/>
      <c r="B16" s="23"/>
      <c r="C16" s="161"/>
      <c r="D16" s="23"/>
    </row>
    <row r="17" ht="19.5" customHeight="1" spans="1:4">
      <c r="A17" s="163"/>
      <c r="B17" s="23"/>
      <c r="C17" s="161"/>
      <c r="D17" s="23"/>
    </row>
    <row r="18" ht="19.5" customHeight="1" spans="1:4">
      <c r="A18" s="163"/>
      <c r="B18" s="23"/>
      <c r="C18" s="161"/>
      <c r="D18" s="23"/>
    </row>
    <row r="19" ht="19.5" customHeight="1" spans="1:4">
      <c r="A19" s="163"/>
      <c r="B19" s="23"/>
      <c r="C19" s="161"/>
      <c r="D19" s="23"/>
    </row>
    <row r="20" ht="19.5" customHeight="1" spans="1:4">
      <c r="A20" s="90"/>
      <c r="B20" s="23"/>
      <c r="C20" s="161"/>
      <c r="D20" s="23"/>
    </row>
    <row r="21" ht="19.5" customHeight="1" spans="1:4">
      <c r="A21" s="90"/>
      <c r="B21" s="23"/>
      <c r="C21" s="90"/>
      <c r="D21" s="23"/>
    </row>
    <row r="22" ht="19.5" customHeight="1" spans="1:4">
      <c r="A22" s="90"/>
      <c r="B22" s="23"/>
      <c r="C22" s="90"/>
      <c r="D22" s="23"/>
    </row>
    <row r="23" ht="19.5" customHeight="1" spans="1:4">
      <c r="A23" s="90"/>
      <c r="B23" s="23"/>
      <c r="C23" s="90"/>
      <c r="D23" s="23"/>
    </row>
    <row r="24" ht="19.5" customHeight="1" spans="1:4">
      <c r="A24" s="90"/>
      <c r="B24" s="23"/>
      <c r="C24" s="90"/>
      <c r="D24" s="23"/>
    </row>
    <row r="25" ht="19.5" customHeight="1" spans="1:4">
      <c r="A25" s="90"/>
      <c r="B25" s="23"/>
      <c r="C25" s="90"/>
      <c r="D25" s="23"/>
    </row>
    <row r="26" ht="19.5" customHeight="1" spans="1:4">
      <c r="A26" s="161"/>
      <c r="B26" s="23"/>
      <c r="C26" s="90"/>
      <c r="D26" s="23"/>
    </row>
    <row r="27" ht="19.5" customHeight="1" spans="1:4">
      <c r="A27" s="90"/>
      <c r="B27" s="23"/>
      <c r="C27" s="90"/>
      <c r="D27" s="23"/>
    </row>
    <row r="28" customHeight="1" spans="1:4">
      <c r="A28" s="90"/>
      <c r="B28" s="23"/>
      <c r="C28" s="162"/>
      <c r="D28" s="23"/>
    </row>
    <row r="29" ht="19.5" customHeight="1" spans="1:4">
      <c r="A29" s="90"/>
      <c r="B29" s="23"/>
      <c r="C29" s="90"/>
      <c r="D29" s="23"/>
    </row>
    <row r="30" ht="19.5" customHeight="1" spans="1:4">
      <c r="A30" s="161"/>
      <c r="B30" s="23"/>
      <c r="C30" s="90"/>
      <c r="D30" s="23"/>
    </row>
    <row r="31" ht="18" customHeight="1" spans="1:4">
      <c r="A31" s="161"/>
      <c r="B31" s="23"/>
      <c r="C31" s="90"/>
      <c r="D31" s="23"/>
    </row>
    <row r="32" ht="18" customHeight="1" spans="1:4">
      <c r="A32" s="161"/>
      <c r="B32" s="23"/>
      <c r="C32" s="162"/>
      <c r="D32" s="23"/>
    </row>
    <row r="33" ht="18" customHeight="1" spans="1:4">
      <c r="A33" s="161"/>
      <c r="B33" s="23"/>
      <c r="C33" s="162"/>
      <c r="D33" s="23"/>
    </row>
    <row r="34" ht="19.5" customHeight="1" spans="1:4">
      <c r="A34" s="161"/>
      <c r="B34" s="164"/>
      <c r="C34" s="90"/>
      <c r="D34" s="164"/>
    </row>
    <row r="35" ht="19.5" customHeight="1" spans="1:4">
      <c r="A35" s="161"/>
      <c r="B35" s="23"/>
      <c r="C35" s="90" t="s">
        <v>120</v>
      </c>
      <c r="D35" s="23"/>
    </row>
    <row r="36" ht="19.5" customHeight="1" spans="1:4">
      <c r="A36" s="165" t="s">
        <v>24</v>
      </c>
      <c r="B36" s="23">
        <v>2869328.08</v>
      </c>
      <c r="C36" s="165" t="s">
        <v>25</v>
      </c>
      <c r="D36" s="23">
        <v>2869328.08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4"/>
  <sheetViews>
    <sheetView showZeros="0" workbookViewId="0">
      <selection activeCell="G27" sqref="G27"/>
    </sheetView>
  </sheetViews>
  <sheetFormatPr defaultColWidth="10.287037037037" defaultRowHeight="15" customHeight="1" outlineLevelCol="6"/>
  <cols>
    <col min="1" max="1" width="26.3425925925926" customWidth="1"/>
    <col min="2" max="2" width="24.6296296296296" customWidth="1"/>
    <col min="3" max="7" width="19.287037037037" customWidth="1"/>
  </cols>
  <sheetData>
    <row r="1" ht="18.75" customHeight="1" spans="1:7">
      <c r="A1" s="126"/>
      <c r="B1" s="126"/>
      <c r="C1" s="126"/>
      <c r="D1" s="126"/>
      <c r="E1" s="126"/>
      <c r="F1" s="126"/>
      <c r="G1" s="130" t="s">
        <v>121</v>
      </c>
    </row>
    <row r="2" ht="33" customHeight="1" spans="1:7">
      <c r="A2" s="152" t="str">
        <f>"2026"&amp;"年一般公共预算支出预算表（按功能科目分类）"</f>
        <v>2026年一般公共预算支出预算表（按功能科目分类）</v>
      </c>
      <c r="B2" s="152"/>
      <c r="C2" s="152"/>
      <c r="D2" s="152"/>
      <c r="E2" s="152"/>
      <c r="F2" s="152"/>
      <c r="G2" s="152"/>
    </row>
    <row r="3" ht="18.75" customHeight="1" spans="1:7">
      <c r="A3" s="153" t="str">
        <f>"单位名称："&amp;"芒市动物卫生监督所"</f>
        <v>单位名称：芒市动物卫生监督所</v>
      </c>
      <c r="B3" s="153"/>
      <c r="C3" s="126"/>
      <c r="D3" s="126"/>
      <c r="E3" s="126"/>
      <c r="F3" s="126"/>
      <c r="G3" s="130" t="s">
        <v>1</v>
      </c>
    </row>
    <row r="4" ht="18.75" customHeight="1" spans="1:7">
      <c r="A4" s="154" t="s">
        <v>122</v>
      </c>
      <c r="B4" s="154"/>
      <c r="C4" s="154" t="s">
        <v>30</v>
      </c>
      <c r="D4" s="154" t="s">
        <v>52</v>
      </c>
      <c r="E4" s="154"/>
      <c r="F4" s="154"/>
      <c r="G4" s="154" t="s">
        <v>53</v>
      </c>
    </row>
    <row r="5" ht="18.75" customHeight="1" spans="1:7">
      <c r="A5" s="154" t="s">
        <v>48</v>
      </c>
      <c r="B5" s="154" t="s">
        <v>49</v>
      </c>
      <c r="C5" s="154"/>
      <c r="D5" s="154" t="s">
        <v>33</v>
      </c>
      <c r="E5" s="154" t="s">
        <v>123</v>
      </c>
      <c r="F5" s="154" t="s">
        <v>124</v>
      </c>
      <c r="G5" s="154"/>
    </row>
    <row r="6" ht="18.75" customHeight="1" spans="1:7">
      <c r="A6" s="154" t="s">
        <v>59</v>
      </c>
      <c r="B6" s="154" t="s">
        <v>60</v>
      </c>
      <c r="C6" s="154" t="s">
        <v>61</v>
      </c>
      <c r="D6" s="154" t="s">
        <v>62</v>
      </c>
      <c r="E6" s="154" t="s">
        <v>63</v>
      </c>
      <c r="F6" s="154" t="s">
        <v>64</v>
      </c>
      <c r="G6" s="154" t="s">
        <v>65</v>
      </c>
    </row>
    <row r="7" ht="18.75" customHeight="1" spans="1:7">
      <c r="A7" s="155" t="s">
        <v>74</v>
      </c>
      <c r="B7" s="155" t="s">
        <v>75</v>
      </c>
      <c r="C7" s="156">
        <v>518153.73</v>
      </c>
      <c r="D7" s="156">
        <v>518153.73</v>
      </c>
      <c r="E7" s="156">
        <v>512153.73</v>
      </c>
      <c r="F7" s="156">
        <v>6000</v>
      </c>
      <c r="G7" s="156"/>
    </row>
    <row r="8" ht="18.75" customHeight="1" outlineLevel="1" spans="1:7">
      <c r="A8" s="157" t="s">
        <v>76</v>
      </c>
      <c r="B8" s="157" t="s">
        <v>77</v>
      </c>
      <c r="C8" s="156">
        <v>428787.49</v>
      </c>
      <c r="D8" s="156">
        <v>428787.49</v>
      </c>
      <c r="E8" s="156">
        <v>422787.49</v>
      </c>
      <c r="F8" s="156">
        <v>6000</v>
      </c>
      <c r="G8" s="156"/>
    </row>
    <row r="9" ht="18.75" customHeight="1" outlineLevel="2" spans="1:7">
      <c r="A9" s="158" t="s">
        <v>78</v>
      </c>
      <c r="B9" s="158" t="s">
        <v>79</v>
      </c>
      <c r="C9" s="156">
        <v>6000</v>
      </c>
      <c r="D9" s="156">
        <v>6000</v>
      </c>
      <c r="E9" s="156"/>
      <c r="F9" s="156">
        <v>6000</v>
      </c>
      <c r="G9" s="156"/>
    </row>
    <row r="10" ht="18.75" customHeight="1" outlineLevel="2" spans="1:7">
      <c r="A10" s="158" t="s">
        <v>80</v>
      </c>
      <c r="B10" s="158" t="s">
        <v>81</v>
      </c>
      <c r="C10" s="156">
        <v>253451.83</v>
      </c>
      <c r="D10" s="156">
        <v>253451.83</v>
      </c>
      <c r="E10" s="156">
        <v>253451.83</v>
      </c>
      <c r="F10" s="156"/>
      <c r="G10" s="156"/>
    </row>
    <row r="11" ht="18.75" customHeight="1" outlineLevel="2" spans="1:7">
      <c r="A11" s="158" t="s">
        <v>82</v>
      </c>
      <c r="B11" s="158" t="s">
        <v>83</v>
      </c>
      <c r="C11" s="156">
        <v>169335.66</v>
      </c>
      <c r="D11" s="156">
        <v>169335.66</v>
      </c>
      <c r="E11" s="156">
        <v>169335.66</v>
      </c>
      <c r="F11" s="156"/>
      <c r="G11" s="156"/>
    </row>
    <row r="12" ht="18.75" customHeight="1" outlineLevel="1" spans="1:7">
      <c r="A12" s="157" t="s">
        <v>84</v>
      </c>
      <c r="B12" s="157" t="s">
        <v>85</v>
      </c>
      <c r="C12" s="156">
        <v>89366.24</v>
      </c>
      <c r="D12" s="156">
        <v>89366.24</v>
      </c>
      <c r="E12" s="156">
        <v>89366.24</v>
      </c>
      <c r="F12" s="156"/>
      <c r="G12" s="156"/>
    </row>
    <row r="13" ht="18.75" customHeight="1" outlineLevel="2" spans="1:7">
      <c r="A13" s="158" t="s">
        <v>86</v>
      </c>
      <c r="B13" s="158" t="s">
        <v>85</v>
      </c>
      <c r="C13" s="156">
        <v>89366.24</v>
      </c>
      <c r="D13" s="156">
        <v>89366.24</v>
      </c>
      <c r="E13" s="156">
        <v>89366.24</v>
      </c>
      <c r="F13" s="156"/>
      <c r="G13" s="156"/>
    </row>
    <row r="14" ht="18.75" customHeight="1" spans="1:7">
      <c r="A14" s="155" t="s">
        <v>87</v>
      </c>
      <c r="B14" s="155" t="s">
        <v>88</v>
      </c>
      <c r="C14" s="156">
        <v>94666.75</v>
      </c>
      <c r="D14" s="156">
        <v>94666.75</v>
      </c>
      <c r="E14" s="156">
        <v>94666.75</v>
      </c>
      <c r="F14" s="156"/>
      <c r="G14" s="156"/>
    </row>
    <row r="15" ht="18.75" customHeight="1" outlineLevel="1" spans="1:7">
      <c r="A15" s="157" t="s">
        <v>89</v>
      </c>
      <c r="B15" s="157" t="s">
        <v>90</v>
      </c>
      <c r="C15" s="156">
        <v>94666.75</v>
      </c>
      <c r="D15" s="156">
        <v>94666.75</v>
      </c>
      <c r="E15" s="156">
        <v>94666.75</v>
      </c>
      <c r="F15" s="156"/>
      <c r="G15" s="156"/>
    </row>
    <row r="16" ht="18.75" customHeight="1" outlineLevel="2" spans="1:7">
      <c r="A16" s="158" t="s">
        <v>93</v>
      </c>
      <c r="B16" s="158" t="s">
        <v>94</v>
      </c>
      <c r="C16" s="156">
        <v>88570.1</v>
      </c>
      <c r="D16" s="156">
        <v>88570.1</v>
      </c>
      <c r="E16" s="156">
        <v>88570.1</v>
      </c>
      <c r="F16" s="156"/>
      <c r="G16" s="156"/>
    </row>
    <row r="17" ht="18.75" customHeight="1" outlineLevel="2" spans="1:7">
      <c r="A17" s="158" t="s">
        <v>95</v>
      </c>
      <c r="B17" s="158" t="s">
        <v>96</v>
      </c>
      <c r="C17" s="156">
        <v>6096.65</v>
      </c>
      <c r="D17" s="156">
        <v>6096.65</v>
      </c>
      <c r="E17" s="156">
        <v>6096.65</v>
      </c>
      <c r="F17" s="156"/>
      <c r="G17" s="156"/>
    </row>
    <row r="18" ht="18.75" customHeight="1" spans="1:7">
      <c r="A18" s="155" t="s">
        <v>97</v>
      </c>
      <c r="B18" s="155" t="s">
        <v>98</v>
      </c>
      <c r="C18" s="156">
        <v>2073608.04</v>
      </c>
      <c r="D18" s="156">
        <v>1633608.04</v>
      </c>
      <c r="E18" s="156">
        <v>1525603</v>
      </c>
      <c r="F18" s="156">
        <v>108005.04</v>
      </c>
      <c r="G18" s="156">
        <v>440000</v>
      </c>
    </row>
    <row r="19" ht="18.75" customHeight="1" outlineLevel="1" spans="1:7">
      <c r="A19" s="157" t="s">
        <v>99</v>
      </c>
      <c r="B19" s="157" t="s">
        <v>100</v>
      </c>
      <c r="C19" s="156">
        <v>2073608.04</v>
      </c>
      <c r="D19" s="156">
        <v>1633608.04</v>
      </c>
      <c r="E19" s="156">
        <v>1525603</v>
      </c>
      <c r="F19" s="156">
        <v>108005.04</v>
      </c>
      <c r="G19" s="156">
        <v>440000</v>
      </c>
    </row>
    <row r="20" ht="18.75" customHeight="1" outlineLevel="2" spans="1:7">
      <c r="A20" s="158" t="s">
        <v>101</v>
      </c>
      <c r="B20" s="158" t="s">
        <v>102</v>
      </c>
      <c r="C20" s="156">
        <v>2073608.04</v>
      </c>
      <c r="D20" s="156">
        <v>1633608.04</v>
      </c>
      <c r="E20" s="156">
        <v>1525603</v>
      </c>
      <c r="F20" s="156">
        <v>108005.04</v>
      </c>
      <c r="G20" s="156">
        <v>440000</v>
      </c>
    </row>
    <row r="21" ht="18.75" customHeight="1" spans="1:7">
      <c r="A21" s="155" t="s">
        <v>103</v>
      </c>
      <c r="B21" s="155" t="s">
        <v>104</v>
      </c>
      <c r="C21" s="156">
        <v>182899.56</v>
      </c>
      <c r="D21" s="156">
        <v>182899.56</v>
      </c>
      <c r="E21" s="156">
        <v>182899.56</v>
      </c>
      <c r="F21" s="156"/>
      <c r="G21" s="156"/>
    </row>
    <row r="22" ht="18.75" customHeight="1" outlineLevel="1" spans="1:7">
      <c r="A22" s="157" t="s">
        <v>105</v>
      </c>
      <c r="B22" s="157" t="s">
        <v>106</v>
      </c>
      <c r="C22" s="156">
        <v>182899.56</v>
      </c>
      <c r="D22" s="156">
        <v>182899.56</v>
      </c>
      <c r="E22" s="156">
        <v>182899.56</v>
      </c>
      <c r="F22" s="156"/>
      <c r="G22" s="156"/>
    </row>
    <row r="23" ht="18.75" customHeight="1" outlineLevel="2" spans="1:7">
      <c r="A23" s="158" t="s">
        <v>107</v>
      </c>
      <c r="B23" s="158" t="s">
        <v>108</v>
      </c>
      <c r="C23" s="156">
        <v>182899.56</v>
      </c>
      <c r="D23" s="156">
        <v>182899.56</v>
      </c>
      <c r="E23" s="156">
        <v>182899.56</v>
      </c>
      <c r="F23" s="156"/>
      <c r="G23" s="156"/>
    </row>
    <row r="24" ht="18.75" customHeight="1" spans="1:7">
      <c r="A24" s="154" t="s">
        <v>30</v>
      </c>
      <c r="B24" s="154"/>
      <c r="C24" s="156">
        <v>2869328.08</v>
      </c>
      <c r="D24" s="156">
        <v>2429328.08</v>
      </c>
      <c r="E24" s="156">
        <v>2315323.04</v>
      </c>
      <c r="F24" s="156">
        <v>114005.04</v>
      </c>
      <c r="G24" s="156">
        <v>440000</v>
      </c>
    </row>
  </sheetData>
  <mergeCells count="7">
    <mergeCell ref="A2:G2"/>
    <mergeCell ref="A3:C3"/>
    <mergeCell ref="A4:B4"/>
    <mergeCell ref="D4:F4"/>
    <mergeCell ref="A24:B24"/>
    <mergeCell ref="C4:C5"/>
    <mergeCell ref="G4:G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G27" sqref="G27"/>
    </sheetView>
  </sheetViews>
  <sheetFormatPr defaultColWidth="9.13888888888889" defaultRowHeight="14.25" customHeight="1" outlineLevelRow="6" outlineLevelCol="5"/>
  <cols>
    <col min="1" max="1" width="28.2037037037037" customWidth="1"/>
    <col min="2" max="2" width="18.3425925925926" customWidth="1"/>
    <col min="3" max="3" width="17.287037037037" customWidth="1"/>
    <col min="4" max="4" width="21.6296296296296" customWidth="1"/>
    <col min="5" max="5" width="19.7685185185185" customWidth="1"/>
    <col min="6" max="6" width="18.712962962963" customWidth="1"/>
  </cols>
  <sheetData>
    <row r="1" customHeight="1" spans="1:6">
      <c r="A1" s="143"/>
      <c r="B1" s="143"/>
      <c r="C1" s="144"/>
      <c r="D1" s="1"/>
      <c r="E1" s="1"/>
      <c r="F1" s="145" t="s">
        <v>125</v>
      </c>
    </row>
    <row r="2" ht="33.75" customHeight="1" spans="1:6">
      <c r="A2" s="146" t="str">
        <f>"2026"&amp;"年一般公共预算“三公”经费支出预算表"</f>
        <v>2026年一般公共预算“三公”经费支出预算表</v>
      </c>
      <c r="B2" s="146"/>
      <c r="C2" s="146"/>
      <c r="D2" s="146"/>
      <c r="E2" s="146"/>
      <c r="F2" s="146"/>
    </row>
    <row r="3" ht="21.75" customHeight="1" spans="1:6">
      <c r="A3" s="147" t="str">
        <f>"单位名称："&amp;"芒市动物卫生监督所"</f>
        <v>单位名称：芒市动物卫生监督所</v>
      </c>
      <c r="B3" s="143"/>
      <c r="C3" s="144"/>
      <c r="D3" s="3"/>
      <c r="E3" s="1"/>
      <c r="F3" s="145" t="s">
        <v>27</v>
      </c>
    </row>
    <row r="4" ht="19.5" customHeight="1" spans="1:6">
      <c r="A4" s="11" t="s">
        <v>126</v>
      </c>
      <c r="B4" s="73" t="s">
        <v>127</v>
      </c>
      <c r="C4" s="12" t="s">
        <v>128</v>
      </c>
      <c r="D4" s="13"/>
      <c r="E4" s="14"/>
      <c r="F4" s="73" t="s">
        <v>129</v>
      </c>
    </row>
    <row r="5" ht="19.5" customHeight="1" spans="1:6">
      <c r="A5" s="18"/>
      <c r="B5" s="76"/>
      <c r="C5" s="35" t="s">
        <v>33</v>
      </c>
      <c r="D5" s="35" t="s">
        <v>130</v>
      </c>
      <c r="E5" s="35" t="s">
        <v>131</v>
      </c>
      <c r="F5" s="76"/>
    </row>
    <row r="6" ht="18.75" customHeight="1" spans="1:6">
      <c r="A6" s="148">
        <v>1</v>
      </c>
      <c r="B6" s="148">
        <v>2</v>
      </c>
      <c r="C6" s="149">
        <v>3</v>
      </c>
      <c r="D6" s="148">
        <v>4</v>
      </c>
      <c r="E6" s="148">
        <v>5</v>
      </c>
      <c r="F6" s="148">
        <v>6</v>
      </c>
    </row>
    <row r="7" ht="24.75" customHeight="1" spans="1:6">
      <c r="A7" s="150">
        <v>21300</v>
      </c>
      <c r="B7" s="150"/>
      <c r="C7" s="151">
        <v>19400</v>
      </c>
      <c r="D7" s="150"/>
      <c r="E7" s="150">
        <v>19400</v>
      </c>
      <c r="F7" s="150">
        <v>1900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40"/>
  <sheetViews>
    <sheetView showZeros="0" topLeftCell="A41" workbookViewId="0">
      <selection activeCell="G27" sqref="G27"/>
    </sheetView>
  </sheetViews>
  <sheetFormatPr defaultColWidth="10.287037037037" defaultRowHeight="15" customHeight="1"/>
  <cols>
    <col min="1" max="2" width="12.4166666666667" customWidth="1"/>
    <col min="3" max="3" width="10.8518518518519" customWidth="1"/>
    <col min="4" max="4" width="6" customWidth="1"/>
    <col min="5" max="5" width="10.5740740740741" customWidth="1"/>
    <col min="6" max="6" width="5.57407407407407" customWidth="1"/>
    <col min="7" max="7" width="8.71296296296296" customWidth="1"/>
    <col min="8" max="8" width="12.9166666666667" customWidth="1"/>
    <col min="9" max="9" width="12.287037037037" customWidth="1"/>
    <col min="10" max="11" width="6" customWidth="1"/>
    <col min="12" max="12" width="12.287037037037" customWidth="1"/>
    <col min="13" max="13" width="3.71296296296296" customWidth="1"/>
    <col min="14" max="14" width="5.0462962962963" customWidth="1"/>
    <col min="15" max="15" width="5.76851851851852" customWidth="1"/>
    <col min="16" max="16" width="6.57407407407407" customWidth="1"/>
    <col min="17" max="17" width="4.76851851851852" customWidth="1"/>
    <col min="18" max="18" width="4.28703703703704" customWidth="1"/>
    <col min="19" max="23" width="4.71296296296296" customWidth="1"/>
  </cols>
  <sheetData>
    <row r="1" ht="18.75" customHeight="1" spans="1:23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42" t="s">
        <v>132</v>
      </c>
      <c r="U1" s="142"/>
      <c r="V1" s="142"/>
      <c r="W1" s="142"/>
    </row>
    <row r="2" ht="45.75" customHeight="1" spans="1:23">
      <c r="A2" s="139" t="str">
        <f>"2026"&amp;"年部门基本支出预算表"</f>
        <v>2026年部门基本支出预算表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</row>
    <row r="3" ht="18.75" customHeight="1" spans="1:23">
      <c r="A3" s="138" t="str">
        <f>"单位名称："&amp;"芒市动物卫生监督所"</f>
        <v>单位名称：芒市动物卫生监督所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42" t="s">
        <v>27</v>
      </c>
      <c r="U3" s="142"/>
      <c r="V3" s="142"/>
      <c r="W3" s="142"/>
    </row>
    <row r="4" ht="18.75" customHeight="1" spans="1:23">
      <c r="A4" s="140" t="s">
        <v>133</v>
      </c>
      <c r="B4" s="140" t="s">
        <v>134</v>
      </c>
      <c r="C4" s="140" t="s">
        <v>135</v>
      </c>
      <c r="D4" s="140" t="s">
        <v>136</v>
      </c>
      <c r="E4" s="140" t="s">
        <v>137</v>
      </c>
      <c r="F4" s="140" t="s">
        <v>138</v>
      </c>
      <c r="G4" s="140" t="s">
        <v>139</v>
      </c>
      <c r="H4" s="140" t="s">
        <v>140</v>
      </c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</row>
    <row r="5" ht="28.3" customHeight="1" spans="1:23">
      <c r="A5" s="140"/>
      <c r="B5" s="140"/>
      <c r="C5" s="140"/>
      <c r="D5" s="140"/>
      <c r="E5" s="140"/>
      <c r="F5" s="140"/>
      <c r="G5" s="140"/>
      <c r="H5" s="140" t="s">
        <v>141</v>
      </c>
      <c r="I5" s="140" t="s">
        <v>34</v>
      </c>
      <c r="J5" s="140" t="s">
        <v>142</v>
      </c>
      <c r="K5" s="140" t="s">
        <v>143</v>
      </c>
      <c r="L5" s="140" t="s">
        <v>144</v>
      </c>
      <c r="M5" s="140" t="s">
        <v>145</v>
      </c>
      <c r="N5" s="140" t="s">
        <v>146</v>
      </c>
      <c r="O5" s="140" t="s">
        <v>35</v>
      </c>
      <c r="P5" s="140" t="s">
        <v>36</v>
      </c>
      <c r="Q5" s="140" t="s">
        <v>37</v>
      </c>
      <c r="R5" s="140" t="s">
        <v>51</v>
      </c>
      <c r="S5" s="140"/>
      <c r="T5" s="140"/>
      <c r="U5" s="140"/>
      <c r="V5" s="140"/>
      <c r="W5" s="140"/>
    </row>
    <row r="6" ht="24" customHeight="1" spans="1:23">
      <c r="A6" s="140"/>
      <c r="B6" s="140"/>
      <c r="C6" s="140"/>
      <c r="D6" s="140"/>
      <c r="E6" s="140"/>
      <c r="F6" s="140"/>
      <c r="G6" s="140"/>
      <c r="H6" s="140"/>
      <c r="I6" s="140" t="s">
        <v>147</v>
      </c>
      <c r="J6" s="140" t="s">
        <v>142</v>
      </c>
      <c r="K6" s="140" t="s">
        <v>143</v>
      </c>
      <c r="L6" s="140" t="s">
        <v>144</v>
      </c>
      <c r="M6" s="140" t="s">
        <v>145</v>
      </c>
      <c r="N6" s="140" t="s">
        <v>34</v>
      </c>
      <c r="O6" s="140" t="s">
        <v>35</v>
      </c>
      <c r="P6" s="140" t="s">
        <v>36</v>
      </c>
      <c r="Q6" s="140"/>
      <c r="R6" s="140" t="s">
        <v>33</v>
      </c>
      <c r="S6" s="140" t="s">
        <v>40</v>
      </c>
      <c r="T6" s="140" t="s">
        <v>41</v>
      </c>
      <c r="U6" s="140" t="s">
        <v>42</v>
      </c>
      <c r="V6" s="140" t="s">
        <v>43</v>
      </c>
      <c r="W6" s="140" t="s">
        <v>44</v>
      </c>
    </row>
    <row r="7" ht="32.05" customHeight="1" spans="1:23">
      <c r="A7" s="140"/>
      <c r="B7" s="140"/>
      <c r="C7" s="140"/>
      <c r="D7" s="140"/>
      <c r="E7" s="140"/>
      <c r="F7" s="140"/>
      <c r="G7" s="140"/>
      <c r="H7" s="140"/>
      <c r="I7" s="140" t="s">
        <v>33</v>
      </c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</row>
    <row r="8" ht="18.75" customHeight="1" spans="1:23">
      <c r="A8" s="140" t="s">
        <v>59</v>
      </c>
      <c r="B8" s="140" t="s">
        <v>60</v>
      </c>
      <c r="C8" s="140" t="s">
        <v>61</v>
      </c>
      <c r="D8" s="140" t="s">
        <v>62</v>
      </c>
      <c r="E8" s="140" t="s">
        <v>63</v>
      </c>
      <c r="F8" s="140" t="s">
        <v>64</v>
      </c>
      <c r="G8" s="140" t="s">
        <v>65</v>
      </c>
      <c r="H8" s="140" t="s">
        <v>66</v>
      </c>
      <c r="I8" s="140" t="s">
        <v>67</v>
      </c>
      <c r="J8" s="140" t="s">
        <v>68</v>
      </c>
      <c r="K8" s="140" t="s">
        <v>69</v>
      </c>
      <c r="L8" s="140" t="s">
        <v>70</v>
      </c>
      <c r="M8" s="140" t="s">
        <v>71</v>
      </c>
      <c r="N8" s="140" t="s">
        <v>72</v>
      </c>
      <c r="O8" s="140" t="s">
        <v>73</v>
      </c>
      <c r="P8" s="140" t="s">
        <v>148</v>
      </c>
      <c r="Q8" s="140" t="s">
        <v>149</v>
      </c>
      <c r="R8" s="140" t="s">
        <v>150</v>
      </c>
      <c r="S8" s="140" t="s">
        <v>151</v>
      </c>
      <c r="T8" s="140" t="s">
        <v>152</v>
      </c>
      <c r="U8" s="140" t="s">
        <v>153</v>
      </c>
      <c r="V8" s="140" t="s">
        <v>154</v>
      </c>
      <c r="W8" s="140" t="s">
        <v>155</v>
      </c>
    </row>
    <row r="9" ht="53.25" customHeight="1" spans="1:23">
      <c r="A9" s="135" t="s">
        <v>46</v>
      </c>
      <c r="B9" s="135"/>
      <c r="C9" s="135"/>
      <c r="D9" s="135"/>
      <c r="E9" s="135"/>
      <c r="F9" s="135"/>
      <c r="G9" s="135"/>
      <c r="H9" s="137">
        <v>2429328.08</v>
      </c>
      <c r="I9" s="137">
        <v>2429328.08</v>
      </c>
      <c r="J9" s="137"/>
      <c r="K9" s="137"/>
      <c r="L9" s="137">
        <v>2429328.08</v>
      </c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</row>
    <row r="10" ht="53.25" customHeight="1" outlineLevel="1" spans="1:23">
      <c r="A10" s="135" t="s">
        <v>46</v>
      </c>
      <c r="B10" s="135" t="s">
        <v>156</v>
      </c>
      <c r="C10" s="135" t="s">
        <v>157</v>
      </c>
      <c r="D10" s="135" t="s">
        <v>86</v>
      </c>
      <c r="E10" s="135" t="s">
        <v>85</v>
      </c>
      <c r="F10" s="135" t="s">
        <v>158</v>
      </c>
      <c r="G10" s="135" t="s">
        <v>159</v>
      </c>
      <c r="H10" s="137">
        <v>79116.48</v>
      </c>
      <c r="I10" s="137">
        <v>79116.48</v>
      </c>
      <c r="J10" s="137"/>
      <c r="K10" s="137"/>
      <c r="L10" s="137">
        <v>79116.48</v>
      </c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</row>
    <row r="11" ht="53.25" customHeight="1" outlineLevel="1" spans="1:23">
      <c r="A11" s="135" t="s">
        <v>46</v>
      </c>
      <c r="B11" s="135" t="s">
        <v>160</v>
      </c>
      <c r="C11" s="135" t="s">
        <v>161</v>
      </c>
      <c r="D11" s="135" t="s">
        <v>101</v>
      </c>
      <c r="E11" s="135" t="s">
        <v>102</v>
      </c>
      <c r="F11" s="135" t="s">
        <v>162</v>
      </c>
      <c r="G11" s="135" t="s">
        <v>163</v>
      </c>
      <c r="H11" s="137">
        <v>718932</v>
      </c>
      <c r="I11" s="137">
        <v>718932</v>
      </c>
      <c r="J11" s="137"/>
      <c r="K11" s="137"/>
      <c r="L11" s="137">
        <v>718932</v>
      </c>
      <c r="M11" s="135"/>
      <c r="N11" s="137"/>
      <c r="O11" s="137"/>
      <c r="P11" s="137"/>
      <c r="Q11" s="137"/>
      <c r="R11" s="137"/>
      <c r="S11" s="137"/>
      <c r="T11" s="137"/>
      <c r="U11" s="137"/>
      <c r="V11" s="137"/>
      <c r="W11" s="137"/>
    </row>
    <row r="12" ht="53.25" customHeight="1" outlineLevel="1" spans="1:23">
      <c r="A12" s="135" t="s">
        <v>46</v>
      </c>
      <c r="B12" s="135" t="s">
        <v>160</v>
      </c>
      <c r="C12" s="135" t="s">
        <v>161</v>
      </c>
      <c r="D12" s="135" t="s">
        <v>101</v>
      </c>
      <c r="E12" s="135" t="s">
        <v>102</v>
      </c>
      <c r="F12" s="135" t="s">
        <v>164</v>
      </c>
      <c r="G12" s="135" t="s">
        <v>165</v>
      </c>
      <c r="H12" s="137">
        <v>126900</v>
      </c>
      <c r="I12" s="137">
        <v>126900</v>
      </c>
      <c r="J12" s="137"/>
      <c r="K12" s="137"/>
      <c r="L12" s="137">
        <v>126900</v>
      </c>
      <c r="M12" s="135"/>
      <c r="N12" s="137"/>
      <c r="O12" s="137"/>
      <c r="P12" s="137"/>
      <c r="Q12" s="137"/>
      <c r="R12" s="137"/>
      <c r="S12" s="137"/>
      <c r="T12" s="137"/>
      <c r="U12" s="137"/>
      <c r="V12" s="137"/>
      <c r="W12" s="137"/>
    </row>
    <row r="13" ht="53.25" customHeight="1" outlineLevel="1" spans="1:23">
      <c r="A13" s="135" t="s">
        <v>46</v>
      </c>
      <c r="B13" s="135" t="s">
        <v>160</v>
      </c>
      <c r="C13" s="135" t="s">
        <v>161</v>
      </c>
      <c r="D13" s="135" t="s">
        <v>101</v>
      </c>
      <c r="E13" s="135" t="s">
        <v>102</v>
      </c>
      <c r="F13" s="135" t="s">
        <v>166</v>
      </c>
      <c r="G13" s="135" t="s">
        <v>167</v>
      </c>
      <c r="H13" s="137">
        <v>59911</v>
      </c>
      <c r="I13" s="137">
        <v>59911</v>
      </c>
      <c r="J13" s="137"/>
      <c r="K13" s="137"/>
      <c r="L13" s="137">
        <v>59911</v>
      </c>
      <c r="M13" s="135"/>
      <c r="N13" s="137"/>
      <c r="O13" s="137"/>
      <c r="P13" s="137"/>
      <c r="Q13" s="137"/>
      <c r="R13" s="137"/>
      <c r="S13" s="137"/>
      <c r="T13" s="137"/>
      <c r="U13" s="137"/>
      <c r="V13" s="137"/>
      <c r="W13" s="137"/>
    </row>
    <row r="14" ht="53.25" customHeight="1" outlineLevel="1" spans="1:23">
      <c r="A14" s="135" t="s">
        <v>46</v>
      </c>
      <c r="B14" s="135" t="s">
        <v>160</v>
      </c>
      <c r="C14" s="135" t="s">
        <v>161</v>
      </c>
      <c r="D14" s="135" t="s">
        <v>101</v>
      </c>
      <c r="E14" s="135" t="s">
        <v>102</v>
      </c>
      <c r="F14" s="135" t="s">
        <v>166</v>
      </c>
      <c r="G14" s="135" t="s">
        <v>167</v>
      </c>
      <c r="H14" s="137">
        <v>166560</v>
      </c>
      <c r="I14" s="137">
        <v>166560</v>
      </c>
      <c r="J14" s="137"/>
      <c r="K14" s="137"/>
      <c r="L14" s="137">
        <v>166560</v>
      </c>
      <c r="M14" s="135"/>
      <c r="N14" s="137"/>
      <c r="O14" s="137"/>
      <c r="P14" s="137"/>
      <c r="Q14" s="137"/>
      <c r="R14" s="137"/>
      <c r="S14" s="137"/>
      <c r="T14" s="137"/>
      <c r="U14" s="137"/>
      <c r="V14" s="137"/>
      <c r="W14" s="137"/>
    </row>
    <row r="15" ht="53.25" customHeight="1" outlineLevel="1" spans="1:23">
      <c r="A15" s="135" t="s">
        <v>46</v>
      </c>
      <c r="B15" s="135" t="s">
        <v>160</v>
      </c>
      <c r="C15" s="135" t="s">
        <v>161</v>
      </c>
      <c r="D15" s="135" t="s">
        <v>101</v>
      </c>
      <c r="E15" s="135" t="s">
        <v>102</v>
      </c>
      <c r="F15" s="135" t="s">
        <v>166</v>
      </c>
      <c r="G15" s="135" t="s">
        <v>167</v>
      </c>
      <c r="H15" s="137">
        <v>135840</v>
      </c>
      <c r="I15" s="137">
        <v>135840</v>
      </c>
      <c r="J15" s="137"/>
      <c r="K15" s="137"/>
      <c r="L15" s="137">
        <v>135840</v>
      </c>
      <c r="M15" s="135"/>
      <c r="N15" s="137"/>
      <c r="O15" s="137"/>
      <c r="P15" s="137"/>
      <c r="Q15" s="137"/>
      <c r="R15" s="137"/>
      <c r="S15" s="137"/>
      <c r="T15" s="137"/>
      <c r="U15" s="137"/>
      <c r="V15" s="137"/>
      <c r="W15" s="137"/>
    </row>
    <row r="16" ht="53.25" customHeight="1" outlineLevel="1" spans="1:23">
      <c r="A16" s="135" t="s">
        <v>46</v>
      </c>
      <c r="B16" s="135" t="s">
        <v>160</v>
      </c>
      <c r="C16" s="135" t="s">
        <v>161</v>
      </c>
      <c r="D16" s="135" t="s">
        <v>101</v>
      </c>
      <c r="E16" s="135" t="s">
        <v>102</v>
      </c>
      <c r="F16" s="135" t="s">
        <v>166</v>
      </c>
      <c r="G16" s="135" t="s">
        <v>167</v>
      </c>
      <c r="H16" s="137">
        <v>172020</v>
      </c>
      <c r="I16" s="137">
        <v>172020</v>
      </c>
      <c r="J16" s="137"/>
      <c r="K16" s="137"/>
      <c r="L16" s="137">
        <v>172020</v>
      </c>
      <c r="M16" s="135"/>
      <c r="N16" s="137"/>
      <c r="O16" s="137"/>
      <c r="P16" s="137"/>
      <c r="Q16" s="137"/>
      <c r="R16" s="137"/>
      <c r="S16" s="137"/>
      <c r="T16" s="137"/>
      <c r="U16" s="137"/>
      <c r="V16" s="137"/>
      <c r="W16" s="137"/>
    </row>
    <row r="17" ht="53.25" customHeight="1" outlineLevel="1" spans="1:23">
      <c r="A17" s="135" t="s">
        <v>46</v>
      </c>
      <c r="B17" s="135" t="s">
        <v>168</v>
      </c>
      <c r="C17" s="135" t="s">
        <v>169</v>
      </c>
      <c r="D17" s="135" t="s">
        <v>80</v>
      </c>
      <c r="E17" s="135" t="s">
        <v>81</v>
      </c>
      <c r="F17" s="135" t="s">
        <v>170</v>
      </c>
      <c r="G17" s="135" t="s">
        <v>171</v>
      </c>
      <c r="H17" s="137">
        <v>253451.83</v>
      </c>
      <c r="I17" s="137">
        <v>253451.83</v>
      </c>
      <c r="J17" s="137"/>
      <c r="K17" s="137"/>
      <c r="L17" s="137">
        <v>253451.83</v>
      </c>
      <c r="M17" s="135"/>
      <c r="N17" s="137"/>
      <c r="O17" s="137"/>
      <c r="P17" s="137"/>
      <c r="Q17" s="137"/>
      <c r="R17" s="137"/>
      <c r="S17" s="137"/>
      <c r="T17" s="137"/>
      <c r="U17" s="137"/>
      <c r="V17" s="137"/>
      <c r="W17" s="137"/>
    </row>
    <row r="18" ht="53.25" customHeight="1" outlineLevel="1" spans="1:23">
      <c r="A18" s="135" t="s">
        <v>46</v>
      </c>
      <c r="B18" s="135" t="s">
        <v>168</v>
      </c>
      <c r="C18" s="135" t="s">
        <v>169</v>
      </c>
      <c r="D18" s="135" t="s">
        <v>82</v>
      </c>
      <c r="E18" s="135" t="s">
        <v>83</v>
      </c>
      <c r="F18" s="135" t="s">
        <v>172</v>
      </c>
      <c r="G18" s="135" t="s">
        <v>173</v>
      </c>
      <c r="H18" s="137"/>
      <c r="I18" s="137"/>
      <c r="J18" s="137"/>
      <c r="K18" s="137"/>
      <c r="L18" s="137"/>
      <c r="M18" s="135"/>
      <c r="N18" s="137"/>
      <c r="O18" s="137"/>
      <c r="P18" s="137"/>
      <c r="Q18" s="137"/>
      <c r="R18" s="137"/>
      <c r="S18" s="137"/>
      <c r="T18" s="137"/>
      <c r="U18" s="137"/>
      <c r="V18" s="137"/>
      <c r="W18" s="137"/>
    </row>
    <row r="19" ht="53.25" customHeight="1" outlineLevel="1" spans="1:23">
      <c r="A19" s="135" t="s">
        <v>46</v>
      </c>
      <c r="B19" s="135" t="s">
        <v>174</v>
      </c>
      <c r="C19" s="135" t="s">
        <v>175</v>
      </c>
      <c r="D19" s="135" t="s">
        <v>82</v>
      </c>
      <c r="E19" s="135" t="s">
        <v>83</v>
      </c>
      <c r="F19" s="135" t="s">
        <v>172</v>
      </c>
      <c r="G19" s="135" t="s">
        <v>173</v>
      </c>
      <c r="H19" s="137">
        <v>169335.66</v>
      </c>
      <c r="I19" s="137">
        <v>169335.66</v>
      </c>
      <c r="J19" s="137"/>
      <c r="K19" s="137"/>
      <c r="L19" s="137">
        <v>169335.66</v>
      </c>
      <c r="M19" s="135"/>
      <c r="N19" s="137"/>
      <c r="O19" s="137"/>
      <c r="P19" s="137"/>
      <c r="Q19" s="137"/>
      <c r="R19" s="137"/>
      <c r="S19" s="137"/>
      <c r="T19" s="137"/>
      <c r="U19" s="137"/>
      <c r="V19" s="137"/>
      <c r="W19" s="137"/>
    </row>
    <row r="20" ht="53.25" customHeight="1" outlineLevel="1" spans="1:23">
      <c r="A20" s="135" t="s">
        <v>46</v>
      </c>
      <c r="B20" s="135" t="s">
        <v>168</v>
      </c>
      <c r="C20" s="135" t="s">
        <v>169</v>
      </c>
      <c r="D20" s="135" t="s">
        <v>91</v>
      </c>
      <c r="E20" s="135" t="s">
        <v>92</v>
      </c>
      <c r="F20" s="135" t="s">
        <v>176</v>
      </c>
      <c r="G20" s="135" t="s">
        <v>177</v>
      </c>
      <c r="H20" s="137"/>
      <c r="I20" s="137"/>
      <c r="J20" s="137"/>
      <c r="K20" s="137"/>
      <c r="L20" s="137"/>
      <c r="M20" s="135"/>
      <c r="N20" s="137"/>
      <c r="O20" s="137"/>
      <c r="P20" s="137"/>
      <c r="Q20" s="137"/>
      <c r="R20" s="137"/>
      <c r="S20" s="137"/>
      <c r="T20" s="137"/>
      <c r="U20" s="137"/>
      <c r="V20" s="137"/>
      <c r="W20" s="137"/>
    </row>
    <row r="21" ht="53.25" customHeight="1" outlineLevel="1" spans="1:23">
      <c r="A21" s="135" t="s">
        <v>46</v>
      </c>
      <c r="B21" s="135" t="s">
        <v>168</v>
      </c>
      <c r="C21" s="135" t="s">
        <v>169</v>
      </c>
      <c r="D21" s="135" t="s">
        <v>93</v>
      </c>
      <c r="E21" s="135" t="s">
        <v>94</v>
      </c>
      <c r="F21" s="135" t="s">
        <v>176</v>
      </c>
      <c r="G21" s="135" t="s">
        <v>177</v>
      </c>
      <c r="H21" s="137">
        <v>88570.1</v>
      </c>
      <c r="I21" s="137">
        <v>88570.1</v>
      </c>
      <c r="J21" s="137"/>
      <c r="K21" s="137"/>
      <c r="L21" s="137">
        <v>88570.1</v>
      </c>
      <c r="M21" s="135"/>
      <c r="N21" s="137"/>
      <c r="O21" s="137"/>
      <c r="P21" s="137"/>
      <c r="Q21" s="137"/>
      <c r="R21" s="137"/>
      <c r="S21" s="137"/>
      <c r="T21" s="137"/>
      <c r="U21" s="137"/>
      <c r="V21" s="137"/>
      <c r="W21" s="137"/>
    </row>
    <row r="22" ht="53.25" customHeight="1" outlineLevel="1" spans="1:23">
      <c r="A22" s="135" t="s">
        <v>46</v>
      </c>
      <c r="B22" s="135" t="s">
        <v>168</v>
      </c>
      <c r="C22" s="135" t="s">
        <v>169</v>
      </c>
      <c r="D22" s="135" t="s">
        <v>95</v>
      </c>
      <c r="E22" s="135" t="s">
        <v>96</v>
      </c>
      <c r="F22" s="135" t="s">
        <v>178</v>
      </c>
      <c r="G22" s="135" t="s">
        <v>179</v>
      </c>
      <c r="H22" s="137">
        <v>6096.65</v>
      </c>
      <c r="I22" s="137">
        <v>6096.65</v>
      </c>
      <c r="J22" s="137"/>
      <c r="K22" s="137"/>
      <c r="L22" s="137">
        <v>6096.65</v>
      </c>
      <c r="M22" s="135"/>
      <c r="N22" s="137"/>
      <c r="O22" s="137"/>
      <c r="P22" s="137"/>
      <c r="Q22" s="137"/>
      <c r="R22" s="137"/>
      <c r="S22" s="137"/>
      <c r="T22" s="137"/>
      <c r="U22" s="137"/>
      <c r="V22" s="137"/>
      <c r="W22" s="137"/>
    </row>
    <row r="23" ht="53.25" customHeight="1" outlineLevel="1" spans="1:23">
      <c r="A23" s="135" t="s">
        <v>46</v>
      </c>
      <c r="B23" s="135" t="s">
        <v>168</v>
      </c>
      <c r="C23" s="135" t="s">
        <v>169</v>
      </c>
      <c r="D23" s="135" t="s">
        <v>86</v>
      </c>
      <c r="E23" s="135" t="s">
        <v>85</v>
      </c>
      <c r="F23" s="135" t="s">
        <v>178</v>
      </c>
      <c r="G23" s="135" t="s">
        <v>179</v>
      </c>
      <c r="H23" s="137">
        <v>10249.76</v>
      </c>
      <c r="I23" s="137">
        <v>10249.76</v>
      </c>
      <c r="J23" s="137"/>
      <c r="K23" s="137"/>
      <c r="L23" s="137">
        <v>10249.76</v>
      </c>
      <c r="M23" s="135"/>
      <c r="N23" s="137"/>
      <c r="O23" s="137"/>
      <c r="P23" s="137"/>
      <c r="Q23" s="137"/>
      <c r="R23" s="137"/>
      <c r="S23" s="137"/>
      <c r="T23" s="137"/>
      <c r="U23" s="137"/>
      <c r="V23" s="137"/>
      <c r="W23" s="137"/>
    </row>
    <row r="24" ht="53.25" customHeight="1" outlineLevel="1" spans="1:23">
      <c r="A24" s="135" t="s">
        <v>46</v>
      </c>
      <c r="B24" s="135" t="s">
        <v>168</v>
      </c>
      <c r="C24" s="135" t="s">
        <v>169</v>
      </c>
      <c r="D24" s="135" t="s">
        <v>95</v>
      </c>
      <c r="E24" s="135" t="s">
        <v>96</v>
      </c>
      <c r="F24" s="135" t="s">
        <v>178</v>
      </c>
      <c r="G24" s="135" t="s">
        <v>179</v>
      </c>
      <c r="H24" s="137"/>
      <c r="I24" s="137"/>
      <c r="J24" s="137"/>
      <c r="K24" s="137"/>
      <c r="L24" s="137"/>
      <c r="M24" s="135"/>
      <c r="N24" s="137"/>
      <c r="O24" s="137"/>
      <c r="P24" s="137"/>
      <c r="Q24" s="137"/>
      <c r="R24" s="137"/>
      <c r="S24" s="137"/>
      <c r="T24" s="137"/>
      <c r="U24" s="137"/>
      <c r="V24" s="137"/>
      <c r="W24" s="137"/>
    </row>
    <row r="25" ht="53.25" customHeight="1" outlineLevel="1" spans="1:23">
      <c r="A25" s="135" t="s">
        <v>46</v>
      </c>
      <c r="B25" s="135" t="s">
        <v>180</v>
      </c>
      <c r="C25" s="135" t="s">
        <v>108</v>
      </c>
      <c r="D25" s="135" t="s">
        <v>107</v>
      </c>
      <c r="E25" s="135" t="s">
        <v>108</v>
      </c>
      <c r="F25" s="135" t="s">
        <v>181</v>
      </c>
      <c r="G25" s="135" t="s">
        <v>108</v>
      </c>
      <c r="H25" s="137">
        <v>182899.56</v>
      </c>
      <c r="I25" s="137">
        <v>182899.56</v>
      </c>
      <c r="J25" s="137"/>
      <c r="K25" s="137"/>
      <c r="L25" s="137">
        <v>182899.56</v>
      </c>
      <c r="M25" s="135"/>
      <c r="N25" s="137"/>
      <c r="O25" s="137"/>
      <c r="P25" s="137"/>
      <c r="Q25" s="137"/>
      <c r="R25" s="137"/>
      <c r="S25" s="137"/>
      <c r="T25" s="137"/>
      <c r="U25" s="137"/>
      <c r="V25" s="137"/>
      <c r="W25" s="137"/>
    </row>
    <row r="26" ht="53.25" customHeight="1" outlineLevel="1" spans="1:23">
      <c r="A26" s="135" t="s">
        <v>46</v>
      </c>
      <c r="B26" s="135" t="s">
        <v>182</v>
      </c>
      <c r="C26" s="135" t="s">
        <v>183</v>
      </c>
      <c r="D26" s="135" t="s">
        <v>101</v>
      </c>
      <c r="E26" s="135" t="s">
        <v>102</v>
      </c>
      <c r="F26" s="135" t="s">
        <v>184</v>
      </c>
      <c r="G26" s="135" t="s">
        <v>185</v>
      </c>
      <c r="H26" s="137">
        <v>14000</v>
      </c>
      <c r="I26" s="137">
        <v>14000</v>
      </c>
      <c r="J26" s="137"/>
      <c r="K26" s="137"/>
      <c r="L26" s="137">
        <v>14000</v>
      </c>
      <c r="M26" s="135"/>
      <c r="N26" s="137"/>
      <c r="O26" s="137"/>
      <c r="P26" s="137"/>
      <c r="Q26" s="137"/>
      <c r="R26" s="137"/>
      <c r="S26" s="137"/>
      <c r="T26" s="137"/>
      <c r="U26" s="137"/>
      <c r="V26" s="137"/>
      <c r="W26" s="137"/>
    </row>
    <row r="27" ht="53.25" customHeight="1" outlineLevel="1" spans="1:23">
      <c r="A27" s="135" t="s">
        <v>46</v>
      </c>
      <c r="B27" s="135" t="s">
        <v>182</v>
      </c>
      <c r="C27" s="135" t="s">
        <v>183</v>
      </c>
      <c r="D27" s="135" t="s">
        <v>101</v>
      </c>
      <c r="E27" s="135" t="s">
        <v>102</v>
      </c>
      <c r="F27" s="135" t="s">
        <v>186</v>
      </c>
      <c r="G27" s="135" t="s">
        <v>187</v>
      </c>
      <c r="H27" s="137">
        <v>8000</v>
      </c>
      <c r="I27" s="137">
        <v>8000</v>
      </c>
      <c r="J27" s="137"/>
      <c r="K27" s="137"/>
      <c r="L27" s="137">
        <v>8000</v>
      </c>
      <c r="M27" s="135"/>
      <c r="N27" s="137"/>
      <c r="O27" s="137"/>
      <c r="P27" s="137"/>
      <c r="Q27" s="137"/>
      <c r="R27" s="137"/>
      <c r="S27" s="137"/>
      <c r="T27" s="137"/>
      <c r="U27" s="137"/>
      <c r="V27" s="137"/>
      <c r="W27" s="137"/>
    </row>
    <row r="28" ht="53.25" customHeight="1" outlineLevel="1" spans="1:23">
      <c r="A28" s="135" t="s">
        <v>46</v>
      </c>
      <c r="B28" s="135" t="s">
        <v>182</v>
      </c>
      <c r="C28" s="135" t="s">
        <v>183</v>
      </c>
      <c r="D28" s="135" t="s">
        <v>101</v>
      </c>
      <c r="E28" s="135" t="s">
        <v>102</v>
      </c>
      <c r="F28" s="135" t="s">
        <v>188</v>
      </c>
      <c r="G28" s="135" t="s">
        <v>189</v>
      </c>
      <c r="H28" s="137">
        <v>9100</v>
      </c>
      <c r="I28" s="137">
        <v>9100</v>
      </c>
      <c r="J28" s="137"/>
      <c r="K28" s="137"/>
      <c r="L28" s="137">
        <v>9100</v>
      </c>
      <c r="M28" s="135"/>
      <c r="N28" s="137"/>
      <c r="O28" s="137"/>
      <c r="P28" s="137"/>
      <c r="Q28" s="137"/>
      <c r="R28" s="137"/>
      <c r="S28" s="137"/>
      <c r="T28" s="137"/>
      <c r="U28" s="137"/>
      <c r="V28" s="137"/>
      <c r="W28" s="137"/>
    </row>
    <row r="29" ht="53.25" customHeight="1" outlineLevel="1" spans="1:23">
      <c r="A29" s="135" t="s">
        <v>46</v>
      </c>
      <c r="B29" s="135" t="s">
        <v>190</v>
      </c>
      <c r="C29" s="135" t="s">
        <v>191</v>
      </c>
      <c r="D29" s="135" t="s">
        <v>101</v>
      </c>
      <c r="E29" s="135" t="s">
        <v>102</v>
      </c>
      <c r="F29" s="135" t="s">
        <v>192</v>
      </c>
      <c r="G29" s="135" t="s">
        <v>129</v>
      </c>
      <c r="H29" s="137">
        <v>1900</v>
      </c>
      <c r="I29" s="137">
        <v>1900</v>
      </c>
      <c r="J29" s="137"/>
      <c r="K29" s="137"/>
      <c r="L29" s="137">
        <v>1900</v>
      </c>
      <c r="M29" s="135"/>
      <c r="N29" s="137"/>
      <c r="O29" s="137"/>
      <c r="P29" s="137"/>
      <c r="Q29" s="137"/>
      <c r="R29" s="137"/>
      <c r="S29" s="137"/>
      <c r="T29" s="137"/>
      <c r="U29" s="137"/>
      <c r="V29" s="137"/>
      <c r="W29" s="137"/>
    </row>
    <row r="30" ht="53.25" customHeight="1" outlineLevel="1" spans="1:23">
      <c r="A30" s="135" t="s">
        <v>46</v>
      </c>
      <c r="B30" s="135" t="s">
        <v>182</v>
      </c>
      <c r="C30" s="135" t="s">
        <v>183</v>
      </c>
      <c r="D30" s="135" t="s">
        <v>101</v>
      </c>
      <c r="E30" s="135" t="s">
        <v>102</v>
      </c>
      <c r="F30" s="135" t="s">
        <v>193</v>
      </c>
      <c r="G30" s="135" t="s">
        <v>194</v>
      </c>
      <c r="H30" s="137">
        <v>13200</v>
      </c>
      <c r="I30" s="137">
        <v>13200</v>
      </c>
      <c r="J30" s="137"/>
      <c r="K30" s="137"/>
      <c r="L30" s="137">
        <v>13200</v>
      </c>
      <c r="M30" s="135"/>
      <c r="N30" s="137"/>
      <c r="O30" s="137"/>
      <c r="P30" s="137"/>
      <c r="Q30" s="137"/>
      <c r="R30" s="137"/>
      <c r="S30" s="137"/>
      <c r="T30" s="137"/>
      <c r="U30" s="137"/>
      <c r="V30" s="137"/>
      <c r="W30" s="137"/>
    </row>
    <row r="31" ht="53.25" customHeight="1" outlineLevel="1" spans="1:23">
      <c r="A31" s="135" t="s">
        <v>46</v>
      </c>
      <c r="B31" s="135" t="s">
        <v>195</v>
      </c>
      <c r="C31" s="135" t="s">
        <v>196</v>
      </c>
      <c r="D31" s="135" t="s">
        <v>101</v>
      </c>
      <c r="E31" s="135" t="s">
        <v>102</v>
      </c>
      <c r="F31" s="135" t="s">
        <v>197</v>
      </c>
      <c r="G31" s="135" t="s">
        <v>198</v>
      </c>
      <c r="H31" s="137">
        <v>11100</v>
      </c>
      <c r="I31" s="137">
        <v>11100</v>
      </c>
      <c r="J31" s="137"/>
      <c r="K31" s="137"/>
      <c r="L31" s="137">
        <v>11100</v>
      </c>
      <c r="M31" s="135"/>
      <c r="N31" s="137"/>
      <c r="O31" s="137"/>
      <c r="P31" s="137"/>
      <c r="Q31" s="137"/>
      <c r="R31" s="137"/>
      <c r="S31" s="137"/>
      <c r="T31" s="137"/>
      <c r="U31" s="137"/>
      <c r="V31" s="137"/>
      <c r="W31" s="137"/>
    </row>
    <row r="32" ht="53.25" customHeight="1" outlineLevel="1" spans="1:23">
      <c r="A32" s="135" t="s">
        <v>46</v>
      </c>
      <c r="B32" s="135" t="s">
        <v>195</v>
      </c>
      <c r="C32" s="135" t="s">
        <v>196</v>
      </c>
      <c r="D32" s="135" t="s">
        <v>101</v>
      </c>
      <c r="E32" s="135" t="s">
        <v>102</v>
      </c>
      <c r="F32" s="135" t="s">
        <v>197</v>
      </c>
      <c r="G32" s="135" t="s">
        <v>198</v>
      </c>
      <c r="H32" s="137">
        <v>4000</v>
      </c>
      <c r="I32" s="137">
        <v>4000</v>
      </c>
      <c r="J32" s="137"/>
      <c r="K32" s="137"/>
      <c r="L32" s="137">
        <v>4000</v>
      </c>
      <c r="M32" s="135"/>
      <c r="N32" s="137"/>
      <c r="O32" s="137"/>
      <c r="P32" s="137"/>
      <c r="Q32" s="137"/>
      <c r="R32" s="137"/>
      <c r="S32" s="137"/>
      <c r="T32" s="137"/>
      <c r="U32" s="137"/>
      <c r="V32" s="137"/>
      <c r="W32" s="137"/>
    </row>
    <row r="33" ht="53.25" customHeight="1" outlineLevel="1" spans="1:23">
      <c r="A33" s="135" t="s">
        <v>46</v>
      </c>
      <c r="B33" s="135" t="s">
        <v>195</v>
      </c>
      <c r="C33" s="135" t="s">
        <v>196</v>
      </c>
      <c r="D33" s="135" t="s">
        <v>101</v>
      </c>
      <c r="E33" s="135" t="s">
        <v>102</v>
      </c>
      <c r="F33" s="135" t="s">
        <v>197</v>
      </c>
      <c r="G33" s="135" t="s">
        <v>198</v>
      </c>
      <c r="H33" s="137">
        <v>3300</v>
      </c>
      <c r="I33" s="137">
        <v>3300</v>
      </c>
      <c r="J33" s="137"/>
      <c r="K33" s="137"/>
      <c r="L33" s="137">
        <v>3300</v>
      </c>
      <c r="M33" s="135"/>
      <c r="N33" s="137"/>
      <c r="O33" s="137"/>
      <c r="P33" s="137"/>
      <c r="Q33" s="137"/>
      <c r="R33" s="137"/>
      <c r="S33" s="137"/>
      <c r="T33" s="137"/>
      <c r="U33" s="137"/>
      <c r="V33" s="137"/>
      <c r="W33" s="137"/>
    </row>
    <row r="34" ht="53.25" customHeight="1" outlineLevel="1" spans="1:23">
      <c r="A34" s="135" t="s">
        <v>46</v>
      </c>
      <c r="B34" s="135" t="s">
        <v>195</v>
      </c>
      <c r="C34" s="135" t="s">
        <v>196</v>
      </c>
      <c r="D34" s="135" t="s">
        <v>101</v>
      </c>
      <c r="E34" s="135" t="s">
        <v>102</v>
      </c>
      <c r="F34" s="135" t="s">
        <v>197</v>
      </c>
      <c r="G34" s="135" t="s">
        <v>198</v>
      </c>
      <c r="H34" s="137">
        <v>1000</v>
      </c>
      <c r="I34" s="137">
        <v>1000</v>
      </c>
      <c r="J34" s="137"/>
      <c r="K34" s="137"/>
      <c r="L34" s="137">
        <v>1000</v>
      </c>
      <c r="M34" s="135"/>
      <c r="N34" s="137"/>
      <c r="O34" s="137"/>
      <c r="P34" s="137"/>
      <c r="Q34" s="137"/>
      <c r="R34" s="137"/>
      <c r="S34" s="137"/>
      <c r="T34" s="137"/>
      <c r="U34" s="137"/>
      <c r="V34" s="137"/>
      <c r="W34" s="137"/>
    </row>
    <row r="35" ht="53.25" customHeight="1" outlineLevel="1" spans="1:23">
      <c r="A35" s="135" t="s">
        <v>46</v>
      </c>
      <c r="B35" s="135" t="s">
        <v>182</v>
      </c>
      <c r="C35" s="135" t="s">
        <v>183</v>
      </c>
      <c r="D35" s="135" t="s">
        <v>101</v>
      </c>
      <c r="E35" s="135" t="s">
        <v>102</v>
      </c>
      <c r="F35" s="135" t="s">
        <v>199</v>
      </c>
      <c r="G35" s="135" t="s">
        <v>200</v>
      </c>
      <c r="H35" s="137">
        <v>16000</v>
      </c>
      <c r="I35" s="137">
        <v>16000</v>
      </c>
      <c r="J35" s="137"/>
      <c r="K35" s="137"/>
      <c r="L35" s="137">
        <v>16000</v>
      </c>
      <c r="M35" s="135"/>
      <c r="N35" s="137"/>
      <c r="O35" s="137"/>
      <c r="P35" s="137"/>
      <c r="Q35" s="137"/>
      <c r="R35" s="137"/>
      <c r="S35" s="137"/>
      <c r="T35" s="137"/>
      <c r="U35" s="137"/>
      <c r="V35" s="137"/>
      <c r="W35" s="137"/>
    </row>
    <row r="36" ht="53.25" customHeight="1" outlineLevel="1" spans="1:23">
      <c r="A36" s="135" t="s">
        <v>46</v>
      </c>
      <c r="B36" s="135" t="s">
        <v>201</v>
      </c>
      <c r="C36" s="135" t="s">
        <v>202</v>
      </c>
      <c r="D36" s="135" t="s">
        <v>78</v>
      </c>
      <c r="E36" s="135" t="s">
        <v>79</v>
      </c>
      <c r="F36" s="135" t="s">
        <v>199</v>
      </c>
      <c r="G36" s="135" t="s">
        <v>200</v>
      </c>
      <c r="H36" s="137">
        <v>6000</v>
      </c>
      <c r="I36" s="137">
        <v>6000</v>
      </c>
      <c r="J36" s="137"/>
      <c r="K36" s="137"/>
      <c r="L36" s="137">
        <v>6000</v>
      </c>
      <c r="M36" s="135"/>
      <c r="N36" s="137"/>
      <c r="O36" s="137"/>
      <c r="P36" s="137"/>
      <c r="Q36" s="137"/>
      <c r="R36" s="137"/>
      <c r="S36" s="137"/>
      <c r="T36" s="137"/>
      <c r="U36" s="137"/>
      <c r="V36" s="137"/>
      <c r="W36" s="137"/>
    </row>
    <row r="37" ht="53.25" customHeight="1" outlineLevel="1" spans="1:23">
      <c r="A37" s="135" t="s">
        <v>46</v>
      </c>
      <c r="B37" s="135" t="s">
        <v>203</v>
      </c>
      <c r="C37" s="135" t="s">
        <v>204</v>
      </c>
      <c r="D37" s="135" t="s">
        <v>101</v>
      </c>
      <c r="E37" s="135" t="s">
        <v>102</v>
      </c>
      <c r="F37" s="135" t="s">
        <v>205</v>
      </c>
      <c r="G37" s="135" t="s">
        <v>204</v>
      </c>
      <c r="H37" s="137">
        <v>26405.04</v>
      </c>
      <c r="I37" s="137">
        <v>26405.04</v>
      </c>
      <c r="J37" s="137"/>
      <c r="K37" s="137"/>
      <c r="L37" s="137">
        <v>26405.04</v>
      </c>
      <c r="M37" s="135"/>
      <c r="N37" s="137"/>
      <c r="O37" s="137"/>
      <c r="P37" s="137"/>
      <c r="Q37" s="137"/>
      <c r="R37" s="137"/>
      <c r="S37" s="137"/>
      <c r="T37" s="137"/>
      <c r="U37" s="137"/>
      <c r="V37" s="137"/>
      <c r="W37" s="137"/>
    </row>
    <row r="38" ht="53.25" customHeight="1" outlineLevel="1" spans="1:23">
      <c r="A38" s="135" t="s">
        <v>46</v>
      </c>
      <c r="B38" s="135" t="s">
        <v>203</v>
      </c>
      <c r="C38" s="135" t="s">
        <v>204</v>
      </c>
      <c r="D38" s="135" t="s">
        <v>101</v>
      </c>
      <c r="E38" s="135" t="s">
        <v>102</v>
      </c>
      <c r="F38" s="135" t="s">
        <v>205</v>
      </c>
      <c r="G38" s="135" t="s">
        <v>204</v>
      </c>
      <c r="H38" s="137"/>
      <c r="I38" s="137"/>
      <c r="J38" s="137"/>
      <c r="K38" s="137"/>
      <c r="L38" s="137"/>
      <c r="M38" s="135"/>
      <c r="N38" s="137"/>
      <c r="O38" s="137"/>
      <c r="P38" s="137"/>
      <c r="Q38" s="137"/>
      <c r="R38" s="137"/>
      <c r="S38" s="137"/>
      <c r="T38" s="137"/>
      <c r="U38" s="137"/>
      <c r="V38" s="137"/>
      <c r="W38" s="137"/>
    </row>
    <row r="39" ht="53.25" customHeight="1" outlineLevel="1" spans="1:23">
      <c r="A39" s="135" t="s">
        <v>46</v>
      </c>
      <c r="B39" s="135" t="s">
        <v>206</v>
      </c>
      <c r="C39" s="135" t="s">
        <v>207</v>
      </c>
      <c r="D39" s="135" t="s">
        <v>101</v>
      </c>
      <c r="E39" s="135" t="s">
        <v>102</v>
      </c>
      <c r="F39" s="135" t="s">
        <v>158</v>
      </c>
      <c r="G39" s="135" t="s">
        <v>159</v>
      </c>
      <c r="H39" s="137">
        <v>145440</v>
      </c>
      <c r="I39" s="137">
        <v>145440</v>
      </c>
      <c r="J39" s="137"/>
      <c r="K39" s="137"/>
      <c r="L39" s="137">
        <v>145440</v>
      </c>
      <c r="M39" s="135"/>
      <c r="N39" s="137"/>
      <c r="O39" s="137"/>
      <c r="P39" s="137"/>
      <c r="Q39" s="137"/>
      <c r="R39" s="137"/>
      <c r="S39" s="137"/>
      <c r="T39" s="137"/>
      <c r="U39" s="137"/>
      <c r="V39" s="137"/>
      <c r="W39" s="137"/>
    </row>
    <row r="40" ht="30.75" customHeight="1" spans="1:23">
      <c r="A40" s="141" t="s">
        <v>30</v>
      </c>
      <c r="B40" s="141"/>
      <c r="C40" s="141"/>
      <c r="D40" s="141"/>
      <c r="E40" s="141"/>
      <c r="F40" s="141"/>
      <c r="G40" s="141"/>
      <c r="H40" s="137">
        <v>2429328.08</v>
      </c>
      <c r="I40" s="137">
        <v>2429328.08</v>
      </c>
      <c r="J40" s="137"/>
      <c r="K40" s="137"/>
      <c r="L40" s="137">
        <v>2429328.08</v>
      </c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40:G40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5"/>
  <sheetViews>
    <sheetView showZeros="0" topLeftCell="A7" workbookViewId="0">
      <selection activeCell="G27" sqref="G27"/>
    </sheetView>
  </sheetViews>
  <sheetFormatPr defaultColWidth="10.287037037037" defaultRowHeight="15" customHeight="1"/>
  <cols>
    <col min="1" max="1" width="5.71296296296296" customWidth="1"/>
    <col min="2" max="2" width="7.71296296296296" customWidth="1"/>
    <col min="3" max="3" width="9.85185185185185" customWidth="1"/>
    <col min="4" max="4" width="10.5740740740741" customWidth="1"/>
    <col min="5" max="5" width="6" customWidth="1"/>
    <col min="6" max="6" width="7.28703703703704" customWidth="1"/>
    <col min="7" max="7" width="5.28703703703704" customWidth="1"/>
    <col min="8" max="8" width="5.85185185185185" customWidth="1"/>
    <col min="9" max="11" width="12.8518518518519" customWidth="1"/>
    <col min="12" max="12" width="7.28703703703704" customWidth="1"/>
    <col min="13" max="13" width="5.85185185185185" customWidth="1"/>
    <col min="14" max="16" width="4.71296296296296" customWidth="1"/>
    <col min="17" max="17" width="8" customWidth="1"/>
    <col min="18" max="18" width="11" customWidth="1"/>
    <col min="19" max="20" width="9.85185185185185" customWidth="1"/>
    <col min="21" max="21" width="7.57407407407407" customWidth="1"/>
    <col min="22" max="22" width="5" customWidth="1"/>
    <col min="23" max="23" width="11" customWidth="1"/>
  </cols>
  <sheetData>
    <row r="1" ht="18.75" customHeight="1" spans="1:23">
      <c r="A1" s="131" t="s">
        <v>208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</row>
    <row r="2" ht="26.25" customHeight="1" spans="1:23">
      <c r="A2" s="127" t="str">
        <f>"2026"&amp;"年部门项目支出预算表"</f>
        <v>2026年部门项目支出预算表</v>
      </c>
      <c r="B2" s="127"/>
      <c r="C2" s="127" t="s">
        <v>59</v>
      </c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</row>
    <row r="3" ht="18.75" customHeight="1" spans="1:23">
      <c r="A3" s="132" t="str">
        <f>"单位名称："&amp;"芒市动物卫生监督所"</f>
        <v>单位名称：芒市动物卫生监督所</v>
      </c>
      <c r="B3" s="132"/>
      <c r="C3" s="132"/>
      <c r="D3" s="132"/>
      <c r="E3" s="132"/>
      <c r="F3" s="132"/>
      <c r="G3" s="132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1" t="s">
        <v>27</v>
      </c>
      <c r="W3" s="131"/>
    </row>
    <row r="4" ht="26.25" customHeight="1" spans="1:23">
      <c r="A4" s="134" t="s">
        <v>209</v>
      </c>
      <c r="B4" s="134" t="s">
        <v>134</v>
      </c>
      <c r="C4" s="134" t="s">
        <v>135</v>
      </c>
      <c r="D4" s="134" t="s">
        <v>210</v>
      </c>
      <c r="E4" s="134" t="s">
        <v>136</v>
      </c>
      <c r="F4" s="134" t="s">
        <v>137</v>
      </c>
      <c r="G4" s="134" t="s">
        <v>211</v>
      </c>
      <c r="H4" s="134" t="s">
        <v>212</v>
      </c>
      <c r="I4" s="134" t="s">
        <v>30</v>
      </c>
      <c r="J4" s="134" t="s">
        <v>213</v>
      </c>
      <c r="K4" s="134"/>
      <c r="L4" s="134"/>
      <c r="M4" s="134"/>
      <c r="N4" s="134" t="s">
        <v>146</v>
      </c>
      <c r="O4" s="134"/>
      <c r="P4" s="134"/>
      <c r="Q4" s="134" t="s">
        <v>37</v>
      </c>
      <c r="R4" s="134" t="s">
        <v>51</v>
      </c>
      <c r="S4" s="134"/>
      <c r="T4" s="134"/>
      <c r="U4" s="134"/>
      <c r="V4" s="134"/>
      <c r="W4" s="134"/>
    </row>
    <row r="5" ht="26.25" customHeight="1" spans="1:23">
      <c r="A5" s="134"/>
      <c r="B5" s="134"/>
      <c r="C5" s="134"/>
      <c r="D5" s="134"/>
      <c r="E5" s="134"/>
      <c r="F5" s="134"/>
      <c r="G5" s="134"/>
      <c r="H5" s="134"/>
      <c r="I5" s="134"/>
      <c r="J5" s="134" t="s">
        <v>34</v>
      </c>
      <c r="K5" s="134"/>
      <c r="L5" s="134" t="s">
        <v>35</v>
      </c>
      <c r="M5" s="134" t="s">
        <v>36</v>
      </c>
      <c r="N5" s="134" t="s">
        <v>34</v>
      </c>
      <c r="O5" s="134" t="s">
        <v>35</v>
      </c>
      <c r="P5" s="134" t="s">
        <v>36</v>
      </c>
      <c r="Q5" s="134"/>
      <c r="R5" s="134" t="s">
        <v>33</v>
      </c>
      <c r="S5" s="134" t="s">
        <v>40</v>
      </c>
      <c r="T5" s="134" t="s">
        <v>41</v>
      </c>
      <c r="U5" s="134" t="s">
        <v>42</v>
      </c>
      <c r="V5" s="134" t="s">
        <v>43</v>
      </c>
      <c r="W5" s="134" t="s">
        <v>44</v>
      </c>
    </row>
    <row r="6" ht="26.25" customHeight="1" spans="1:23">
      <c r="A6" s="134"/>
      <c r="B6" s="134"/>
      <c r="C6" s="134"/>
      <c r="D6" s="134"/>
      <c r="E6" s="134"/>
      <c r="F6" s="134"/>
      <c r="G6" s="134"/>
      <c r="H6" s="134"/>
      <c r="I6" s="134"/>
      <c r="J6" s="134" t="s">
        <v>33</v>
      </c>
      <c r="K6" s="134" t="s">
        <v>214</v>
      </c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</row>
    <row r="7" ht="18.75" customHeight="1" spans="1:23">
      <c r="A7" s="134" t="s">
        <v>59</v>
      </c>
      <c r="B7" s="134" t="s">
        <v>60</v>
      </c>
      <c r="C7" s="134" t="s">
        <v>61</v>
      </c>
      <c r="D7" s="134" t="s">
        <v>62</v>
      </c>
      <c r="E7" s="134" t="s">
        <v>63</v>
      </c>
      <c r="F7" s="134" t="s">
        <v>64</v>
      </c>
      <c r="G7" s="134" t="s">
        <v>65</v>
      </c>
      <c r="H7" s="134" t="s">
        <v>66</v>
      </c>
      <c r="I7" s="134" t="s">
        <v>67</v>
      </c>
      <c r="J7" s="134" t="s">
        <v>68</v>
      </c>
      <c r="K7" s="134" t="s">
        <v>69</v>
      </c>
      <c r="L7" s="134" t="s">
        <v>70</v>
      </c>
      <c r="M7" s="134" t="s">
        <v>71</v>
      </c>
      <c r="N7" s="134" t="s">
        <v>72</v>
      </c>
      <c r="O7" s="134" t="s">
        <v>73</v>
      </c>
      <c r="P7" s="134" t="s">
        <v>148</v>
      </c>
      <c r="Q7" s="134" t="s">
        <v>149</v>
      </c>
      <c r="R7" s="134" t="s">
        <v>150</v>
      </c>
      <c r="S7" s="134" t="s">
        <v>151</v>
      </c>
      <c r="T7" s="134" t="s">
        <v>152</v>
      </c>
      <c r="U7" s="134" t="s">
        <v>153</v>
      </c>
      <c r="V7" s="134" t="s">
        <v>154</v>
      </c>
      <c r="W7" s="134" t="s">
        <v>155</v>
      </c>
    </row>
    <row r="8" ht="52.5" customHeight="1" spans="1:23">
      <c r="A8" s="135"/>
      <c r="B8" s="135"/>
      <c r="C8" s="135" t="s">
        <v>215</v>
      </c>
      <c r="D8" s="135"/>
      <c r="E8" s="135"/>
      <c r="F8" s="135"/>
      <c r="G8" s="135"/>
      <c r="H8" s="135"/>
      <c r="I8" s="137">
        <v>200000</v>
      </c>
      <c r="J8" s="137">
        <v>200000</v>
      </c>
      <c r="K8" s="137">
        <v>200000</v>
      </c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</row>
    <row r="9" ht="52.5" customHeight="1" outlineLevel="1" spans="1:23">
      <c r="A9" s="135" t="s">
        <v>216</v>
      </c>
      <c r="B9" s="135" t="s">
        <v>217</v>
      </c>
      <c r="C9" s="135" t="s">
        <v>215</v>
      </c>
      <c r="D9" s="135" t="s">
        <v>46</v>
      </c>
      <c r="E9" s="135" t="s">
        <v>101</v>
      </c>
      <c r="F9" s="135" t="s">
        <v>102</v>
      </c>
      <c r="G9" s="135" t="s">
        <v>184</v>
      </c>
      <c r="H9" s="135" t="s">
        <v>185</v>
      </c>
      <c r="I9" s="137">
        <v>12500</v>
      </c>
      <c r="J9" s="137">
        <v>12500</v>
      </c>
      <c r="K9" s="137">
        <v>12500</v>
      </c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</row>
    <row r="10" ht="52.5" customHeight="1" outlineLevel="1" spans="1:23">
      <c r="A10" s="135" t="s">
        <v>216</v>
      </c>
      <c r="B10" s="135" t="s">
        <v>217</v>
      </c>
      <c r="C10" s="135" t="s">
        <v>215</v>
      </c>
      <c r="D10" s="135" t="s">
        <v>46</v>
      </c>
      <c r="E10" s="135" t="s">
        <v>101</v>
      </c>
      <c r="F10" s="135" t="s">
        <v>102</v>
      </c>
      <c r="G10" s="135" t="s">
        <v>218</v>
      </c>
      <c r="H10" s="135" t="s">
        <v>219</v>
      </c>
      <c r="I10" s="137">
        <v>5000</v>
      </c>
      <c r="J10" s="137">
        <v>5000</v>
      </c>
      <c r="K10" s="137">
        <v>5000</v>
      </c>
      <c r="L10" s="137"/>
      <c r="M10" s="137"/>
      <c r="N10" s="135"/>
      <c r="O10" s="135"/>
      <c r="P10" s="135"/>
      <c r="Q10" s="137"/>
      <c r="R10" s="137"/>
      <c r="S10" s="137"/>
      <c r="T10" s="137"/>
      <c r="U10" s="137"/>
      <c r="V10" s="137"/>
      <c r="W10" s="137"/>
    </row>
    <row r="11" ht="52.5" customHeight="1" outlineLevel="1" spans="1:23">
      <c r="A11" s="135" t="s">
        <v>216</v>
      </c>
      <c r="B11" s="135" t="s">
        <v>217</v>
      </c>
      <c r="C11" s="135" t="s">
        <v>215</v>
      </c>
      <c r="D11" s="135" t="s">
        <v>46</v>
      </c>
      <c r="E11" s="135" t="s">
        <v>101</v>
      </c>
      <c r="F11" s="135" t="s">
        <v>102</v>
      </c>
      <c r="G11" s="135" t="s">
        <v>220</v>
      </c>
      <c r="H11" s="135" t="s">
        <v>221</v>
      </c>
      <c r="I11" s="137">
        <v>27500</v>
      </c>
      <c r="J11" s="137">
        <v>27500</v>
      </c>
      <c r="K11" s="137">
        <v>27500</v>
      </c>
      <c r="L11" s="137"/>
      <c r="M11" s="137"/>
      <c r="N11" s="135"/>
      <c r="O11" s="135"/>
      <c r="P11" s="135"/>
      <c r="Q11" s="137"/>
      <c r="R11" s="137"/>
      <c r="S11" s="137"/>
      <c r="T11" s="137"/>
      <c r="U11" s="137"/>
      <c r="V11" s="137"/>
      <c r="W11" s="137"/>
    </row>
    <row r="12" ht="52.5" customHeight="1" outlineLevel="1" spans="1:23">
      <c r="A12" s="135" t="s">
        <v>216</v>
      </c>
      <c r="B12" s="135" t="s">
        <v>217</v>
      </c>
      <c r="C12" s="135" t="s">
        <v>215</v>
      </c>
      <c r="D12" s="135" t="s">
        <v>46</v>
      </c>
      <c r="E12" s="135" t="s">
        <v>101</v>
      </c>
      <c r="F12" s="135" t="s">
        <v>102</v>
      </c>
      <c r="G12" s="135" t="s">
        <v>193</v>
      </c>
      <c r="H12" s="135" t="s">
        <v>194</v>
      </c>
      <c r="I12" s="137">
        <v>155000</v>
      </c>
      <c r="J12" s="137">
        <v>155000</v>
      </c>
      <c r="K12" s="137">
        <v>155000</v>
      </c>
      <c r="L12" s="137"/>
      <c r="M12" s="137"/>
      <c r="N12" s="135"/>
      <c r="O12" s="135"/>
      <c r="P12" s="135"/>
      <c r="Q12" s="137"/>
      <c r="R12" s="137"/>
      <c r="S12" s="137"/>
      <c r="T12" s="137"/>
      <c r="U12" s="137"/>
      <c r="V12" s="137"/>
      <c r="W12" s="137"/>
    </row>
    <row r="13" ht="52.5" customHeight="1" spans="1:23">
      <c r="A13" s="135"/>
      <c r="B13" s="135"/>
      <c r="C13" s="135" t="s">
        <v>222</v>
      </c>
      <c r="D13" s="135"/>
      <c r="E13" s="135"/>
      <c r="F13" s="135"/>
      <c r="G13" s="135"/>
      <c r="H13" s="135"/>
      <c r="I13" s="137">
        <v>240000</v>
      </c>
      <c r="J13" s="137">
        <v>240000</v>
      </c>
      <c r="K13" s="137">
        <v>240000</v>
      </c>
      <c r="L13" s="137"/>
      <c r="M13" s="137"/>
      <c r="N13" s="135"/>
      <c r="O13" s="135"/>
      <c r="P13" s="135"/>
      <c r="Q13" s="137"/>
      <c r="R13" s="137"/>
      <c r="S13" s="137"/>
      <c r="T13" s="137"/>
      <c r="U13" s="137"/>
      <c r="V13" s="137"/>
      <c r="W13" s="137"/>
    </row>
    <row r="14" ht="52.5" customHeight="1" outlineLevel="1" spans="1:23">
      <c r="A14" s="135" t="s">
        <v>216</v>
      </c>
      <c r="B14" s="135" t="s">
        <v>223</v>
      </c>
      <c r="C14" s="135" t="s">
        <v>222</v>
      </c>
      <c r="D14" s="135" t="s">
        <v>46</v>
      </c>
      <c r="E14" s="135" t="s">
        <v>101</v>
      </c>
      <c r="F14" s="135" t="s">
        <v>102</v>
      </c>
      <c r="G14" s="135" t="s">
        <v>224</v>
      </c>
      <c r="H14" s="135" t="s">
        <v>225</v>
      </c>
      <c r="I14" s="137">
        <v>240000</v>
      </c>
      <c r="J14" s="137">
        <v>240000</v>
      </c>
      <c r="K14" s="137">
        <v>240000</v>
      </c>
      <c r="L14" s="137"/>
      <c r="M14" s="137"/>
      <c r="N14" s="135"/>
      <c r="O14" s="135"/>
      <c r="P14" s="135"/>
      <c r="Q14" s="137"/>
      <c r="R14" s="137"/>
      <c r="S14" s="137"/>
      <c r="T14" s="137"/>
      <c r="U14" s="137"/>
      <c r="V14" s="137"/>
      <c r="W14" s="137"/>
    </row>
    <row r="15" ht="30" customHeight="1" spans="1:23">
      <c r="A15" s="136" t="s">
        <v>30</v>
      </c>
      <c r="B15" s="136"/>
      <c r="C15" s="136"/>
      <c r="D15" s="136"/>
      <c r="E15" s="136"/>
      <c r="F15" s="136"/>
      <c r="G15" s="136"/>
      <c r="H15" s="136"/>
      <c r="I15" s="137">
        <v>440000</v>
      </c>
      <c r="J15" s="137">
        <v>440000</v>
      </c>
      <c r="K15" s="137">
        <v>440000</v>
      </c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5:H1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8"/>
  <sheetViews>
    <sheetView showZeros="0" workbookViewId="0">
      <selection activeCell="E14" sqref="E14"/>
    </sheetView>
  </sheetViews>
  <sheetFormatPr defaultColWidth="10.287037037037" defaultRowHeight="15" customHeight="1"/>
  <cols>
    <col min="1" max="9" width="14.287037037037" customWidth="1"/>
    <col min="10" max="10" width="34.287037037037" customWidth="1"/>
  </cols>
  <sheetData>
    <row r="1" ht="18.75" customHeight="1" spans="1:10">
      <c r="A1" s="126"/>
      <c r="B1" s="126"/>
      <c r="C1" s="126"/>
      <c r="D1" s="126"/>
      <c r="E1" s="126"/>
      <c r="F1" s="126"/>
      <c r="G1" s="126"/>
      <c r="H1" s="126"/>
      <c r="I1" s="126"/>
      <c r="J1" s="130" t="s">
        <v>226</v>
      </c>
    </row>
    <row r="2" ht="34.5" customHeight="1" spans="1:10">
      <c r="A2" s="127" t="str">
        <f>"2026"&amp;"年部门项目支出绩效目标表"</f>
        <v>2026年部门项目支出绩效目标表</v>
      </c>
      <c r="B2" s="127"/>
      <c r="C2" s="127"/>
      <c r="D2" s="127"/>
      <c r="E2" s="127"/>
      <c r="F2" s="127"/>
      <c r="G2" s="127"/>
      <c r="H2" s="127"/>
      <c r="I2" s="127"/>
      <c r="J2" s="127"/>
    </row>
    <row r="3" ht="18.75" customHeight="1" spans="1:10">
      <c r="A3" s="126" t="str">
        <f>"单位名称："&amp;"芒市动物卫生监督所"</f>
        <v>单位名称：芒市动物卫生监督所</v>
      </c>
      <c r="B3" s="126"/>
      <c r="C3" s="126"/>
      <c r="D3" s="126"/>
      <c r="E3" s="126"/>
      <c r="F3" s="126"/>
      <c r="G3" s="126"/>
      <c r="H3" s="126"/>
      <c r="I3" s="126"/>
      <c r="J3" s="126"/>
    </row>
    <row r="4" ht="22.5" customHeight="1" spans="1:10">
      <c r="A4" s="128" t="s">
        <v>227</v>
      </c>
      <c r="B4" s="128" t="s">
        <v>228</v>
      </c>
      <c r="C4" s="128" t="s">
        <v>229</v>
      </c>
      <c r="D4" s="128" t="s">
        <v>230</v>
      </c>
      <c r="E4" s="128" t="s">
        <v>231</v>
      </c>
      <c r="F4" s="128" t="s">
        <v>232</v>
      </c>
      <c r="G4" s="128" t="s">
        <v>233</v>
      </c>
      <c r="H4" s="128" t="s">
        <v>234</v>
      </c>
      <c r="I4" s="128" t="s">
        <v>235</v>
      </c>
      <c r="J4" s="128" t="s">
        <v>236</v>
      </c>
    </row>
    <row r="5" ht="22.5" customHeight="1" spans="1:10">
      <c r="A5" s="128" t="s">
        <v>59</v>
      </c>
      <c r="B5" s="128" t="s">
        <v>60</v>
      </c>
      <c r="C5" s="128" t="s">
        <v>61</v>
      </c>
      <c r="D5" s="128" t="s">
        <v>62</v>
      </c>
      <c r="E5" s="128" t="s">
        <v>63</v>
      </c>
      <c r="F5" s="128" t="s">
        <v>64</v>
      </c>
      <c r="G5" s="128" t="s">
        <v>65</v>
      </c>
      <c r="H5" s="128" t="s">
        <v>66</v>
      </c>
      <c r="I5" s="128" t="s">
        <v>67</v>
      </c>
      <c r="J5" s="128" t="s">
        <v>68</v>
      </c>
    </row>
    <row r="6" ht="52.5" customHeight="1" spans="1:10">
      <c r="A6" s="128" t="s">
        <v>46</v>
      </c>
      <c r="B6" s="128"/>
      <c r="C6" s="128"/>
      <c r="D6" s="128"/>
      <c r="E6" s="128"/>
      <c r="F6" s="128"/>
      <c r="G6" s="128"/>
      <c r="H6" s="128"/>
      <c r="I6" s="128"/>
      <c r="J6" s="128"/>
    </row>
    <row r="7" ht="52.5" customHeight="1" outlineLevel="1" spans="1:10">
      <c r="A7" s="129" t="s">
        <v>222</v>
      </c>
      <c r="B7" s="129" t="s">
        <v>237</v>
      </c>
      <c r="C7" s="129" t="s">
        <v>238</v>
      </c>
      <c r="D7" s="129" t="s">
        <v>239</v>
      </c>
      <c r="E7" s="129" t="s">
        <v>240</v>
      </c>
      <c r="F7" s="129" t="s">
        <v>241</v>
      </c>
      <c r="G7" s="128" t="s">
        <v>60</v>
      </c>
      <c r="H7" s="128" t="s">
        <v>242</v>
      </c>
      <c r="I7" s="129" t="s">
        <v>243</v>
      </c>
      <c r="J7" s="129" t="s">
        <v>244</v>
      </c>
    </row>
    <row r="8" ht="52.5" customHeight="1" outlineLevel="1" spans="1:10">
      <c r="A8" s="129" t="s">
        <v>222</v>
      </c>
      <c r="B8" s="129" t="s">
        <v>237</v>
      </c>
      <c r="C8" s="129" t="s">
        <v>238</v>
      </c>
      <c r="D8" s="129" t="s">
        <v>245</v>
      </c>
      <c r="E8" s="129" t="s">
        <v>246</v>
      </c>
      <c r="F8" s="129" t="s">
        <v>241</v>
      </c>
      <c r="G8" s="128" t="s">
        <v>247</v>
      </c>
      <c r="H8" s="128" t="s">
        <v>248</v>
      </c>
      <c r="I8" s="129" t="s">
        <v>243</v>
      </c>
      <c r="J8" s="129" t="s">
        <v>249</v>
      </c>
    </row>
    <row r="9" ht="52.5" customHeight="1" outlineLevel="1" spans="1:10">
      <c r="A9" s="129" t="s">
        <v>222</v>
      </c>
      <c r="B9" s="129" t="s">
        <v>237</v>
      </c>
      <c r="C9" s="129" t="s">
        <v>238</v>
      </c>
      <c r="D9" s="129" t="s">
        <v>245</v>
      </c>
      <c r="E9" s="129" t="s">
        <v>250</v>
      </c>
      <c r="F9" s="129" t="s">
        <v>241</v>
      </c>
      <c r="G9" s="128" t="s">
        <v>247</v>
      </c>
      <c r="H9" s="128" t="s">
        <v>248</v>
      </c>
      <c r="I9" s="129" t="s">
        <v>243</v>
      </c>
      <c r="J9" s="129" t="s">
        <v>251</v>
      </c>
    </row>
    <row r="10" ht="52.5" customHeight="1" outlineLevel="1" spans="1:10">
      <c r="A10" s="129" t="s">
        <v>222</v>
      </c>
      <c r="B10" s="129" t="s">
        <v>237</v>
      </c>
      <c r="C10" s="129" t="s">
        <v>238</v>
      </c>
      <c r="D10" s="129" t="s">
        <v>252</v>
      </c>
      <c r="E10" s="129" t="s">
        <v>253</v>
      </c>
      <c r="F10" s="129" t="s">
        <v>254</v>
      </c>
      <c r="G10" s="128" t="s">
        <v>255</v>
      </c>
      <c r="H10" s="128" t="s">
        <v>248</v>
      </c>
      <c r="I10" s="129" t="s">
        <v>243</v>
      </c>
      <c r="J10" s="129" t="s">
        <v>256</v>
      </c>
    </row>
    <row r="11" ht="52.5" customHeight="1" outlineLevel="1" spans="1:10">
      <c r="A11" s="129" t="s">
        <v>222</v>
      </c>
      <c r="B11" s="129" t="s">
        <v>237</v>
      </c>
      <c r="C11" s="129" t="s">
        <v>257</v>
      </c>
      <c r="D11" s="129" t="s">
        <v>258</v>
      </c>
      <c r="E11" s="129" t="s">
        <v>259</v>
      </c>
      <c r="F11" s="129" t="s">
        <v>254</v>
      </c>
      <c r="G11" s="128" t="s">
        <v>260</v>
      </c>
      <c r="H11" s="128" t="s">
        <v>261</v>
      </c>
      <c r="I11" s="129" t="s">
        <v>243</v>
      </c>
      <c r="J11" s="129" t="s">
        <v>262</v>
      </c>
    </row>
    <row r="12" ht="52.5" customHeight="1" outlineLevel="1" spans="1:10">
      <c r="A12" s="129" t="s">
        <v>222</v>
      </c>
      <c r="B12" s="129" t="s">
        <v>237</v>
      </c>
      <c r="C12" s="129" t="s">
        <v>257</v>
      </c>
      <c r="D12" s="129" t="s">
        <v>263</v>
      </c>
      <c r="E12" s="129" t="s">
        <v>264</v>
      </c>
      <c r="F12" s="129" t="s">
        <v>241</v>
      </c>
      <c r="G12" s="128" t="s">
        <v>265</v>
      </c>
      <c r="H12" s="128"/>
      <c r="I12" s="129" t="s">
        <v>266</v>
      </c>
      <c r="J12" s="129" t="s">
        <v>267</v>
      </c>
    </row>
    <row r="13" ht="52.5" customHeight="1" outlineLevel="1" spans="1:10">
      <c r="A13" s="129" t="s">
        <v>222</v>
      </c>
      <c r="B13" s="129" t="s">
        <v>237</v>
      </c>
      <c r="C13" s="129" t="s">
        <v>268</v>
      </c>
      <c r="D13" s="129" t="s">
        <v>269</v>
      </c>
      <c r="E13" s="129" t="s">
        <v>270</v>
      </c>
      <c r="F13" s="129" t="s">
        <v>254</v>
      </c>
      <c r="G13" s="128" t="s">
        <v>271</v>
      </c>
      <c r="H13" s="128" t="s">
        <v>248</v>
      </c>
      <c r="I13" s="129" t="s">
        <v>243</v>
      </c>
      <c r="J13" s="129" t="s">
        <v>272</v>
      </c>
    </row>
    <row r="14" ht="52.5" customHeight="1" outlineLevel="1" spans="1:10">
      <c r="A14" s="129" t="s">
        <v>215</v>
      </c>
      <c r="B14" s="129" t="s">
        <v>273</v>
      </c>
      <c r="C14" s="129" t="s">
        <v>238</v>
      </c>
      <c r="D14" s="129" t="s">
        <v>239</v>
      </c>
      <c r="E14" s="129" t="s">
        <v>274</v>
      </c>
      <c r="F14" s="129" t="s">
        <v>254</v>
      </c>
      <c r="G14" s="128" t="s">
        <v>275</v>
      </c>
      <c r="H14" s="128" t="s">
        <v>276</v>
      </c>
      <c r="I14" s="129" t="s">
        <v>243</v>
      </c>
      <c r="J14" s="129" t="s">
        <v>277</v>
      </c>
    </row>
    <row r="15" ht="52.5" customHeight="1" outlineLevel="1" spans="1:10">
      <c r="A15" s="129" t="s">
        <v>215</v>
      </c>
      <c r="B15" s="129" t="s">
        <v>273</v>
      </c>
      <c r="C15" s="129" t="s">
        <v>238</v>
      </c>
      <c r="D15" s="129" t="s">
        <v>239</v>
      </c>
      <c r="E15" s="129" t="s">
        <v>278</v>
      </c>
      <c r="F15" s="129" t="s">
        <v>254</v>
      </c>
      <c r="G15" s="128" t="s">
        <v>260</v>
      </c>
      <c r="H15" s="128" t="s">
        <v>276</v>
      </c>
      <c r="I15" s="129" t="s">
        <v>243</v>
      </c>
      <c r="J15" s="129" t="s">
        <v>277</v>
      </c>
    </row>
    <row r="16" ht="52.5" customHeight="1" outlineLevel="1" spans="1:10">
      <c r="A16" s="129" t="s">
        <v>215</v>
      </c>
      <c r="B16" s="129" t="s">
        <v>273</v>
      </c>
      <c r="C16" s="129" t="s">
        <v>238</v>
      </c>
      <c r="D16" s="129" t="s">
        <v>252</v>
      </c>
      <c r="E16" s="129" t="s">
        <v>279</v>
      </c>
      <c r="F16" s="129" t="s">
        <v>241</v>
      </c>
      <c r="G16" s="128" t="s">
        <v>280</v>
      </c>
      <c r="H16" s="128" t="s">
        <v>248</v>
      </c>
      <c r="I16" s="129" t="s">
        <v>243</v>
      </c>
      <c r="J16" s="129" t="s">
        <v>281</v>
      </c>
    </row>
    <row r="17" ht="52.5" customHeight="1" outlineLevel="1" spans="1:10">
      <c r="A17" s="129" t="s">
        <v>215</v>
      </c>
      <c r="B17" s="129" t="s">
        <v>273</v>
      </c>
      <c r="C17" s="129" t="s">
        <v>257</v>
      </c>
      <c r="D17" s="129" t="s">
        <v>263</v>
      </c>
      <c r="E17" s="129" t="s">
        <v>282</v>
      </c>
      <c r="F17" s="129" t="s">
        <v>254</v>
      </c>
      <c r="G17" s="128" t="s">
        <v>283</v>
      </c>
      <c r="H17" s="128" t="s">
        <v>284</v>
      </c>
      <c r="I17" s="129" t="s">
        <v>243</v>
      </c>
      <c r="J17" s="129" t="s">
        <v>285</v>
      </c>
    </row>
    <row r="18" ht="52.5" customHeight="1" outlineLevel="1" spans="1:10">
      <c r="A18" s="129" t="s">
        <v>215</v>
      </c>
      <c r="B18" s="129" t="s">
        <v>273</v>
      </c>
      <c r="C18" s="129" t="s">
        <v>268</v>
      </c>
      <c r="D18" s="129" t="s">
        <v>269</v>
      </c>
      <c r="E18" s="129" t="s">
        <v>270</v>
      </c>
      <c r="F18" s="129" t="s">
        <v>254</v>
      </c>
      <c r="G18" s="128" t="s">
        <v>280</v>
      </c>
      <c r="H18" s="128" t="s">
        <v>248</v>
      </c>
      <c r="I18" s="129" t="s">
        <v>243</v>
      </c>
      <c r="J18" s="129" t="s">
        <v>272</v>
      </c>
    </row>
  </sheetData>
  <mergeCells count="6">
    <mergeCell ref="A2:J2"/>
    <mergeCell ref="A3:E3"/>
    <mergeCell ref="A7:A13"/>
    <mergeCell ref="A14:A18"/>
    <mergeCell ref="B7:B13"/>
    <mergeCell ref="B14:B18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市对下转移支付预算表09-1（芒市）</vt:lpstr>
      <vt:lpstr>市对下转移支付绩效目标表09-2（芒市）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杨永县</cp:lastModifiedBy>
  <dcterms:created xsi:type="dcterms:W3CDTF">2026-01-29T00:55:00Z</dcterms:created>
  <dcterms:modified xsi:type="dcterms:W3CDTF">2026-04-03T02:54:59Z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9E72B26CBAE541C3816FA27857C4E599_12</vt:lpwstr>
  </property>
</Properties>
</file>