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2" activeTab="1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<sst xmlns="http://schemas.openxmlformats.org/spreadsheetml/2006/main" count="718" uniqueCount="306">
  <si>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</si>
  <si>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</si>
  <si>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</si>
  <si>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</si>
  <si>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</si>
  <si>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</si>
  <si>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</si>
  <si>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</si>
  <si>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</si>
  <si>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</si>
  <si>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</si>
  <si>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</si>
  <si>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</si>
  <si>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</si>
  <si>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</si>
  <si>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</si>
  <si>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</si>
  <si>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</si>
  <si>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</si>
  <si>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</si>
  <si>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</si>
  <si>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</si>
  <si>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</si>
  <si>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</si>
  <si>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</si>
  <si>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</si>
  <si>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</si>
  <si>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</si>
  <si>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</si>
  <si>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</si>
  <si>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</si>
  <si>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</si>
  <si>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</si>
  <si>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</si>
  <si>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</si>
  <si>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</si>
  <si>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</si>
  <si>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</si>
  <si>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</si>
  <si>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</si>
  <si>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</si>
  <si>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</si>
  <si>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</si>
  <si>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</si>
  <si>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</si>
  <si>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717001</t>
  </si>
  <si>
    <t>芒市水产技术推广站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</si>
  <si>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</si>
  <si>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</si>
  <si>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</si>
  <si>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</si>
  <si>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</si>
  <si>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</si>
  <si>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</si>
  <si>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</si>
  <si>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</si>
  <si>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</si>
  <si>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</si>
  <si>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</si>
  <si>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</si>
  <si>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</si>
  <si>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</si>
  <si>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</si>
  <si>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</si>
  <si>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</si>
  <si>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</si>
  <si>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</si>
  <si>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</si>
  <si>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</si>
  <si>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</si>
  <si>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</si>
  <si>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</si>
  <si>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</si>
  <si>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</si>
  <si>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</si>
  <si>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</si>
  <si>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</si>
  <si>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</si>
  <si>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</si>
  <si>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</si>
  <si>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</si>
  <si>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</si>
  <si>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</si>
  <si>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</si>
  <si>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</si>
  <si>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</si>
  <si>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</si>
  <si>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</si>
  <si>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</si>
  <si>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</si>
  <si>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</si>
  <si>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</si>
  <si>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</si>
  <si>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</si>
  <si>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</si>
  <si>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</si>
  <si>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</si>
  <si>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</si>
  <si>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</si>
  <si>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</si>
  <si>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</si>
  <si>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</si>
  <si>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</si>
  <si>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</si>
  <si>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</si>
  <si>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</si>
  <si>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</si>
  <si>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</si>
  <si>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</si>
  <si>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</si>
  <si>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</si>
  <si>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</si>
  <si>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</si>
  <si>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</si>
  <si>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</si>
  <si>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</si>
  <si>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</si>
  <si>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</si>
  <si>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</si>
  <si>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</si>
  <si>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</si>
  <si>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</si>
  <si>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</si>
  <si>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</si>
  <si>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</si>
  <si>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</si>
  <si>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</si>
  <si>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</si>
  <si>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</si>
  <si>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</si>
  <si>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</si>
  <si>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</si>
  <si>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</si>
  <si>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</si>
  <si>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</si>
  <si>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</si>
  <si>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</si>
  <si>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</si>
  <si>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</si>
  <si>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</si>
  <si>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</si>
  <si>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</si>
  <si>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</si>
  <si>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</si>
  <si>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</si>
  <si>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</si>
  <si>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</si>
  <si>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</si>
  <si>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</si>
  <si>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</si>
  <si>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</si>
  <si>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</si>
  <si>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</si>
  <si>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</si>
  <si>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</si>
  <si>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</si>
  <si>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533103210000000017465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</si>
  <si>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</si>
  <si>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</si>
  <si>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</si>
  <si>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</si>
  <si>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</si>
  <si>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</si>
  <si>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</si>
  <si>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533103210000000017466</t>
  </si>
  <si>
    <t>社会保障缴费</t>
  </si>
  <si>
    <t>30108</t>
  </si>
  <si>
    <t>机关事业单位基本养老保险缴费</t>
  </si>
  <si>
    <t>30109</t>
  </si>
  <si>
    <t>职业年金缴费</t>
  </si>
  <si>
    <t>533103261100005011189</t>
  </si>
  <si>
    <t>职业年金缴费（非三保）</t>
  </si>
  <si>
    <t>30110</t>
  </si>
  <si>
    <t>职工基本医疗保险缴费</t>
  </si>
  <si>
    <t>30112</t>
  </si>
  <si>
    <t>其他社会保障缴费</t>
  </si>
  <si>
    <t>533103210000000017467</t>
  </si>
  <si>
    <t>30113</t>
  </si>
  <si>
    <t>533103210000000017470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</si>
  <si>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</si>
  <si>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</si>
  <si>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</si>
  <si>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</si>
  <si>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</si>
  <si>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</si>
  <si>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</si>
  <si>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</si>
  <si>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</si>
  <si>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</si>
  <si>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</si>
  <si>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533103251100003782055</t>
  </si>
  <si>
    <t>公用经费安排的公务用车运维费</t>
  </si>
  <si>
    <t>30231</t>
  </si>
  <si>
    <t>公务用车运行维护费</t>
  </si>
  <si>
    <t>533103210000000017469</t>
  </si>
  <si>
    <t>退休公用经费</t>
  </si>
  <si>
    <t>533103210000000017468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</si>
  <si>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</si>
  <si>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</si>
  <si>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</si>
  <si>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</si>
  <si>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</si>
  <si>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</si>
  <si>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</si>
  <si>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</si>
  <si>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</si>
  <si>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非税收入返还经费</t>
  </si>
  <si>
    <t>专项业务类</t>
  </si>
  <si>
    <t>533103261100005002356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</si>
  <si>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</si>
  <si>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</si>
  <si>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</si>
  <si>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</si>
  <si>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</si>
  <si>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</si>
  <si>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</si>
  <si>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</si>
  <si>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</si>
  <si>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</si>
  <si>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</si>
  <si>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2026年非税收入返还</t>
  </si>
  <si>
    <t>产出指标</t>
  </si>
  <si>
    <t>数量指标</t>
  </si>
  <si>
    <t>2026年度非税收入</t>
  </si>
  <si>
    <t>&gt;=</t>
  </si>
  <si>
    <t>40000</t>
  </si>
  <si>
    <t>元</t>
  </si>
  <si>
    <t>定量指标</t>
  </si>
  <si>
    <t>效益指标</t>
  </si>
  <si>
    <t>经济效益</t>
  </si>
  <si>
    <t>增加财政收入</t>
  </si>
  <si>
    <t>满意度指标</t>
  </si>
  <si>
    <t>服务对象满意度</t>
  </si>
  <si>
    <t>租户满意度</t>
  </si>
  <si>
    <t>90</t>
  </si>
  <si>
    <t>%</t>
  </si>
  <si>
    <t>预算06表</t>
  </si>
  <si>
    <t>2026年政府性基金预算支出预算表</t>
  </si>
  <si>
    <t>单位名称：芒市水产技术推广站</t>
  </si>
  <si>
    <t>政府性基金预算支出</t>
  </si>
  <si>
    <t>合  计</t>
  </si>
  <si>
    <t>备注：本部门无政府性基金预算，本表无数据，公开空表。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</si>
  <si>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</si>
  <si>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</si>
  <si>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</si>
  <si>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</si>
  <si>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</si>
  <si>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</si>
  <si>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</si>
  <si>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</si>
  <si>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</si>
  <si>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</si>
  <si>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</si>
  <si>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</si>
  <si>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复印纸</t>
  </si>
  <si>
    <t>包</t>
  </si>
  <si>
    <t>车辆燃油费</t>
  </si>
  <si>
    <t>车辆加油、添加燃料服务</t>
  </si>
  <si>
    <t>项</t>
  </si>
  <si>
    <t>车辆修理费</t>
  </si>
  <si>
    <t>车辆维修和保养服务</t>
  </si>
  <si>
    <t>车辆保险</t>
  </si>
  <si>
    <t>机动车保险服务</t>
  </si>
  <si>
    <t>预算08表</t>
  </si>
  <si>
    <t>2026年部门政府购买服务预算表</t>
  </si>
  <si>
    <t>政府购买服务项目</t>
  </si>
  <si>
    <t>政府购买服务目录</t>
  </si>
  <si>
    <t>备注：本部门无部门政府购买服务预算，本表无数据，公开空表。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</si>
  <si>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</si>
  <si>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</si>
  <si>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</si>
  <si>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</si>
  <si>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</si>
  <si>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</si>
  <si>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</si>
  <si>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</si>
  <si>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</si>
  <si>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</si>
  <si>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</si>
  <si>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</si>
  <si>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</si>
  <si>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</si>
  <si>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</si>
  <si>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</si>
  <si>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备注：本部门无市对下转移支付预算，本表无数据，公开空表。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</si>
  <si>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</si>
  <si>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</si>
  <si>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</si>
  <si>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</si>
  <si>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</si>
  <si>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</si>
  <si>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</si>
  <si>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</si>
  <si>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</si>
  <si>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</si>
  <si>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</si>
  <si>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2.本部门无市对下转移支付预算，本表无数据，公开空表。</t>
  </si>
  <si>
    <t>预算11表</t>
  </si>
  <si>
    <t>2026年上级转移支付补助项目支出预算表</t>
  </si>
  <si>
    <t>上级补助</t>
  </si>
  <si>
    <t>备注：本部门无上级补助项目支出预算，本表无数据，公开空表。</t>
  </si>
  <si>
    <t>预算12表</t>
  </si>
  <si>
    <t>项目级次</t>
  </si>
  <si>
    <t>311 专项业务类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</si>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</sst>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50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sz val="10"/>
      <name val="宋体"/>
      <charset val="1"/>
    </font>
    <font>
      <b/>
      <sz val="10"/>
      <color rgb="FF000000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9" applyNumberFormat="0" applyAlignment="0" applyProtection="0">
      <alignment vertical="center"/>
    </xf>
    <xf numFmtId="0" fontId="39" fillId="4" borderId="20" applyNumberFormat="0" applyAlignment="0" applyProtection="0">
      <alignment vertical="center"/>
    </xf>
    <xf numFmtId="0" fontId="40" fillId="4" borderId="19" applyNumberFormat="0" applyAlignment="0" applyProtection="0">
      <alignment vertical="center"/>
    </xf>
    <xf numFmtId="0" fontId="41" fillId="5" borderId="21" applyNumberFormat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49" fillId="0" borderId="0">
      <alignment vertical="top"/>
      <protection locked="0"/>
    </xf>
  </cellStyleXfs>
  <cellXfs count="235">
    <xf numFmtId="0" fontId="0" fillId="0" borderId="0" xfId="0" applyFont="1" applyBorder="1"/>
    <xf numFmtId="0" fontId="1" fillId="0" borderId="0" xfId="0" applyFont="1" applyFill="1" applyBorder="1" applyAlignment="1" applyProtection="1">
      <alignment vertical="top"/>
      <protection locked="0"/>
    </xf>
    <xf numFmtId="49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/>
    <xf numFmtId="0" fontId="2" fillId="0" borderId="0" xfId="0" applyFont="1" applyFill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Fill="1" applyBorder="1" applyAlignment="1"/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/>
    <xf numFmtId="0" fontId="9" fillId="0" borderId="0" xfId="0" applyFont="1" applyBorder="1"/>
    <xf numFmtId="49" fontId="1" fillId="0" borderId="0" xfId="53" applyNumberFormat="1" applyFont="1" applyBorder="1">
      <alignment horizontal="left" vertical="center" wrapText="1"/>
    </xf>
    <xf numFmtId="49" fontId="1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" fillId="0" borderId="8" xfId="53" applyNumberFormat="1" applyFont="1" applyBorder="1" applyAlignment="1">
      <alignment horizontal="left" vertical="center" wrapText="1"/>
    </xf>
    <xf numFmtId="49" fontId="1" fillId="0" borderId="9" xfId="53" applyNumberFormat="1" applyFont="1" applyBorder="1" applyAlignment="1">
      <alignment horizontal="left" vertical="center" wrapText="1"/>
    </xf>
    <xf numFmtId="49" fontId="11" fillId="0" borderId="6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left" vertical="center" wrapText="1" indent="1"/>
    </xf>
    <xf numFmtId="49" fontId="11" fillId="0" borderId="7" xfId="53" applyNumberFormat="1" applyFont="1" applyBorder="1">
      <alignment horizontal="left" vertical="center" wrapText="1"/>
    </xf>
    <xf numFmtId="180" fontId="1" fillId="0" borderId="7" xfId="56" applyNumberFormat="1" applyFont="1" applyBorder="1">
      <alignment horizontal="right" vertical="center"/>
    </xf>
    <xf numFmtId="178" fontId="1" fillId="0" borderId="7" xfId="54" applyNumberFormat="1" applyFont="1" applyBorder="1">
      <alignment horizontal="right" vertical="center"/>
    </xf>
    <xf numFmtId="49" fontId="13" fillId="0" borderId="7" xfId="53" applyNumberFormat="1" applyFont="1" applyBorder="1" applyAlignment="1">
      <alignment horizontal="center" vertical="center" wrapText="1"/>
    </xf>
    <xf numFmtId="180" fontId="14" fillId="0" borderId="7" xfId="56" applyNumberFormat="1" applyFont="1" applyBorder="1">
      <alignment horizontal="right" vertical="center"/>
    </xf>
    <xf numFmtId="178" fontId="14" fillId="0" borderId="7" xfId="54" applyNumberFormat="1" applyFont="1" applyBorder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78" fontId="7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18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78" fontId="7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4" fontId="19" fillId="0" borderId="1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center" vertical="center" wrapText="1"/>
    </xf>
    <xf numFmtId="0" fontId="20" fillId="0" borderId="0" xfId="57" applyFont="1" applyFill="1" applyBorder="1" applyAlignment="1" applyProtection="1"/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178" fontId="7" fillId="0" borderId="7" xfId="54" applyNumberFormat="1" applyFont="1" applyBorder="1">
      <alignment horizontal="right" vertical="center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>
      <alignment horizontal="center" vertical="center" wrapText="1"/>
    </xf>
    <xf numFmtId="178" fontId="22" fillId="0" borderId="7" xfId="54" applyNumberFormat="1" applyFont="1" applyBorder="1">
      <alignment horizontal="right" vertical="center"/>
    </xf>
    <xf numFmtId="49" fontId="20" fillId="0" borderId="0" xfId="57" applyNumberFormat="1" applyFont="1" applyFill="1" applyBorder="1" applyAlignment="1" applyProtection="1"/>
    <xf numFmtId="49" fontId="23" fillId="0" borderId="0" xfId="53" applyFont="1" applyBorder="1">
      <alignment horizontal="left" vertical="center" wrapText="1"/>
    </xf>
    <xf numFmtId="49" fontId="24" fillId="0" borderId="0" xfId="53" applyFont="1" applyBorder="1" applyAlignment="1">
      <alignment horizontal="center" vertical="center" wrapText="1"/>
    </xf>
    <xf numFmtId="49" fontId="23" fillId="0" borderId="7" xfId="53" applyFont="1" applyAlignment="1">
      <alignment horizontal="center" vertical="center" wrapText="1"/>
    </xf>
    <xf numFmtId="49" fontId="23" fillId="0" borderId="7" xfId="53" applyFont="1">
      <alignment horizontal="left" vertical="center" wrapText="1"/>
    </xf>
    <xf numFmtId="49" fontId="23" fillId="0" borderId="0" xfId="53" applyFont="1" applyBorder="1" applyAlignment="1">
      <alignment horizontal="right" vertical="center" wrapText="1"/>
    </xf>
    <xf numFmtId="49" fontId="23" fillId="0" borderId="0" xfId="0" applyNumberFormat="1" applyFont="1" applyFill="1" applyBorder="1" applyAlignment="1">
      <alignment horizontal="right" vertical="center" wrapText="1"/>
    </xf>
    <xf numFmtId="49" fontId="23" fillId="0" borderId="0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49" fontId="23" fillId="0" borderId="7" xfId="0" applyNumberFormat="1" applyFont="1" applyFill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24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right" wrapText="1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4" fontId="26" fillId="0" borderId="7" xfId="0" applyNumberFormat="1" applyFont="1" applyFill="1" applyBorder="1" applyAlignment="1">
      <alignment vertical="center"/>
    </xf>
    <xf numFmtId="4" fontId="26" fillId="0" borderId="2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27" fillId="0" borderId="7" xfId="53" applyFont="1" applyAlignment="1">
      <alignment horizontal="center" vertical="center" wrapText="1"/>
    </xf>
    <xf numFmtId="49" fontId="27" fillId="0" borderId="7" xfId="53" applyFont="1">
      <alignment horizontal="left" vertical="center" wrapText="1"/>
    </xf>
    <xf numFmtId="178" fontId="27" fillId="0" borderId="7" xfId="54" applyFont="1">
      <alignment horizontal="right" vertical="center"/>
    </xf>
    <xf numFmtId="49" fontId="27" fillId="0" borderId="7" xfId="53" applyFont="1" applyAlignment="1">
      <alignment horizontal="left" vertical="center" wrapText="1" indent="1"/>
    </xf>
    <xf numFmtId="49" fontId="27" fillId="0" borderId="7" xfId="53" applyFont="1" applyAlignment="1">
      <alignment horizontal="left" vertical="center" wrapText="1" indent="2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>
      <alignment vertical="center"/>
    </xf>
    <xf numFmtId="178" fontId="1" fillId="0" borderId="7" xfId="0" applyNumberFormat="1" applyFont="1" applyFill="1" applyBorder="1" applyAlignment="1" applyProtection="1">
      <alignment horizontal="right" vertical="center"/>
      <protection locked="0"/>
    </xf>
    <xf numFmtId="0" fontId="21" fillId="0" borderId="7" xfId="0" applyFont="1" applyFill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  <xf numFmtId="0" fontId="4" fillId="0" borderId="0" xfId="0" applyFont="1" applyBorder="1" applyAlignment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topLeftCell="A2" workbookViewId="0">
      <selection activeCell="B32" sqref="B32"/>
    </sheetView>
  </sheetViews>
  <sheetFormatPr defaultColWidth="8" defaultRowHeight="14.25" customHeight="1" outlineLevelCol="3"/>
  <cols>
    <col min="1" max="1" width="39.5740740740741" customWidth="1"/>
    <col min="2" max="2" width="46.3148148148148" customWidth="1"/>
    <col min="3" max="3" width="40.4259259259259" customWidth="1"/>
    <col min="4" max="4" width="50.1759259259259" customWidth="1"/>
  </cols>
  <sheetData>
    <row r="1" ht="12" customHeight="1" spans="1:4">
      <c r="A1" s="231"/>
      <c r="B1" s="231"/>
      <c r="C1" s="231"/>
      <c r="D1" s="232" t="s">
        <v>0</v>
      </c>
    </row>
    <row r="2" ht="36" customHeight="1" spans="1:4">
      <c r="A2" s="233" t="str">
        <f>"2026"&amp;"年部门财务收支预算总表"</f>
        <v>2026年部门财务收支预算总表</v>
      </c>
      <c r="B2" s="233"/>
      <c r="C2" s="233"/>
      <c r="D2" s="233"/>
    </row>
    <row r="3" ht="21" customHeight="1" spans="1:4">
      <c r="A3" s="231" t="str">
        <f>"单位名称："&amp;"芒市水产技术推广站"</f>
        <v>单位名称：芒市水产技术推广站</v>
      </c>
      <c r="B3" s="231"/>
      <c r="C3" s="234"/>
      <c r="D3" s="232" t="s">
        <v>1</v>
      </c>
    </row>
    <row r="4" ht="19.5" customHeight="1" spans="1:4">
      <c r="A4" s="179" t="s">
        <v>2</v>
      </c>
      <c r="B4" s="179"/>
      <c r="C4" s="179" t="s">
        <v>3</v>
      </c>
      <c r="D4" s="179"/>
    </row>
    <row r="5" ht="19.5" customHeight="1" spans="1:4">
      <c r="A5" s="179" t="s">
        <v>4</v>
      </c>
      <c r="B5" s="179" t="s">
        <v>5</v>
      </c>
      <c r="C5" s="179" t="s">
        <v>6</v>
      </c>
      <c r="D5" s="179" t="s">
        <v>5</v>
      </c>
    </row>
    <row r="6" ht="19.5" customHeight="1" spans="1:4">
      <c r="A6" s="178" t="s">
        <v>7</v>
      </c>
      <c r="B6" s="180">
        <v>2434332.3</v>
      </c>
      <c r="C6" s="178" t="str">
        <f>"一"&amp;"、"&amp;"社会保障和就业支出"</f>
        <v>一、社会保障和就业支出</v>
      </c>
      <c r="D6" s="180">
        <v>786256.54</v>
      </c>
    </row>
    <row r="7" ht="25.4" customHeight="1" spans="1:4">
      <c r="A7" s="178" t="s">
        <v>8</v>
      </c>
      <c r="B7" s="180"/>
      <c r="C7" s="178" t="str">
        <f>"二"&amp;"、"&amp;"卫生健康支出"</f>
        <v>二、卫生健康支出</v>
      </c>
      <c r="D7" s="180">
        <v>93666.16</v>
      </c>
    </row>
    <row r="8" ht="25.4" customHeight="1" spans="1:4">
      <c r="A8" s="178" t="s">
        <v>9</v>
      </c>
      <c r="B8" s="180"/>
      <c r="C8" s="178" t="str">
        <f>"三"&amp;"、"&amp;"农林水支出"</f>
        <v>三、农林水支出</v>
      </c>
      <c r="D8" s="180">
        <v>1386916.36</v>
      </c>
    </row>
    <row r="9" ht="25.4" customHeight="1" spans="1:4">
      <c r="A9" s="178" t="s">
        <v>10</v>
      </c>
      <c r="B9" s="180"/>
      <c r="C9" s="178" t="str">
        <f>"四"&amp;"、"&amp;"住房保障支出"</f>
        <v>四、住房保障支出</v>
      </c>
      <c r="D9" s="180">
        <v>167493.24</v>
      </c>
    </row>
    <row r="10" ht="25.4" customHeight="1" spans="1:4">
      <c r="A10" s="178" t="s">
        <v>11</v>
      </c>
      <c r="B10" s="180"/>
      <c r="C10" s="178"/>
      <c r="D10" s="180"/>
    </row>
    <row r="11" ht="25.4" customHeight="1" spans="1:4">
      <c r="A11" s="178" t="s">
        <v>12</v>
      </c>
      <c r="B11" s="180"/>
      <c r="C11" s="178"/>
      <c r="D11" s="180"/>
    </row>
    <row r="12" ht="25.4" customHeight="1" spans="1:4">
      <c r="A12" s="178" t="s">
        <v>13</v>
      </c>
      <c r="B12" s="180"/>
      <c r="C12" s="178"/>
      <c r="D12" s="180"/>
    </row>
    <row r="13" ht="25.4" customHeight="1" spans="1:4">
      <c r="A13" s="178" t="s">
        <v>14</v>
      </c>
      <c r="B13" s="180"/>
      <c r="C13" s="178"/>
      <c r="D13" s="180"/>
    </row>
    <row r="14" ht="25.4" customHeight="1" spans="1:4">
      <c r="A14" s="178" t="s">
        <v>15</v>
      </c>
      <c r="B14" s="180"/>
      <c r="C14" s="178"/>
      <c r="D14" s="180"/>
    </row>
    <row r="15" ht="25.4" customHeight="1" spans="1:4">
      <c r="A15" s="178" t="s">
        <v>16</v>
      </c>
      <c r="B15" s="180"/>
      <c r="C15" s="178"/>
      <c r="D15" s="180"/>
    </row>
    <row r="16" ht="25.4" customHeight="1" spans="1:4">
      <c r="A16" s="178"/>
      <c r="B16" s="180"/>
      <c r="C16" s="178"/>
      <c r="D16" s="180"/>
    </row>
    <row r="17" ht="25.4" customHeight="1" spans="1:4">
      <c r="A17" s="178"/>
      <c r="B17" s="180"/>
      <c r="C17" s="178"/>
      <c r="D17" s="180"/>
    </row>
    <row r="18" ht="25.4" customHeight="1" spans="1:4">
      <c r="A18" s="178"/>
      <c r="B18" s="180"/>
      <c r="C18" s="178"/>
      <c r="D18" s="180"/>
    </row>
    <row r="19" ht="25.4" customHeight="1" spans="1:4">
      <c r="A19" s="178"/>
      <c r="B19" s="180"/>
      <c r="C19" s="178"/>
      <c r="D19" s="180"/>
    </row>
    <row r="20" ht="25.4" customHeight="1" spans="1:4">
      <c r="A20" s="178"/>
      <c r="B20" s="180"/>
      <c r="C20" s="178"/>
      <c r="D20" s="180"/>
    </row>
    <row r="21" ht="25.4" customHeight="1" spans="1:4">
      <c r="A21" s="178"/>
      <c r="B21" s="180"/>
      <c r="C21" s="178"/>
      <c r="D21" s="180"/>
    </row>
    <row r="22" customHeight="1" spans="1:4">
      <c r="A22" s="178"/>
      <c r="B22" s="180"/>
      <c r="C22" s="178"/>
      <c r="D22" s="180"/>
    </row>
    <row r="23" customHeight="1" spans="1:4">
      <c r="A23" s="178"/>
      <c r="B23" s="180"/>
      <c r="C23" s="178"/>
      <c r="D23" s="180"/>
    </row>
    <row r="24" customHeight="1" spans="1:4">
      <c r="A24" s="178"/>
      <c r="B24" s="180"/>
      <c r="C24" s="178"/>
      <c r="D24" s="180"/>
    </row>
    <row r="25" customHeight="1" spans="1:4">
      <c r="A25" s="178"/>
      <c r="B25" s="180"/>
      <c r="C25" s="178"/>
      <c r="D25" s="180"/>
    </row>
    <row r="26" customHeight="1" spans="1:4">
      <c r="A26" s="178"/>
      <c r="B26" s="180"/>
      <c r="C26" s="178"/>
      <c r="D26" s="180"/>
    </row>
    <row r="27" customHeight="1" spans="1:4">
      <c r="A27" s="178"/>
      <c r="B27" s="180"/>
      <c r="C27" s="178"/>
      <c r="D27" s="180"/>
    </row>
    <row r="28" customHeight="1" spans="1:4">
      <c r="A28" s="178"/>
      <c r="B28" s="180"/>
      <c r="C28" s="178"/>
      <c r="D28" s="180"/>
    </row>
    <row r="29" customHeight="1" spans="1:4">
      <c r="A29" s="178"/>
      <c r="B29" s="180"/>
      <c r="C29" s="178"/>
      <c r="D29" s="180"/>
    </row>
    <row r="30" customHeight="1" spans="1:4">
      <c r="A30" s="178"/>
      <c r="B30" s="180"/>
      <c r="C30" s="178"/>
      <c r="D30" s="180"/>
    </row>
    <row r="31" customHeight="1" spans="1:4">
      <c r="A31" s="178"/>
      <c r="B31" s="180"/>
      <c r="C31" s="178"/>
      <c r="D31" s="180"/>
    </row>
    <row r="32" customHeight="1" spans="1:4">
      <c r="A32" s="178" t="s">
        <v>17</v>
      </c>
      <c r="B32" s="180">
        <v>2434332.3</v>
      </c>
      <c r="C32" s="178" t="s">
        <v>18</v>
      </c>
      <c r="D32" s="180">
        <v>2434332.3</v>
      </c>
    </row>
    <row r="33" customHeight="1" spans="1:4">
      <c r="A33" s="178" t="s">
        <v>19</v>
      </c>
      <c r="B33" s="180"/>
      <c r="C33" s="178" t="s">
        <v>20</v>
      </c>
      <c r="D33" s="180"/>
    </row>
    <row r="34" customHeight="1" spans="1:4">
      <c r="A34" s="178" t="s">
        <v>21</v>
      </c>
      <c r="B34" s="180"/>
      <c r="C34" s="178" t="s">
        <v>21</v>
      </c>
      <c r="D34" s="180"/>
    </row>
    <row r="35" customHeight="1" spans="1:4">
      <c r="A35" s="178" t="s">
        <v>22</v>
      </c>
      <c r="B35" s="180"/>
      <c r="C35" s="178" t="s">
        <v>23</v>
      </c>
      <c r="D35" s="180"/>
    </row>
    <row r="36" customHeight="1" spans="1:4">
      <c r="A36" s="178" t="s">
        <v>24</v>
      </c>
      <c r="B36" s="180">
        <v>2434332.3</v>
      </c>
      <c r="C36" s="178" t="s">
        <v>25</v>
      </c>
      <c r="D36" s="180">
        <v>2434332.3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A14" sqref="A14"/>
    </sheetView>
  </sheetViews>
  <sheetFormatPr defaultColWidth="9.13888888888889" defaultRowHeight="14.25" customHeight="1" outlineLevelCol="5"/>
  <cols>
    <col min="1" max="1" width="29.037037037037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6:6">
      <c r="F1" s="159" t="s">
        <v>236</v>
      </c>
    </row>
    <row r="2" ht="28.5" customHeight="1" spans="1:6">
      <c r="A2" s="29" t="s">
        <v>237</v>
      </c>
      <c r="B2" s="29"/>
      <c r="C2" s="29"/>
      <c r="D2" s="29"/>
      <c r="E2" s="29"/>
      <c r="F2" s="29"/>
    </row>
    <row r="3" ht="15" customHeight="1" spans="1:6">
      <c r="A3" s="160" t="s">
        <v>238</v>
      </c>
      <c r="B3" s="161"/>
      <c r="C3" s="161"/>
      <c r="D3" s="87"/>
      <c r="E3" s="87"/>
      <c r="F3" s="162" t="s">
        <v>1</v>
      </c>
    </row>
    <row r="4" ht="18.75" customHeight="1" spans="1:6">
      <c r="A4" s="34" t="s">
        <v>133</v>
      </c>
      <c r="B4" s="34" t="s">
        <v>48</v>
      </c>
      <c r="C4" s="34" t="s">
        <v>49</v>
      </c>
      <c r="D4" s="35" t="s">
        <v>239</v>
      </c>
      <c r="E4" s="163"/>
      <c r="F4" s="163"/>
    </row>
    <row r="5" ht="30" customHeight="1" spans="1:6">
      <c r="A5" s="41"/>
      <c r="B5" s="41"/>
      <c r="C5" s="41"/>
      <c r="D5" s="35" t="s">
        <v>30</v>
      </c>
      <c r="E5" s="163" t="s">
        <v>52</v>
      </c>
      <c r="F5" s="163" t="s">
        <v>53</v>
      </c>
    </row>
    <row r="6" ht="16.5" customHeight="1" spans="1:6">
      <c r="A6" s="163">
        <v>1</v>
      </c>
      <c r="B6" s="163">
        <v>2</v>
      </c>
      <c r="C6" s="163">
        <v>3</v>
      </c>
      <c r="D6" s="163">
        <v>4</v>
      </c>
      <c r="E6" s="163">
        <v>5</v>
      </c>
      <c r="F6" s="163">
        <v>6</v>
      </c>
    </row>
    <row r="7" ht="24" customHeight="1" spans="1:6">
      <c r="A7" s="163"/>
      <c r="B7" s="163"/>
      <c r="C7" s="163"/>
      <c r="D7" s="163"/>
      <c r="E7" s="163"/>
      <c r="F7" s="163"/>
    </row>
    <row r="8" ht="24" customHeight="1" spans="1:6">
      <c r="A8" s="163"/>
      <c r="B8" s="163"/>
      <c r="C8" s="163"/>
      <c r="D8" s="163"/>
      <c r="E8" s="163"/>
      <c r="F8" s="163"/>
    </row>
    <row r="9" ht="24" customHeight="1" spans="1:6">
      <c r="A9" s="163"/>
      <c r="B9" s="163"/>
      <c r="C9" s="163"/>
      <c r="D9" s="163"/>
      <c r="E9" s="163"/>
      <c r="F9" s="163"/>
    </row>
    <row r="10" ht="24" customHeight="1" spans="1:6">
      <c r="A10" s="163"/>
      <c r="B10" s="163"/>
      <c r="C10" s="163"/>
      <c r="D10" s="163"/>
      <c r="E10" s="163"/>
      <c r="F10" s="163"/>
    </row>
    <row r="11" ht="24" customHeight="1" spans="1:6">
      <c r="A11" s="163"/>
      <c r="B11" s="163"/>
      <c r="C11" s="163"/>
      <c r="D11" s="163"/>
      <c r="E11" s="163"/>
      <c r="F11" s="163"/>
    </row>
    <row r="12" ht="24" customHeight="1" spans="1:6">
      <c r="A12" s="43"/>
      <c r="B12" s="43"/>
      <c r="C12" s="43"/>
      <c r="D12" s="164"/>
      <c r="E12" s="164"/>
      <c r="F12" s="164"/>
    </row>
    <row r="13" s="55" customFormat="1" ht="17.25" customHeight="1" spans="1:6">
      <c r="A13" s="165" t="s">
        <v>240</v>
      </c>
      <c r="B13" s="166"/>
      <c r="C13" s="166" t="s">
        <v>240</v>
      </c>
      <c r="D13" s="167"/>
      <c r="E13" s="167"/>
      <c r="F13" s="167"/>
    </row>
    <row r="14" s="158" customFormat="1" customHeight="1" spans="1:2">
      <c r="A14" s="97" t="s">
        <v>241</v>
      </c>
      <c r="B14" s="168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G10" sqref="G10:G12"/>
    </sheetView>
  </sheetViews>
  <sheetFormatPr defaultColWidth="10.3796296296296" defaultRowHeight="14.25" customHeight="1"/>
  <cols>
    <col min="1" max="16384" width="10.379629629629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44"/>
      <c r="P1" s="144"/>
      <c r="Q1" s="155" t="s">
        <v>242</v>
      </c>
    </row>
    <row r="2" ht="27.75" customHeight="1" spans="1:17">
      <c r="A2" s="127" t="str">
        <f>"2026"&amp;"年部门政府采购预算表"</f>
        <v>2026年部门政府采购预算表</v>
      </c>
      <c r="B2" s="128"/>
      <c r="C2" s="128"/>
      <c r="D2" s="128"/>
      <c r="E2" s="128"/>
      <c r="F2" s="128"/>
      <c r="G2" s="128"/>
      <c r="H2" s="128"/>
      <c r="I2" s="128"/>
      <c r="J2" s="128"/>
      <c r="K2" s="145"/>
      <c r="L2" s="128"/>
      <c r="M2" s="128"/>
      <c r="N2" s="128"/>
      <c r="O2" s="145"/>
      <c r="P2" s="145"/>
      <c r="Q2" s="128"/>
    </row>
    <row r="3" ht="18.75" customHeight="1" spans="1:17">
      <c r="A3" s="129" t="str">
        <f>"单位名称："&amp;"芒市水产技术推广站"</f>
        <v>单位名称：芒市水产技术推广站</v>
      </c>
      <c r="B3" s="130"/>
      <c r="C3" s="130"/>
      <c r="D3" s="130"/>
      <c r="E3" s="130"/>
      <c r="F3" s="130"/>
      <c r="G3" s="130"/>
      <c r="H3" s="130"/>
      <c r="I3" s="130"/>
      <c r="J3" s="130"/>
      <c r="K3" s="1"/>
      <c r="L3" s="1"/>
      <c r="M3" s="1"/>
      <c r="N3" s="1"/>
      <c r="O3" s="146"/>
      <c r="P3" s="146"/>
      <c r="Q3" s="156" t="s">
        <v>27</v>
      </c>
    </row>
    <row r="4" ht="15.75" customHeight="1" spans="1:17">
      <c r="A4" s="11" t="s">
        <v>243</v>
      </c>
      <c r="B4" s="131" t="s">
        <v>244</v>
      </c>
      <c r="C4" s="131" t="s">
        <v>245</v>
      </c>
      <c r="D4" s="131" t="s">
        <v>246</v>
      </c>
      <c r="E4" s="131" t="s">
        <v>247</v>
      </c>
      <c r="F4" s="131" t="s">
        <v>248</v>
      </c>
      <c r="G4" s="132" t="s">
        <v>140</v>
      </c>
      <c r="H4" s="132"/>
      <c r="I4" s="132"/>
      <c r="J4" s="132"/>
      <c r="K4" s="147"/>
      <c r="L4" s="132"/>
      <c r="M4" s="132"/>
      <c r="N4" s="132"/>
      <c r="O4" s="148"/>
      <c r="P4" s="147"/>
      <c r="Q4" s="157"/>
    </row>
    <row r="5" ht="17.25" customHeight="1" spans="1:17">
      <c r="A5" s="16"/>
      <c r="B5" s="133"/>
      <c r="C5" s="133"/>
      <c r="D5" s="133"/>
      <c r="E5" s="133"/>
      <c r="F5" s="133"/>
      <c r="G5" s="133" t="s">
        <v>30</v>
      </c>
      <c r="H5" s="133" t="s">
        <v>34</v>
      </c>
      <c r="I5" s="133" t="s">
        <v>249</v>
      </c>
      <c r="J5" s="133" t="s">
        <v>250</v>
      </c>
      <c r="K5" s="149" t="s">
        <v>251</v>
      </c>
      <c r="L5" s="150" t="s">
        <v>252</v>
      </c>
      <c r="M5" s="150"/>
      <c r="N5" s="150"/>
      <c r="O5" s="151"/>
      <c r="P5" s="152"/>
      <c r="Q5" s="134"/>
    </row>
    <row r="6" ht="54" customHeight="1" spans="1:17">
      <c r="A6" s="18"/>
      <c r="B6" s="134"/>
      <c r="C6" s="134"/>
      <c r="D6" s="134"/>
      <c r="E6" s="134"/>
      <c r="F6" s="134"/>
      <c r="G6" s="134"/>
      <c r="H6" s="134" t="s">
        <v>33</v>
      </c>
      <c r="I6" s="134"/>
      <c r="J6" s="134"/>
      <c r="K6" s="153"/>
      <c r="L6" s="134" t="s">
        <v>33</v>
      </c>
      <c r="M6" s="134" t="s">
        <v>40</v>
      </c>
      <c r="N6" s="134" t="s">
        <v>253</v>
      </c>
      <c r="O6" s="154" t="s">
        <v>42</v>
      </c>
      <c r="P6" s="153" t="s">
        <v>43</v>
      </c>
      <c r="Q6" s="134" t="s">
        <v>44</v>
      </c>
    </row>
    <row r="7" ht="15" customHeight="1" spans="1:17">
      <c r="A7" s="135">
        <v>1</v>
      </c>
      <c r="B7" s="136">
        <v>2</v>
      </c>
      <c r="C7" s="136">
        <v>3</v>
      </c>
      <c r="D7" s="136">
        <v>4</v>
      </c>
      <c r="E7" s="136">
        <v>5</v>
      </c>
      <c r="F7" s="136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</row>
    <row r="8" ht="21" customHeight="1" spans="1:17">
      <c r="A8" s="138" t="s">
        <v>46</v>
      </c>
      <c r="B8" s="139"/>
      <c r="C8" s="139"/>
      <c r="D8" s="140"/>
      <c r="E8" s="141"/>
      <c r="F8" s="23"/>
      <c r="G8" s="23">
        <v>14800</v>
      </c>
      <c r="H8" s="23">
        <v>14800</v>
      </c>
      <c r="I8" s="23"/>
      <c r="J8" s="23"/>
      <c r="K8" s="23"/>
      <c r="L8" s="23"/>
      <c r="M8" s="23"/>
      <c r="N8" s="23"/>
      <c r="O8" s="23"/>
      <c r="P8" s="23"/>
      <c r="Q8" s="23"/>
    </row>
    <row r="9" ht="21" customHeight="1" spans="1:17">
      <c r="A9" s="138" t="str">
        <f>"     "&amp;"一般公用经费"</f>
        <v>     一般公用经费</v>
      </c>
      <c r="B9" s="139" t="s">
        <v>254</v>
      </c>
      <c r="C9" s="139" t="s">
        <v>254</v>
      </c>
      <c r="D9" s="140" t="s">
        <v>255</v>
      </c>
      <c r="E9" s="141">
        <v>60</v>
      </c>
      <c r="F9" s="23"/>
      <c r="G9" s="23">
        <v>1800</v>
      </c>
      <c r="H9" s="23">
        <v>1800</v>
      </c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138" t="str">
        <f t="shared" ref="A10:A12" si="0">"     "&amp;"公用经费安排的公务用车运维费"</f>
        <v>     公用经费安排的公务用车运维费</v>
      </c>
      <c r="B10" s="139" t="s">
        <v>256</v>
      </c>
      <c r="C10" s="139" t="s">
        <v>257</v>
      </c>
      <c r="D10" s="140" t="s">
        <v>258</v>
      </c>
      <c r="E10" s="141">
        <v>1</v>
      </c>
      <c r="F10" s="23"/>
      <c r="G10" s="23">
        <v>6500</v>
      </c>
      <c r="H10" s="23">
        <v>6500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138" t="str">
        <f t="shared" si="0"/>
        <v>     公用经费安排的公务用车运维费</v>
      </c>
      <c r="B11" s="139" t="s">
        <v>259</v>
      </c>
      <c r="C11" s="139" t="s">
        <v>260</v>
      </c>
      <c r="D11" s="140" t="s">
        <v>258</v>
      </c>
      <c r="E11" s="141">
        <v>1</v>
      </c>
      <c r="F11" s="23"/>
      <c r="G11" s="23">
        <v>4000</v>
      </c>
      <c r="H11" s="23">
        <v>4000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138" t="str">
        <f t="shared" si="0"/>
        <v>     公用经费安排的公务用车运维费</v>
      </c>
      <c r="B12" s="139" t="s">
        <v>261</v>
      </c>
      <c r="C12" s="139" t="s">
        <v>262</v>
      </c>
      <c r="D12" s="140" t="s">
        <v>258</v>
      </c>
      <c r="E12" s="141">
        <v>1</v>
      </c>
      <c r="F12" s="23"/>
      <c r="G12" s="23">
        <v>2500</v>
      </c>
      <c r="H12" s="23">
        <v>2500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142" t="s">
        <v>240</v>
      </c>
      <c r="B13" s="143"/>
      <c r="C13" s="143"/>
      <c r="D13" s="143"/>
      <c r="E13" s="141"/>
      <c r="F13" s="23"/>
      <c r="G13" s="23">
        <v>14800</v>
      </c>
      <c r="H13" s="23">
        <v>14800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G10" sqref="G10"/>
    </sheetView>
  </sheetViews>
  <sheetFormatPr defaultColWidth="10.3796296296296" defaultRowHeight="14.25" customHeight="1"/>
  <cols>
    <col min="1" max="16384" width="10.3796296296296" customWidth="1"/>
  </cols>
  <sheetData>
    <row r="1" ht="13.5" customHeight="1" spans="1:14">
      <c r="A1" s="89"/>
      <c r="B1" s="89"/>
      <c r="C1" s="89"/>
      <c r="D1" s="89"/>
      <c r="E1" s="89"/>
      <c r="F1" s="89"/>
      <c r="G1" s="89"/>
      <c r="H1" s="101"/>
      <c r="I1" s="89"/>
      <c r="J1" s="89"/>
      <c r="K1" s="89"/>
      <c r="L1" s="80"/>
      <c r="M1" s="98"/>
      <c r="N1" s="116" t="s">
        <v>263</v>
      </c>
    </row>
    <row r="2" ht="27.75" customHeight="1" spans="1:14">
      <c r="A2" s="84" t="s">
        <v>264</v>
      </c>
      <c r="B2" s="85"/>
      <c r="C2" s="85"/>
      <c r="D2" s="85"/>
      <c r="E2" s="85"/>
      <c r="F2" s="85"/>
      <c r="G2" s="85"/>
      <c r="H2" s="102"/>
      <c r="I2" s="85"/>
      <c r="J2" s="85"/>
      <c r="K2" s="85"/>
      <c r="L2" s="75"/>
      <c r="M2" s="102"/>
      <c r="N2" s="85"/>
    </row>
    <row r="3" ht="18.75" customHeight="1" spans="1:14">
      <c r="A3" s="235" t="s">
        <v>238</v>
      </c>
      <c r="B3" s="87"/>
      <c r="C3" s="87"/>
      <c r="D3" s="87"/>
      <c r="E3" s="87"/>
      <c r="F3" s="87"/>
      <c r="G3" s="87"/>
      <c r="H3" s="101"/>
      <c r="I3" s="89"/>
      <c r="J3" s="89"/>
      <c r="K3" s="89"/>
      <c r="L3" s="117"/>
      <c r="M3" s="99"/>
      <c r="N3" s="118" t="s">
        <v>27</v>
      </c>
    </row>
    <row r="4" ht="15.75" customHeight="1" spans="1:14">
      <c r="A4" s="34" t="s">
        <v>243</v>
      </c>
      <c r="B4" s="103" t="s">
        <v>265</v>
      </c>
      <c r="C4" s="103" t="s">
        <v>266</v>
      </c>
      <c r="D4" s="91" t="s">
        <v>140</v>
      </c>
      <c r="E4" s="91"/>
      <c r="F4" s="91"/>
      <c r="G4" s="91"/>
      <c r="H4" s="104"/>
      <c r="I4" s="91"/>
      <c r="J4" s="91"/>
      <c r="K4" s="91"/>
      <c r="L4" s="119"/>
      <c r="M4" s="104"/>
      <c r="N4" s="120"/>
    </row>
    <row r="5" ht="17.25" customHeight="1" spans="1:14">
      <c r="A5" s="37"/>
      <c r="B5" s="105"/>
      <c r="C5" s="105"/>
      <c r="D5" s="105" t="s">
        <v>30</v>
      </c>
      <c r="E5" s="105" t="s">
        <v>34</v>
      </c>
      <c r="F5" s="105" t="s">
        <v>249</v>
      </c>
      <c r="G5" s="105" t="s">
        <v>250</v>
      </c>
      <c r="H5" s="106" t="s">
        <v>251</v>
      </c>
      <c r="I5" s="121" t="s">
        <v>252</v>
      </c>
      <c r="J5" s="121"/>
      <c r="K5" s="121"/>
      <c r="L5" s="122"/>
      <c r="M5" s="123"/>
      <c r="N5" s="107"/>
    </row>
    <row r="6" ht="54" customHeight="1" spans="1:14">
      <c r="A6" s="40"/>
      <c r="B6" s="107"/>
      <c r="C6" s="107"/>
      <c r="D6" s="107"/>
      <c r="E6" s="107"/>
      <c r="F6" s="107"/>
      <c r="G6" s="107"/>
      <c r="H6" s="108"/>
      <c r="I6" s="107" t="s">
        <v>33</v>
      </c>
      <c r="J6" s="107" t="s">
        <v>40</v>
      </c>
      <c r="K6" s="107" t="s">
        <v>253</v>
      </c>
      <c r="L6" s="124" t="s">
        <v>42</v>
      </c>
      <c r="M6" s="108" t="s">
        <v>43</v>
      </c>
      <c r="N6" s="107" t="s">
        <v>44</v>
      </c>
    </row>
    <row r="7" ht="15" customHeight="1" spans="1:14">
      <c r="A7" s="40">
        <v>1</v>
      </c>
      <c r="B7" s="107">
        <v>2</v>
      </c>
      <c r="C7" s="107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</row>
    <row r="8" ht="21" customHeight="1" spans="1:14">
      <c r="A8" s="109"/>
      <c r="B8" s="110"/>
      <c r="C8" s="110"/>
      <c r="D8" s="111"/>
      <c r="E8" s="111"/>
      <c r="F8" s="111"/>
      <c r="G8" s="111"/>
      <c r="H8" s="111"/>
      <c r="I8" s="111"/>
      <c r="J8" s="111"/>
      <c r="K8" s="111"/>
      <c r="L8" s="125"/>
      <c r="M8" s="111"/>
      <c r="N8" s="111"/>
    </row>
    <row r="9" ht="21" customHeight="1" spans="1:14">
      <c r="A9" s="109"/>
      <c r="B9" s="110"/>
      <c r="C9" s="110"/>
      <c r="D9" s="111"/>
      <c r="E9" s="111"/>
      <c r="F9" s="111"/>
      <c r="G9" s="111"/>
      <c r="H9" s="111"/>
      <c r="I9" s="111"/>
      <c r="J9" s="111"/>
      <c r="K9" s="111"/>
      <c r="L9" s="125"/>
      <c r="M9" s="111"/>
      <c r="N9" s="111"/>
    </row>
    <row r="10" ht="21" customHeight="1" spans="1:14">
      <c r="A10" s="109"/>
      <c r="B10" s="110"/>
      <c r="C10" s="110"/>
      <c r="D10" s="111"/>
      <c r="E10" s="111"/>
      <c r="F10" s="111"/>
      <c r="G10" s="111"/>
      <c r="H10" s="111"/>
      <c r="I10" s="111"/>
      <c r="J10" s="111"/>
      <c r="K10" s="111"/>
      <c r="L10" s="125"/>
      <c r="M10" s="111"/>
      <c r="N10" s="111"/>
    </row>
    <row r="11" ht="21" customHeight="1" spans="1:14">
      <c r="A11" s="109"/>
      <c r="B11" s="110"/>
      <c r="C11" s="110"/>
      <c r="D11" s="111"/>
      <c r="E11" s="111"/>
      <c r="F11" s="111"/>
      <c r="G11" s="111"/>
      <c r="H11" s="111"/>
      <c r="I11" s="111"/>
      <c r="J11" s="111"/>
      <c r="K11" s="111"/>
      <c r="L11" s="125"/>
      <c r="M11" s="111"/>
      <c r="N11" s="111"/>
    </row>
    <row r="12" ht="21" customHeight="1" spans="1:14">
      <c r="A12" s="109"/>
      <c r="B12" s="110"/>
      <c r="C12" s="110"/>
      <c r="D12" s="111"/>
      <c r="E12" s="111"/>
      <c r="F12" s="111"/>
      <c r="G12" s="111"/>
      <c r="H12" s="111"/>
      <c r="I12" s="111"/>
      <c r="J12" s="111"/>
      <c r="K12" s="111"/>
      <c r="L12" s="125"/>
      <c r="M12" s="111"/>
      <c r="N12" s="111"/>
    </row>
    <row r="13" ht="21" customHeight="1" spans="1:14">
      <c r="A13" s="109"/>
      <c r="B13" s="110"/>
      <c r="C13" s="110"/>
      <c r="D13" s="111"/>
      <c r="E13" s="111"/>
      <c r="F13" s="111"/>
      <c r="G13" s="111"/>
      <c r="H13" s="111"/>
      <c r="I13" s="111"/>
      <c r="J13" s="111"/>
      <c r="K13" s="111"/>
      <c r="L13" s="125"/>
      <c r="M13" s="111"/>
      <c r="N13" s="111"/>
    </row>
    <row r="14" ht="21" customHeight="1" spans="1:14">
      <c r="A14" s="109"/>
      <c r="B14" s="110"/>
      <c r="C14" s="110"/>
      <c r="D14" s="111"/>
      <c r="E14" s="111"/>
      <c r="F14" s="111"/>
      <c r="G14" s="111"/>
      <c r="H14" s="111"/>
      <c r="I14" s="111"/>
      <c r="J14" s="111"/>
      <c r="K14" s="111"/>
      <c r="L14" s="125"/>
      <c r="M14" s="111"/>
      <c r="N14" s="111"/>
    </row>
    <row r="15" ht="21" customHeight="1" spans="1:14">
      <c r="A15" s="109"/>
      <c r="B15" s="110"/>
      <c r="C15" s="110"/>
      <c r="D15" s="111"/>
      <c r="E15" s="111"/>
      <c r="F15" s="111"/>
      <c r="G15" s="111"/>
      <c r="H15" s="111"/>
      <c r="I15" s="111"/>
      <c r="J15" s="111"/>
      <c r="K15" s="111"/>
      <c r="L15" s="125"/>
      <c r="M15" s="111"/>
      <c r="N15" s="111"/>
    </row>
    <row r="16" ht="21" customHeight="1" spans="1:14">
      <c r="A16" s="109"/>
      <c r="B16" s="110"/>
      <c r="C16" s="110"/>
      <c r="D16" s="111"/>
      <c r="E16" s="111"/>
      <c r="F16" s="111"/>
      <c r="G16" s="111"/>
      <c r="H16" s="111"/>
      <c r="I16" s="111"/>
      <c r="J16" s="111"/>
      <c r="K16" s="111"/>
      <c r="L16" s="125"/>
      <c r="M16" s="111"/>
      <c r="N16" s="111"/>
    </row>
    <row r="17" s="55" customFormat="1" ht="21" customHeight="1" spans="1:14">
      <c r="A17" s="112" t="s">
        <v>240</v>
      </c>
      <c r="B17" s="113"/>
      <c r="C17" s="114"/>
      <c r="D17" s="115"/>
      <c r="E17" s="115"/>
      <c r="F17" s="115"/>
      <c r="G17" s="115"/>
      <c r="H17" s="115"/>
      <c r="I17" s="115"/>
      <c r="J17" s="115"/>
      <c r="K17" s="115"/>
      <c r="L17" s="126"/>
      <c r="M17" s="115"/>
      <c r="N17" s="115"/>
    </row>
    <row r="18" s="81" customFormat="1" ht="17" customHeight="1" spans="1:18">
      <c r="A18" s="97" t="s">
        <v>267</v>
      </c>
      <c r="B18" s="97"/>
      <c r="C18" s="97"/>
      <c r="G18" s="97"/>
      <c r="H18" s="97"/>
      <c r="I18" s="97"/>
      <c r="J18" s="97"/>
      <c r="L18" s="97"/>
      <c r="M18" s="97"/>
      <c r="N18" s="97"/>
      <c r="R18" s="97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C15" sqref="C15"/>
    </sheetView>
  </sheetViews>
  <sheetFormatPr defaultColWidth="10" defaultRowHeight="14.25" customHeight="1"/>
  <cols>
    <col min="1" max="1" width="19.1296296296296" style="82" customWidth="1"/>
    <col min="2" max="2" width="10" style="82" customWidth="1"/>
    <col min="3" max="3" width="13.25" style="82" customWidth="1"/>
    <col min="4" max="16375" width="10" style="82" customWidth="1"/>
    <col min="16376" max="16384" width="10" style="82"/>
  </cols>
  <sheetData>
    <row r="1" ht="13.5" customHeight="1" spans="4:15">
      <c r="D1" s="83"/>
      <c r="O1" s="98" t="s">
        <v>268</v>
      </c>
    </row>
    <row r="2" ht="27.75" customHeight="1" spans="1:15">
      <c r="A2" s="84" t="s">
        <v>269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ht="18" customHeight="1" spans="1:15">
      <c r="A3" s="235" t="s">
        <v>238</v>
      </c>
      <c r="B3" s="87"/>
      <c r="C3" s="87"/>
      <c r="D3" s="88"/>
      <c r="E3" s="89"/>
      <c r="F3" s="89"/>
      <c r="G3" s="89"/>
      <c r="H3" s="89"/>
      <c r="I3" s="89"/>
      <c r="O3" s="99" t="s">
        <v>27</v>
      </c>
    </row>
    <row r="4" ht="19.5" customHeight="1" spans="1:15">
      <c r="A4" s="34" t="s">
        <v>270</v>
      </c>
      <c r="B4" s="90" t="s">
        <v>140</v>
      </c>
      <c r="C4" s="91"/>
      <c r="D4" s="91"/>
      <c r="E4" s="92" t="s">
        <v>271</v>
      </c>
      <c r="F4" s="92"/>
      <c r="G4" s="92"/>
      <c r="H4" s="92"/>
      <c r="I4" s="92"/>
      <c r="J4" s="92"/>
      <c r="K4" s="92"/>
      <c r="L4" s="92"/>
      <c r="M4" s="92"/>
      <c r="N4" s="92"/>
      <c r="O4" s="92"/>
    </row>
    <row r="5" ht="40.5" customHeight="1" spans="1:15">
      <c r="A5" s="40"/>
      <c r="B5" s="37" t="s">
        <v>30</v>
      </c>
      <c r="C5" s="34" t="s">
        <v>34</v>
      </c>
      <c r="D5" s="93" t="s">
        <v>272</v>
      </c>
      <c r="E5" s="40" t="s">
        <v>273</v>
      </c>
      <c r="F5" s="40" t="s">
        <v>274</v>
      </c>
      <c r="G5" s="40" t="s">
        <v>275</v>
      </c>
      <c r="H5" s="40" t="s">
        <v>276</v>
      </c>
      <c r="I5" s="40" t="s">
        <v>277</v>
      </c>
      <c r="J5" s="40" t="s">
        <v>278</v>
      </c>
      <c r="K5" s="40" t="s">
        <v>279</v>
      </c>
      <c r="L5" s="40" t="s">
        <v>280</v>
      </c>
      <c r="M5" s="40" t="s">
        <v>281</v>
      </c>
      <c r="N5" s="40" t="s">
        <v>282</v>
      </c>
      <c r="O5" s="37" t="s">
        <v>283</v>
      </c>
    </row>
    <row r="6" ht="19.5" customHeight="1" spans="1:15">
      <c r="A6" s="76">
        <v>1</v>
      </c>
      <c r="B6" s="76">
        <v>2</v>
      </c>
      <c r="C6" s="76">
        <v>3</v>
      </c>
      <c r="D6" s="90">
        <v>4</v>
      </c>
      <c r="E6" s="76">
        <v>5</v>
      </c>
      <c r="F6" s="76">
        <v>6</v>
      </c>
      <c r="G6" s="76">
        <v>7</v>
      </c>
      <c r="H6" s="90">
        <v>8</v>
      </c>
      <c r="I6" s="76">
        <v>9</v>
      </c>
      <c r="J6" s="76">
        <v>10</v>
      </c>
      <c r="K6" s="76">
        <v>11</v>
      </c>
      <c r="L6" s="90">
        <v>12</v>
      </c>
      <c r="M6" s="76">
        <v>13</v>
      </c>
      <c r="N6" s="90">
        <v>14</v>
      </c>
      <c r="O6" s="92">
        <v>15</v>
      </c>
    </row>
    <row r="7" ht="28.4" customHeight="1" spans="1:15">
      <c r="A7" s="4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100"/>
    </row>
    <row r="8" ht="29.9" customHeight="1" spans="1:15">
      <c r="A8" s="95"/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</row>
    <row r="9" ht="29.9" customHeight="1" spans="1:15">
      <c r="A9" s="96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ht="29.9" customHeight="1" spans="1:15">
      <c r="A10" s="96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</row>
    <row r="11" ht="29.9" customHeight="1" spans="1:15">
      <c r="A11" s="96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</row>
    <row r="12" ht="29.9" customHeight="1" spans="1:15">
      <c r="A12" s="96"/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ht="29.9" customHeight="1" spans="1:15">
      <c r="A13" s="96"/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</row>
    <row r="14" s="81" customFormat="1" customHeight="1" spans="1:4">
      <c r="A14" s="97" t="s">
        <v>284</v>
      </c>
      <c r="B14" s="97"/>
      <c r="C14" s="97"/>
      <c r="D14" s="97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3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12" sqref="A12"/>
    </sheetView>
  </sheetViews>
  <sheetFormatPr defaultColWidth="9.13888888888889" defaultRowHeight="12" customHeight="1"/>
  <cols>
    <col min="1" max="1" width="34.287037037037" customWidth="1"/>
    <col min="2" max="2" width="29" customWidth="1"/>
    <col min="3" max="3" width="16.3148148148148" customWidth="1"/>
    <col min="4" max="4" width="15.6018518518519" customWidth="1"/>
    <col min="5" max="5" width="23.5740740740741" customWidth="1"/>
    <col min="6" max="6" width="11.287037037037" customWidth="1"/>
    <col min="7" max="7" width="14.8796296296296" customWidth="1"/>
    <col min="8" max="8" width="10.8796296296296" customWidth="1"/>
    <col min="9" max="9" width="13.4259259259259" customWidth="1"/>
    <col min="10" max="10" width="32.037037037037" customWidth="1"/>
  </cols>
  <sheetData>
    <row r="1" customHeight="1" spans="10:10">
      <c r="J1" s="80" t="s">
        <v>285</v>
      </c>
    </row>
    <row r="2" ht="28.5" customHeight="1" spans="1:10">
      <c r="A2" s="74" t="s">
        <v>286</v>
      </c>
      <c r="B2" s="29"/>
      <c r="C2" s="29"/>
      <c r="D2" s="29"/>
      <c r="E2" s="29"/>
      <c r="F2" s="75"/>
      <c r="G2" s="29"/>
      <c r="H2" s="75"/>
      <c r="I2" s="75"/>
      <c r="J2" s="29"/>
    </row>
    <row r="3" ht="17.25" customHeight="1" spans="1:1">
      <c r="A3" s="236" t="s">
        <v>238</v>
      </c>
    </row>
    <row r="4" ht="44.25" customHeight="1" spans="1:10">
      <c r="A4" s="76" t="s">
        <v>210</v>
      </c>
      <c r="B4" s="76" t="s">
        <v>211</v>
      </c>
      <c r="C4" s="76" t="s">
        <v>212</v>
      </c>
      <c r="D4" s="76" t="s">
        <v>213</v>
      </c>
      <c r="E4" s="76" t="s">
        <v>214</v>
      </c>
      <c r="F4" s="77" t="s">
        <v>215</v>
      </c>
      <c r="G4" s="76" t="s">
        <v>216</v>
      </c>
      <c r="H4" s="77" t="s">
        <v>217</v>
      </c>
      <c r="I4" s="77" t="s">
        <v>218</v>
      </c>
      <c r="J4" s="76" t="s">
        <v>219</v>
      </c>
    </row>
    <row r="5" ht="14.25" customHeight="1" spans="1:10">
      <c r="A5" s="76">
        <v>1</v>
      </c>
      <c r="B5" s="76">
        <v>2</v>
      </c>
      <c r="C5" s="76">
        <v>3</v>
      </c>
      <c r="D5" s="76">
        <v>4</v>
      </c>
      <c r="E5" s="76">
        <v>5</v>
      </c>
      <c r="F5" s="77">
        <v>6</v>
      </c>
      <c r="G5" s="76">
        <v>7</v>
      </c>
      <c r="H5" s="77">
        <v>8</v>
      </c>
      <c r="I5" s="77">
        <v>9</v>
      </c>
      <c r="J5" s="76">
        <v>10</v>
      </c>
    </row>
    <row r="6" ht="42" customHeight="1" spans="1:10">
      <c r="A6" s="78"/>
      <c r="B6" s="79"/>
      <c r="C6" s="79"/>
      <c r="D6" s="79"/>
      <c r="E6" s="78"/>
      <c r="F6" s="79"/>
      <c r="G6" s="78"/>
      <c r="H6" s="79"/>
      <c r="I6" s="79"/>
      <c r="J6" s="78"/>
    </row>
    <row r="7" ht="42" customHeight="1" spans="1:10">
      <c r="A7" s="78"/>
      <c r="B7" s="79"/>
      <c r="C7" s="79"/>
      <c r="D7" s="79"/>
      <c r="E7" s="78"/>
      <c r="F7" s="79"/>
      <c r="G7" s="78"/>
      <c r="H7" s="79"/>
      <c r="I7" s="79"/>
      <c r="J7" s="78"/>
    </row>
    <row r="8" ht="42" customHeight="1" spans="1:10">
      <c r="A8" s="78"/>
      <c r="B8" s="79"/>
      <c r="C8" s="79"/>
      <c r="D8" s="79"/>
      <c r="E8" s="78"/>
      <c r="F8" s="79"/>
      <c r="G8" s="78"/>
      <c r="H8" s="79"/>
      <c r="I8" s="79"/>
      <c r="J8" s="78"/>
    </row>
    <row r="9" ht="42" customHeight="1" spans="1:10">
      <c r="A9" s="78"/>
      <c r="B9" s="79"/>
      <c r="C9" s="79"/>
      <c r="D9" s="79"/>
      <c r="E9" s="78"/>
      <c r="F9" s="79"/>
      <c r="G9" s="78"/>
      <c r="H9" s="79"/>
      <c r="I9" s="79"/>
      <c r="J9" s="78"/>
    </row>
    <row r="10" ht="42" customHeight="1" spans="1:10">
      <c r="A10" s="78"/>
      <c r="B10" s="79"/>
      <c r="C10" s="79"/>
      <c r="D10" s="79"/>
      <c r="E10" s="78"/>
      <c r="F10" s="79"/>
      <c r="G10" s="78"/>
      <c r="H10" s="79"/>
      <c r="I10" s="79"/>
      <c r="J10" s="78"/>
    </row>
    <row r="11" ht="42" customHeight="1" spans="1:10">
      <c r="A11" s="78"/>
      <c r="B11" s="79"/>
      <c r="C11" s="79"/>
      <c r="D11" s="79"/>
      <c r="E11" s="78"/>
      <c r="F11" s="79"/>
      <c r="G11" s="78"/>
      <c r="H11" s="79"/>
      <c r="I11" s="79"/>
      <c r="J11" s="78"/>
    </row>
    <row r="12" ht="20" customHeight="1" spans="1:1">
      <c r="A12" t="s">
        <v>284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A17" sqref="A17:H17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57"/>
      <c r="B1" s="57"/>
      <c r="C1" s="57"/>
      <c r="D1" s="57"/>
      <c r="E1" s="57"/>
      <c r="F1" s="57"/>
      <c r="G1" s="57"/>
      <c r="H1" s="58" t="s">
        <v>287</v>
      </c>
    </row>
    <row r="2" ht="30.65" customHeight="1" spans="1:8">
      <c r="A2" s="59" t="s">
        <v>288</v>
      </c>
      <c r="B2" s="59"/>
      <c r="C2" s="59"/>
      <c r="D2" s="59"/>
      <c r="E2" s="59"/>
      <c r="F2" s="59"/>
      <c r="G2" s="59"/>
      <c r="H2" s="59"/>
    </row>
    <row r="3" ht="18.75" customHeight="1" spans="1:8">
      <c r="A3" s="60" t="s">
        <v>238</v>
      </c>
      <c r="B3" s="61"/>
      <c r="C3" s="57"/>
      <c r="D3" s="57"/>
      <c r="E3" s="57"/>
      <c r="F3" s="57"/>
      <c r="G3" s="57"/>
      <c r="H3" s="57"/>
    </row>
    <row r="4" ht="18.75" customHeight="1" spans="1:8">
      <c r="A4" s="62" t="s">
        <v>133</v>
      </c>
      <c r="B4" s="62" t="s">
        <v>289</v>
      </c>
      <c r="C4" s="63" t="s">
        <v>290</v>
      </c>
      <c r="D4" s="63" t="s">
        <v>291</v>
      </c>
      <c r="E4" s="63" t="s">
        <v>292</v>
      </c>
      <c r="F4" s="63" t="s">
        <v>293</v>
      </c>
      <c r="G4" s="63"/>
      <c r="H4" s="63"/>
    </row>
    <row r="5" ht="18.75" customHeight="1" spans="1:8">
      <c r="A5" s="63"/>
      <c r="B5" s="63"/>
      <c r="C5" s="63"/>
      <c r="D5" s="63"/>
      <c r="E5" s="63"/>
      <c r="F5" s="63" t="s">
        <v>247</v>
      </c>
      <c r="G5" s="63" t="s">
        <v>294</v>
      </c>
      <c r="H5" s="63" t="s">
        <v>295</v>
      </c>
    </row>
    <row r="6" ht="18.75" customHeight="1" spans="1:8">
      <c r="A6" s="64" t="s">
        <v>59</v>
      </c>
      <c r="B6" s="64" t="s">
        <v>60</v>
      </c>
      <c r="C6" s="64" t="s">
        <v>61</v>
      </c>
      <c r="D6" s="64" t="s">
        <v>62</v>
      </c>
      <c r="E6" s="64" t="s">
        <v>63</v>
      </c>
      <c r="F6" s="64" t="s">
        <v>64</v>
      </c>
      <c r="G6" s="64" t="s">
        <v>65</v>
      </c>
      <c r="H6" s="64" t="s">
        <v>66</v>
      </c>
    </row>
    <row r="7" ht="29.9" customHeight="1" spans="1:8">
      <c r="A7" s="65"/>
      <c r="B7" s="66"/>
      <c r="C7" s="66"/>
      <c r="D7" s="66"/>
      <c r="E7" s="63"/>
      <c r="F7" s="67"/>
      <c r="G7" s="68"/>
      <c r="H7" s="68"/>
    </row>
    <row r="8" ht="29.9" customHeight="1" spans="1:8">
      <c r="A8" s="65"/>
      <c r="B8" s="66"/>
      <c r="C8" s="66"/>
      <c r="D8" s="66"/>
      <c r="E8" s="63"/>
      <c r="F8" s="67"/>
      <c r="G8" s="68"/>
      <c r="H8" s="68"/>
    </row>
    <row r="9" ht="29.9" customHeight="1" spans="1:8">
      <c r="A9" s="65"/>
      <c r="B9" s="66"/>
      <c r="C9" s="66"/>
      <c r="D9" s="66"/>
      <c r="E9" s="63"/>
      <c r="F9" s="67"/>
      <c r="G9" s="68"/>
      <c r="H9" s="68"/>
    </row>
    <row r="10" ht="29.9" customHeight="1" spans="1:8">
      <c r="A10" s="65"/>
      <c r="B10" s="66"/>
      <c r="C10" s="66"/>
      <c r="D10" s="66"/>
      <c r="E10" s="63"/>
      <c r="F10" s="67"/>
      <c r="G10" s="68"/>
      <c r="H10" s="68"/>
    </row>
    <row r="11" ht="29.9" customHeight="1" spans="1:8">
      <c r="A11" s="65"/>
      <c r="B11" s="66"/>
      <c r="C11" s="66"/>
      <c r="D11" s="66"/>
      <c r="E11" s="63"/>
      <c r="F11" s="67"/>
      <c r="G11" s="68"/>
      <c r="H11" s="68"/>
    </row>
    <row r="12" ht="29.9" customHeight="1" spans="1:8">
      <c r="A12" s="65"/>
      <c r="B12" s="66"/>
      <c r="C12" s="66"/>
      <c r="D12" s="66"/>
      <c r="E12" s="63"/>
      <c r="F12" s="67"/>
      <c r="G12" s="68"/>
      <c r="H12" s="68"/>
    </row>
    <row r="13" ht="29.9" customHeight="1" spans="1:8">
      <c r="A13" s="65"/>
      <c r="B13" s="66"/>
      <c r="C13" s="66"/>
      <c r="D13" s="66"/>
      <c r="E13" s="63"/>
      <c r="F13" s="67"/>
      <c r="G13" s="68"/>
      <c r="H13" s="68"/>
    </row>
    <row r="14" ht="29.9" customHeight="1" spans="1:8">
      <c r="A14" s="65"/>
      <c r="B14" s="66"/>
      <c r="C14" s="66"/>
      <c r="D14" s="66"/>
      <c r="E14" s="63"/>
      <c r="F14" s="67"/>
      <c r="G14" s="68"/>
      <c r="H14" s="68"/>
    </row>
    <row r="15" ht="29.9" customHeight="1" spans="1:8">
      <c r="A15" s="65"/>
      <c r="B15" s="66"/>
      <c r="C15" s="66"/>
      <c r="D15" s="66"/>
      <c r="E15" s="63"/>
      <c r="F15" s="67"/>
      <c r="G15" s="68"/>
      <c r="H15" s="68"/>
    </row>
    <row r="16" s="55" customFormat="1" ht="20.15" customHeight="1" spans="1:8">
      <c r="A16" s="69" t="s">
        <v>30</v>
      </c>
      <c r="B16" s="69"/>
      <c r="C16" s="69"/>
      <c r="D16" s="69"/>
      <c r="E16" s="69"/>
      <c r="F16" s="70"/>
      <c r="G16" s="71"/>
      <c r="H16" s="71"/>
    </row>
    <row r="17" s="56" customFormat="1" ht="39" customHeight="1" spans="1:8">
      <c r="A17" s="72" t="s">
        <v>296</v>
      </c>
      <c r="B17" s="73"/>
      <c r="C17" s="73"/>
      <c r="D17" s="73"/>
      <c r="E17" s="73"/>
      <c r="F17" s="73"/>
      <c r="G17" s="73"/>
      <c r="H17" s="73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tabSelected="1" workbookViewId="0">
      <selection activeCell="G12" sqref="G12"/>
    </sheetView>
  </sheetViews>
  <sheetFormatPr defaultColWidth="18.1296296296296" defaultRowHeight="14.25" customHeight="1"/>
  <cols>
    <col min="1" max="16384" width="18.1296296296296" customWidth="1"/>
  </cols>
  <sheetData>
    <row r="1" ht="13.5" customHeight="1" spans="4:11">
      <c r="D1" s="28"/>
      <c r="E1" s="28"/>
      <c r="F1" s="28"/>
      <c r="G1" s="28"/>
      <c r="K1" s="49" t="s">
        <v>297</v>
      </c>
    </row>
    <row r="2" ht="27.75" customHeight="1" spans="1:11">
      <c r="A2" s="29" t="s">
        <v>298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236" t="s">
        <v>238</v>
      </c>
      <c r="B3" s="31"/>
      <c r="C3" s="31"/>
      <c r="D3" s="31"/>
      <c r="E3" s="31"/>
      <c r="F3" s="31"/>
      <c r="G3" s="31"/>
      <c r="H3" s="32"/>
      <c r="I3" s="32"/>
      <c r="J3" s="32"/>
      <c r="K3" s="50" t="s">
        <v>27</v>
      </c>
    </row>
    <row r="4" ht="21.75" customHeight="1" spans="1:11">
      <c r="A4" s="33" t="s">
        <v>200</v>
      </c>
      <c r="B4" s="33" t="s">
        <v>135</v>
      </c>
      <c r="C4" s="33" t="s">
        <v>201</v>
      </c>
      <c r="D4" s="34" t="s">
        <v>136</v>
      </c>
      <c r="E4" s="34" t="s">
        <v>137</v>
      </c>
      <c r="F4" s="34" t="s">
        <v>202</v>
      </c>
      <c r="G4" s="34" t="s">
        <v>203</v>
      </c>
      <c r="H4" s="35" t="s">
        <v>30</v>
      </c>
      <c r="I4" s="51" t="s">
        <v>299</v>
      </c>
      <c r="J4" s="52"/>
      <c r="K4" s="53"/>
    </row>
    <row r="5" ht="21.75" customHeight="1" spans="1:11">
      <c r="A5" s="36"/>
      <c r="B5" s="36"/>
      <c r="C5" s="36"/>
      <c r="D5" s="37"/>
      <c r="E5" s="37"/>
      <c r="F5" s="37"/>
      <c r="G5" s="37"/>
      <c r="H5" s="38"/>
      <c r="I5" s="34" t="s">
        <v>34</v>
      </c>
      <c r="J5" s="34" t="s">
        <v>35</v>
      </c>
      <c r="K5" s="34" t="s">
        <v>36</v>
      </c>
    </row>
    <row r="6" ht="40.5" customHeight="1" spans="1:11">
      <c r="A6" s="39"/>
      <c r="B6" s="39"/>
      <c r="C6" s="39"/>
      <c r="D6" s="40"/>
      <c r="E6" s="40"/>
      <c r="F6" s="40"/>
      <c r="G6" s="40"/>
      <c r="H6" s="41"/>
      <c r="I6" s="40" t="s">
        <v>33</v>
      </c>
      <c r="J6" s="40"/>
      <c r="K6" s="40"/>
    </row>
    <row r="7" ht="15" customHeight="1" spans="1:11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54">
        <v>10</v>
      </c>
      <c r="K7" s="54">
        <v>11</v>
      </c>
    </row>
    <row r="8" ht="36" customHeight="1" spans="1:11">
      <c r="A8" s="42"/>
      <c r="B8" s="42"/>
      <c r="C8" s="42"/>
      <c r="D8" s="42"/>
      <c r="E8" s="42"/>
      <c r="F8" s="42"/>
      <c r="G8" s="42"/>
      <c r="H8" s="42"/>
      <c r="I8" s="42"/>
      <c r="J8" s="54"/>
      <c r="K8" s="54"/>
    </row>
    <row r="9" ht="36" customHeight="1" spans="1:11">
      <c r="A9" s="42"/>
      <c r="B9" s="42"/>
      <c r="C9" s="42"/>
      <c r="D9" s="42"/>
      <c r="E9" s="42"/>
      <c r="F9" s="42"/>
      <c r="G9" s="42"/>
      <c r="H9" s="42"/>
      <c r="I9" s="42"/>
      <c r="J9" s="54"/>
      <c r="K9" s="54"/>
    </row>
    <row r="10" ht="36" customHeight="1" spans="1:11">
      <c r="A10" s="42"/>
      <c r="B10" s="42"/>
      <c r="C10" s="42"/>
      <c r="D10" s="42"/>
      <c r="E10" s="42"/>
      <c r="F10" s="42"/>
      <c r="G10" s="42"/>
      <c r="H10" s="42"/>
      <c r="I10" s="42"/>
      <c r="J10" s="54"/>
      <c r="K10" s="54"/>
    </row>
    <row r="11" ht="36" customHeight="1" spans="1:11">
      <c r="A11" s="42"/>
      <c r="B11" s="42"/>
      <c r="C11" s="42"/>
      <c r="D11" s="42"/>
      <c r="E11" s="42"/>
      <c r="F11" s="42"/>
      <c r="G11" s="42"/>
      <c r="H11" s="42"/>
      <c r="I11" s="42"/>
      <c r="J11" s="54"/>
      <c r="K11" s="54"/>
    </row>
    <row r="12" ht="36" customHeight="1" spans="1:11">
      <c r="A12" s="42"/>
      <c r="B12" s="42"/>
      <c r="C12" s="42"/>
      <c r="D12" s="42"/>
      <c r="E12" s="42"/>
      <c r="F12" s="42"/>
      <c r="G12" s="42"/>
      <c r="H12" s="42"/>
      <c r="I12" s="42"/>
      <c r="J12" s="54"/>
      <c r="K12" s="54"/>
    </row>
    <row r="13" ht="36" customHeight="1" spans="1:11">
      <c r="A13" s="42"/>
      <c r="B13" s="42"/>
      <c r="C13" s="42"/>
      <c r="D13" s="42"/>
      <c r="E13" s="42"/>
      <c r="F13" s="42"/>
      <c r="G13" s="42"/>
      <c r="H13" s="42"/>
      <c r="I13" s="42"/>
      <c r="J13" s="54"/>
      <c r="K13" s="54"/>
    </row>
    <row r="14" ht="36" customHeight="1" spans="1:11">
      <c r="A14" s="43"/>
      <c r="B14" s="44"/>
      <c r="C14" s="43"/>
      <c r="D14" s="43"/>
      <c r="E14" s="43"/>
      <c r="F14" s="43"/>
      <c r="G14" s="43"/>
      <c r="H14" s="45"/>
      <c r="I14" s="45"/>
      <c r="J14" s="45"/>
      <c r="K14" s="45"/>
    </row>
    <row r="15" ht="36" customHeight="1" spans="1:11">
      <c r="A15" s="44"/>
      <c r="B15" s="44"/>
      <c r="C15" s="44"/>
      <c r="D15" s="44"/>
      <c r="E15" s="44"/>
      <c r="F15" s="44"/>
      <c r="G15" s="44"/>
      <c r="H15" s="45"/>
      <c r="I15" s="45"/>
      <c r="J15" s="45"/>
      <c r="K15" s="45"/>
    </row>
    <row r="16" ht="18.75" customHeight="1" spans="1:11">
      <c r="A16" s="46" t="s">
        <v>240</v>
      </c>
      <c r="B16" s="47"/>
      <c r="C16" s="47"/>
      <c r="D16" s="47"/>
      <c r="E16" s="47"/>
      <c r="F16" s="47"/>
      <c r="G16" s="48"/>
      <c r="H16" s="45"/>
      <c r="I16" s="45"/>
      <c r="J16" s="45"/>
      <c r="K16" s="45"/>
    </row>
    <row r="17" customHeight="1" spans="1:1">
      <c r="A17" t="s">
        <v>300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D18" sqref="D18"/>
    </sheetView>
  </sheetViews>
  <sheetFormatPr defaultColWidth="23.6296296296296" defaultRowHeight="14.25" customHeight="1" outlineLevelCol="6"/>
  <cols>
    <col min="1" max="16384" width="23.6296296296296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301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"单位名称："&amp;"芒市水产技术推广站"</f>
        <v>单位名称：芒市水产技术推广站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201</v>
      </c>
      <c r="B4" s="10" t="s">
        <v>200</v>
      </c>
      <c r="C4" s="10" t="s">
        <v>135</v>
      </c>
      <c r="D4" s="11" t="s">
        <v>302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29.9" customHeight="1" spans="1:7">
      <c r="A8" s="21" t="s">
        <v>46</v>
      </c>
      <c r="B8" s="22"/>
      <c r="C8" s="22"/>
      <c r="D8" s="22"/>
      <c r="E8" s="23">
        <v>24000</v>
      </c>
      <c r="F8" s="23"/>
      <c r="G8" s="23"/>
    </row>
    <row r="9" ht="29.9" customHeight="1" spans="1:7">
      <c r="A9" s="24"/>
      <c r="B9" s="22" t="s">
        <v>303</v>
      </c>
      <c r="C9" s="22" t="s">
        <v>206</v>
      </c>
      <c r="D9" s="22" t="s">
        <v>304</v>
      </c>
      <c r="E9" s="23">
        <v>24000</v>
      </c>
      <c r="F9" s="23"/>
      <c r="G9" s="23"/>
    </row>
    <row r="10" ht="29.9" customHeight="1" spans="1:7">
      <c r="A10" s="25" t="s">
        <v>30</v>
      </c>
      <c r="B10" s="26" t="s">
        <v>305</v>
      </c>
      <c r="C10" s="26"/>
      <c r="D10" s="27"/>
      <c r="E10" s="23">
        <v>24000</v>
      </c>
      <c r="F10" s="23"/>
      <c r="G10" s="23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topLeftCell="A5" workbookViewId="0">
      <selection activeCell="B22" sqref="B22"/>
    </sheetView>
  </sheetViews>
  <sheetFormatPr defaultColWidth="8" defaultRowHeight="14.25" customHeight="1"/>
  <cols>
    <col min="1" max="1" width="21.1388888888889" customWidth="1"/>
    <col min="2" max="2" width="13.6296296296296" customWidth="1"/>
    <col min="3" max="3" width="15" customWidth="1"/>
    <col min="4" max="4" width="13.8888888888889" customWidth="1"/>
    <col min="5" max="5" width="15.3333333333333" customWidth="1"/>
    <col min="6" max="19" width="10.1296296296296" customWidth="1"/>
  </cols>
  <sheetData>
    <row r="1" ht="12" customHeight="1" spans="1:19">
      <c r="A1" s="223"/>
      <c r="B1" s="1"/>
      <c r="C1" s="1"/>
      <c r="D1" s="1"/>
      <c r="E1" s="1"/>
      <c r="F1" s="1"/>
      <c r="G1" s="1"/>
      <c r="H1" s="1"/>
      <c r="I1" s="228"/>
      <c r="J1" s="1"/>
      <c r="K1" s="1"/>
      <c r="L1" s="1"/>
      <c r="M1" s="1"/>
      <c r="N1" s="1"/>
      <c r="O1" s="1"/>
      <c r="P1" s="205" t="s">
        <v>26</v>
      </c>
      <c r="Q1" s="205" t="s">
        <v>26</v>
      </c>
      <c r="R1" s="182"/>
      <c r="S1" s="182"/>
    </row>
    <row r="2" ht="36" customHeight="1" spans="1:19">
      <c r="A2" s="128" t="str">
        <f>"2026"&amp;"年部门收入预算表"</f>
        <v>2026年部门收入预算表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</row>
    <row r="3" ht="20.25" customHeight="1" spans="1:19">
      <c r="A3" s="207" t="str">
        <f>"单位名称："&amp;"芒市水产技术推广站"</f>
        <v>单位名称：芒市水产技术推广站</v>
      </c>
      <c r="B3" s="207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5" t="s">
        <v>27</v>
      </c>
      <c r="Q3" s="205"/>
      <c r="R3" s="182"/>
      <c r="S3" s="182"/>
    </row>
    <row r="4" ht="18.75" customHeight="1" spans="1:19">
      <c r="A4" s="11" t="s">
        <v>28</v>
      </c>
      <c r="B4" s="11" t="s">
        <v>29</v>
      </c>
      <c r="C4" s="11" t="s">
        <v>30</v>
      </c>
      <c r="D4" s="224" t="s">
        <v>31</v>
      </c>
      <c r="E4" s="132"/>
      <c r="F4" s="132"/>
      <c r="G4" s="132"/>
      <c r="H4" s="132"/>
      <c r="I4" s="13"/>
      <c r="J4" s="132"/>
      <c r="K4" s="132"/>
      <c r="L4" s="132"/>
      <c r="M4" s="132"/>
      <c r="N4" s="157"/>
      <c r="O4" s="224" t="s">
        <v>32</v>
      </c>
      <c r="P4" s="132"/>
      <c r="Q4" s="132"/>
      <c r="R4" s="132"/>
      <c r="S4" s="157"/>
    </row>
    <row r="5" ht="18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229" t="s">
        <v>38</v>
      </c>
      <c r="J5" s="229"/>
      <c r="K5" s="229"/>
      <c r="L5" s="229"/>
      <c r="M5" s="229"/>
      <c r="N5" s="229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29.25" customHeight="1" spans="1:19">
      <c r="A6" s="135"/>
      <c r="B6" s="135"/>
      <c r="C6" s="135"/>
      <c r="D6" s="225"/>
      <c r="E6" s="225"/>
      <c r="F6" s="225"/>
      <c r="G6" s="135"/>
      <c r="H6" s="135"/>
      <c r="I6" s="185" t="s">
        <v>33</v>
      </c>
      <c r="J6" s="154" t="s">
        <v>40</v>
      </c>
      <c r="K6" s="154" t="s">
        <v>41</v>
      </c>
      <c r="L6" s="10" t="s">
        <v>42</v>
      </c>
      <c r="M6" s="10" t="s">
        <v>43</v>
      </c>
      <c r="N6" s="10" t="s">
        <v>44</v>
      </c>
      <c r="O6" s="225"/>
      <c r="P6" s="225"/>
      <c r="Q6" s="225"/>
      <c r="R6" s="225"/>
      <c r="S6" s="225"/>
    </row>
    <row r="7" ht="16.5" customHeight="1" spans="1:19">
      <c r="A7" s="185">
        <v>1</v>
      </c>
      <c r="B7" s="185">
        <v>2</v>
      </c>
      <c r="C7" s="185">
        <v>3</v>
      </c>
      <c r="D7" s="185">
        <v>4</v>
      </c>
      <c r="E7" s="185">
        <v>5</v>
      </c>
      <c r="F7" s="185">
        <v>6</v>
      </c>
      <c r="G7" s="185">
        <v>7</v>
      </c>
      <c r="H7" s="185">
        <v>8</v>
      </c>
      <c r="I7" s="185">
        <v>9</v>
      </c>
      <c r="J7" s="185">
        <v>10</v>
      </c>
      <c r="K7" s="185">
        <v>11</v>
      </c>
      <c r="L7" s="185">
        <v>12</v>
      </c>
      <c r="M7" s="185">
        <v>13</v>
      </c>
      <c r="N7" s="185">
        <v>14</v>
      </c>
      <c r="O7" s="185">
        <v>15</v>
      </c>
      <c r="P7" s="185">
        <v>16</v>
      </c>
      <c r="Q7" s="185">
        <v>17</v>
      </c>
      <c r="R7" s="185">
        <v>18</v>
      </c>
      <c r="S7" s="230">
        <v>19</v>
      </c>
    </row>
    <row r="8" ht="31.4" customHeight="1" spans="1:19">
      <c r="A8" s="226" t="s">
        <v>45</v>
      </c>
      <c r="B8" s="226" t="s">
        <v>46</v>
      </c>
      <c r="C8" s="23">
        <v>2434332.3</v>
      </c>
      <c r="D8" s="23">
        <v>2434332.3</v>
      </c>
      <c r="E8" s="23">
        <v>2434332.3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1.4" customHeight="1" spans="1:19">
      <c r="A9" s="12" t="s">
        <v>30</v>
      </c>
      <c r="B9" s="227"/>
      <c r="C9" s="214">
        <v>2434332.3</v>
      </c>
      <c r="D9" s="214">
        <v>2434332.3</v>
      </c>
      <c r="E9" s="214">
        <v>2434332.3</v>
      </c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topLeftCell="A11" workbookViewId="0">
      <selection activeCell="E25" sqref="E25"/>
    </sheetView>
  </sheetViews>
  <sheetFormatPr defaultColWidth="14.3796296296296" defaultRowHeight="14.25" customHeight="1"/>
  <cols>
    <col min="1" max="16384" width="14.3796296296296" customWidth="1"/>
  </cols>
  <sheetData>
    <row r="1" ht="15.75" customHeight="1" spans="1:15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155" t="s">
        <v>47</v>
      </c>
      <c r="O1" s="155"/>
    </row>
    <row r="2" ht="28.5" customHeight="1" spans="1:15">
      <c r="A2" s="217" t="str">
        <f>"2026"&amp;"年部门支出预算表"</f>
        <v>2026年部门支出预算表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</row>
    <row r="3" ht="15" customHeight="1" spans="1:15">
      <c r="A3" s="207" t="str">
        <f>"单位名称："&amp;"芒市水产技术推广站"</f>
        <v>单位名称：芒市水产技术推广站</v>
      </c>
      <c r="B3" s="207"/>
      <c r="C3" s="207"/>
      <c r="D3" s="207"/>
      <c r="E3" s="207"/>
      <c r="F3" s="207"/>
      <c r="G3" s="216"/>
      <c r="H3" s="216"/>
      <c r="I3" s="216"/>
      <c r="J3" s="216"/>
      <c r="K3" s="216"/>
      <c r="L3" s="216"/>
      <c r="M3" s="216"/>
      <c r="N3" s="155" t="s">
        <v>1</v>
      </c>
      <c r="O3" s="155"/>
    </row>
    <row r="4" ht="18.75" customHeight="1" spans="1:15">
      <c r="A4" s="218" t="s">
        <v>48</v>
      </c>
      <c r="B4" s="218" t="s">
        <v>49</v>
      </c>
      <c r="C4" s="218" t="s">
        <v>30</v>
      </c>
      <c r="D4" s="218" t="s">
        <v>34</v>
      </c>
      <c r="E4" s="218"/>
      <c r="F4" s="218"/>
      <c r="G4" s="218" t="s">
        <v>35</v>
      </c>
      <c r="H4" s="218" t="s">
        <v>36</v>
      </c>
      <c r="I4" s="218" t="s">
        <v>50</v>
      </c>
      <c r="J4" s="218" t="s">
        <v>51</v>
      </c>
      <c r="K4" s="218"/>
      <c r="L4" s="218"/>
      <c r="M4" s="218"/>
      <c r="N4" s="218"/>
      <c r="O4" s="218"/>
    </row>
    <row r="5" ht="30" customHeight="1" spans="1:15">
      <c r="A5" s="218"/>
      <c r="B5" s="218"/>
      <c r="C5" s="218"/>
      <c r="D5" s="218" t="s">
        <v>33</v>
      </c>
      <c r="E5" s="218" t="s">
        <v>52</v>
      </c>
      <c r="F5" s="218" t="s">
        <v>53</v>
      </c>
      <c r="G5" s="218"/>
      <c r="H5" s="218"/>
      <c r="I5" s="218"/>
      <c r="J5" s="218" t="s">
        <v>33</v>
      </c>
      <c r="K5" s="218" t="s">
        <v>54</v>
      </c>
      <c r="L5" s="218" t="s">
        <v>55</v>
      </c>
      <c r="M5" s="218" t="s">
        <v>56</v>
      </c>
      <c r="N5" s="218" t="s">
        <v>57</v>
      </c>
      <c r="O5" s="218" t="s">
        <v>58</v>
      </c>
    </row>
    <row r="6" ht="16.5" customHeight="1" spans="1:15">
      <c r="A6" s="219" t="s">
        <v>59</v>
      </c>
      <c r="B6" s="219" t="s">
        <v>60</v>
      </c>
      <c r="C6" s="219" t="s">
        <v>61</v>
      </c>
      <c r="D6" s="219" t="s">
        <v>62</v>
      </c>
      <c r="E6" s="219" t="s">
        <v>63</v>
      </c>
      <c r="F6" s="219" t="s">
        <v>64</v>
      </c>
      <c r="G6" s="219" t="s">
        <v>65</v>
      </c>
      <c r="H6" s="219" t="s">
        <v>66</v>
      </c>
      <c r="I6" s="219" t="s">
        <v>67</v>
      </c>
      <c r="J6" s="219" t="s">
        <v>68</v>
      </c>
      <c r="K6" s="219" t="s">
        <v>69</v>
      </c>
      <c r="L6" s="219" t="s">
        <v>70</v>
      </c>
      <c r="M6" s="219" t="s">
        <v>71</v>
      </c>
      <c r="N6" s="219" t="s">
        <v>72</v>
      </c>
      <c r="O6" s="219" t="s">
        <v>73</v>
      </c>
    </row>
    <row r="7" ht="20.25" customHeight="1" spans="1:15">
      <c r="A7" s="220" t="s">
        <v>74</v>
      </c>
      <c r="B7" s="220" t="s">
        <v>75</v>
      </c>
      <c r="C7" s="180">
        <v>786256.54</v>
      </c>
      <c r="D7" s="180">
        <v>786256.54</v>
      </c>
      <c r="E7" s="180">
        <v>786256.54</v>
      </c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ht="20.25" customHeight="1" spans="1:15">
      <c r="A8" s="221" t="s">
        <v>76</v>
      </c>
      <c r="B8" s="221" t="s">
        <v>77</v>
      </c>
      <c r="C8" s="180">
        <v>776813.76</v>
      </c>
      <c r="D8" s="180">
        <v>776813.76</v>
      </c>
      <c r="E8" s="180">
        <v>776813.76</v>
      </c>
      <c r="F8" s="180"/>
      <c r="G8" s="180"/>
      <c r="H8" s="180"/>
      <c r="I8" s="180"/>
      <c r="J8" s="180"/>
      <c r="K8" s="180"/>
      <c r="L8" s="180"/>
      <c r="M8" s="180"/>
      <c r="N8" s="180"/>
      <c r="O8" s="180"/>
    </row>
    <row r="9" ht="20.25" customHeight="1" spans="1:15">
      <c r="A9" s="222" t="s">
        <v>78</v>
      </c>
      <c r="B9" s="222" t="s">
        <v>79</v>
      </c>
      <c r="C9" s="180">
        <v>6000</v>
      </c>
      <c r="D9" s="180">
        <v>6000</v>
      </c>
      <c r="E9" s="180">
        <v>6000</v>
      </c>
      <c r="F9" s="180"/>
      <c r="G9" s="180"/>
      <c r="H9" s="180"/>
      <c r="I9" s="180"/>
      <c r="J9" s="180"/>
      <c r="K9" s="180"/>
      <c r="L9" s="180"/>
      <c r="M9" s="180"/>
      <c r="N9" s="180"/>
      <c r="O9" s="180"/>
    </row>
    <row r="10" ht="20.25" customHeight="1" spans="1:15">
      <c r="A10" s="222" t="s">
        <v>80</v>
      </c>
      <c r="B10" s="222" t="s">
        <v>81</v>
      </c>
      <c r="C10" s="180">
        <v>230813.76</v>
      </c>
      <c r="D10" s="180">
        <v>230813.76</v>
      </c>
      <c r="E10" s="180">
        <v>230813.76</v>
      </c>
      <c r="F10" s="180"/>
      <c r="G10" s="180"/>
      <c r="H10" s="180"/>
      <c r="I10" s="180"/>
      <c r="J10" s="180"/>
      <c r="K10" s="180"/>
      <c r="L10" s="180"/>
      <c r="M10" s="180"/>
      <c r="N10" s="180"/>
      <c r="O10" s="180"/>
    </row>
    <row r="11" ht="20.25" customHeight="1" spans="1:15">
      <c r="A11" s="222" t="s">
        <v>82</v>
      </c>
      <c r="B11" s="222" t="s">
        <v>83</v>
      </c>
      <c r="C11" s="180">
        <v>540000</v>
      </c>
      <c r="D11" s="180">
        <v>540000</v>
      </c>
      <c r="E11" s="180">
        <v>540000</v>
      </c>
      <c r="F11" s="180"/>
      <c r="G11" s="180"/>
      <c r="H11" s="180"/>
      <c r="I11" s="180"/>
      <c r="J11" s="180"/>
      <c r="K11" s="180"/>
      <c r="L11" s="180"/>
      <c r="M11" s="180"/>
      <c r="N11" s="180"/>
      <c r="O11" s="180"/>
    </row>
    <row r="12" ht="20.25" customHeight="1" spans="1:15">
      <c r="A12" s="221" t="s">
        <v>84</v>
      </c>
      <c r="B12" s="221" t="s">
        <v>85</v>
      </c>
      <c r="C12" s="180">
        <v>9442.78</v>
      </c>
      <c r="D12" s="180">
        <v>9442.78</v>
      </c>
      <c r="E12" s="180">
        <v>9442.78</v>
      </c>
      <c r="F12" s="180"/>
      <c r="G12" s="180"/>
      <c r="H12" s="180"/>
      <c r="I12" s="180"/>
      <c r="J12" s="180"/>
      <c r="K12" s="180"/>
      <c r="L12" s="180"/>
      <c r="M12" s="180"/>
      <c r="N12" s="180"/>
      <c r="O12" s="180"/>
    </row>
    <row r="13" ht="20.25" customHeight="1" spans="1:15">
      <c r="A13" s="222" t="s">
        <v>86</v>
      </c>
      <c r="B13" s="222" t="s">
        <v>85</v>
      </c>
      <c r="C13" s="180">
        <v>9442.78</v>
      </c>
      <c r="D13" s="180">
        <v>9442.78</v>
      </c>
      <c r="E13" s="180">
        <v>9442.78</v>
      </c>
      <c r="F13" s="180"/>
      <c r="G13" s="180"/>
      <c r="H13" s="180"/>
      <c r="I13" s="180"/>
      <c r="J13" s="180"/>
      <c r="K13" s="180"/>
      <c r="L13" s="180"/>
      <c r="M13" s="180"/>
      <c r="N13" s="180"/>
      <c r="O13" s="180"/>
    </row>
    <row r="14" ht="20.25" customHeight="1" spans="1:15">
      <c r="A14" s="220" t="s">
        <v>87</v>
      </c>
      <c r="B14" s="220" t="s">
        <v>88</v>
      </c>
      <c r="C14" s="180">
        <v>93666.16</v>
      </c>
      <c r="D14" s="180">
        <v>93666.16</v>
      </c>
      <c r="E14" s="180">
        <v>93666.16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</row>
    <row r="15" ht="20.25" customHeight="1" spans="1:15">
      <c r="A15" s="221" t="s">
        <v>89</v>
      </c>
      <c r="B15" s="221" t="s">
        <v>90</v>
      </c>
      <c r="C15" s="180">
        <v>93666.16</v>
      </c>
      <c r="D15" s="180">
        <v>93666.16</v>
      </c>
      <c r="E15" s="180">
        <v>93666.16</v>
      </c>
      <c r="F15" s="180"/>
      <c r="G15" s="180"/>
      <c r="H15" s="180"/>
      <c r="I15" s="180"/>
      <c r="J15" s="180"/>
      <c r="K15" s="180"/>
      <c r="L15" s="180"/>
      <c r="M15" s="180"/>
      <c r="N15" s="180"/>
      <c r="O15" s="180"/>
    </row>
    <row r="16" s="55" customFormat="1" ht="24" customHeight="1" spans="1:15">
      <c r="A16" s="222" t="s">
        <v>91</v>
      </c>
      <c r="B16" s="222" t="s">
        <v>92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</row>
    <row r="17" customHeight="1" spans="1:15">
      <c r="A17" s="222" t="s">
        <v>93</v>
      </c>
      <c r="B17" s="222" t="s">
        <v>94</v>
      </c>
      <c r="C17" s="180">
        <v>81104.17</v>
      </c>
      <c r="D17" s="180">
        <v>81104.17</v>
      </c>
      <c r="E17" s="180">
        <v>81104.17</v>
      </c>
      <c r="F17" s="180"/>
      <c r="G17" s="180"/>
      <c r="H17" s="180"/>
      <c r="I17" s="180"/>
      <c r="J17" s="180"/>
      <c r="K17" s="180"/>
      <c r="L17" s="180"/>
      <c r="M17" s="180"/>
      <c r="N17" s="180"/>
      <c r="O17" s="180"/>
    </row>
    <row r="18" customHeight="1" spans="1:15">
      <c r="A18" s="222" t="s">
        <v>95</v>
      </c>
      <c r="B18" s="222" t="s">
        <v>96</v>
      </c>
      <c r="C18" s="180">
        <v>12561.99</v>
      </c>
      <c r="D18" s="180">
        <v>12561.99</v>
      </c>
      <c r="E18" s="180">
        <v>12561.99</v>
      </c>
      <c r="F18" s="180"/>
      <c r="G18" s="180"/>
      <c r="H18" s="180"/>
      <c r="I18" s="180"/>
      <c r="J18" s="180"/>
      <c r="K18" s="180"/>
      <c r="L18" s="180"/>
      <c r="M18" s="180"/>
      <c r="N18" s="180"/>
      <c r="O18" s="180"/>
    </row>
    <row r="19" customHeight="1" spans="1:15">
      <c r="A19" s="220" t="s">
        <v>97</v>
      </c>
      <c r="B19" s="220" t="s">
        <v>98</v>
      </c>
      <c r="C19" s="180">
        <v>1386916.36</v>
      </c>
      <c r="D19" s="180">
        <v>1386916.36</v>
      </c>
      <c r="E19" s="180">
        <v>1362916.36</v>
      </c>
      <c r="F19" s="180">
        <v>24000</v>
      </c>
      <c r="G19" s="180"/>
      <c r="H19" s="180"/>
      <c r="I19" s="180"/>
      <c r="J19" s="180"/>
      <c r="K19" s="180"/>
      <c r="L19" s="180"/>
      <c r="M19" s="180"/>
      <c r="N19" s="180"/>
      <c r="O19" s="180"/>
    </row>
    <row r="20" customHeight="1" spans="1:15">
      <c r="A20" s="221" t="s">
        <v>99</v>
      </c>
      <c r="B20" s="221" t="s">
        <v>100</v>
      </c>
      <c r="C20" s="180">
        <v>1386916.36</v>
      </c>
      <c r="D20" s="180">
        <v>1386916.36</v>
      </c>
      <c r="E20" s="180">
        <v>1362916.36</v>
      </c>
      <c r="F20" s="180">
        <v>24000</v>
      </c>
      <c r="G20" s="180"/>
      <c r="H20" s="180"/>
      <c r="I20" s="180"/>
      <c r="J20" s="180"/>
      <c r="K20" s="180"/>
      <c r="L20" s="180"/>
      <c r="M20" s="180"/>
      <c r="N20" s="180"/>
      <c r="O20" s="180"/>
    </row>
    <row r="21" customHeight="1" spans="1:15">
      <c r="A21" s="222" t="s">
        <v>101</v>
      </c>
      <c r="B21" s="222" t="s">
        <v>102</v>
      </c>
      <c r="C21" s="180">
        <v>1386916.36</v>
      </c>
      <c r="D21" s="180">
        <v>1386916.36</v>
      </c>
      <c r="E21" s="180">
        <v>1362916.36</v>
      </c>
      <c r="F21" s="180">
        <v>24000</v>
      </c>
      <c r="G21" s="180"/>
      <c r="H21" s="180"/>
      <c r="I21" s="180"/>
      <c r="J21" s="180"/>
      <c r="K21" s="180"/>
      <c r="L21" s="180"/>
      <c r="M21" s="180"/>
      <c r="N21" s="180"/>
      <c r="O21" s="180"/>
    </row>
    <row r="22" customHeight="1" spans="1:15">
      <c r="A22" s="220" t="s">
        <v>103</v>
      </c>
      <c r="B22" s="220" t="s">
        <v>104</v>
      </c>
      <c r="C22" s="180">
        <v>167493.24</v>
      </c>
      <c r="D22" s="180">
        <v>167493.24</v>
      </c>
      <c r="E22" s="180">
        <v>167493.24</v>
      </c>
      <c r="F22" s="180"/>
      <c r="G22" s="180"/>
      <c r="H22" s="180"/>
      <c r="I22" s="180"/>
      <c r="J22" s="180"/>
      <c r="K22" s="180"/>
      <c r="L22" s="180"/>
      <c r="M22" s="180"/>
      <c r="N22" s="180"/>
      <c r="O22" s="180"/>
    </row>
    <row r="23" customHeight="1" spans="1:15">
      <c r="A23" s="221" t="s">
        <v>105</v>
      </c>
      <c r="B23" s="221" t="s">
        <v>106</v>
      </c>
      <c r="C23" s="180">
        <v>167493.24</v>
      </c>
      <c r="D23" s="180">
        <v>167493.24</v>
      </c>
      <c r="E23" s="180">
        <v>167493.24</v>
      </c>
      <c r="F23" s="180"/>
      <c r="G23" s="180"/>
      <c r="H23" s="180"/>
      <c r="I23" s="180"/>
      <c r="J23" s="180"/>
      <c r="K23" s="180"/>
      <c r="L23" s="180"/>
      <c r="M23" s="180"/>
      <c r="N23" s="180"/>
      <c r="O23" s="180"/>
    </row>
    <row r="24" customHeight="1" spans="1:15">
      <c r="A24" s="222" t="s">
        <v>107</v>
      </c>
      <c r="B24" s="222" t="s">
        <v>108</v>
      </c>
      <c r="C24" s="180">
        <v>167493.24</v>
      </c>
      <c r="D24" s="180">
        <v>167493.24</v>
      </c>
      <c r="E24" s="180">
        <v>167493.24</v>
      </c>
      <c r="F24" s="180"/>
      <c r="G24" s="180"/>
      <c r="H24" s="180"/>
      <c r="I24" s="180"/>
      <c r="J24" s="180"/>
      <c r="K24" s="180"/>
      <c r="L24" s="180"/>
      <c r="M24" s="180"/>
      <c r="N24" s="180"/>
      <c r="O24" s="180"/>
    </row>
    <row r="25" customHeight="1" spans="1:15">
      <c r="A25" s="219" t="s">
        <v>30</v>
      </c>
      <c r="B25" s="219"/>
      <c r="C25" s="180">
        <v>2434332.3</v>
      </c>
      <c r="D25" s="180">
        <v>2434332.3</v>
      </c>
      <c r="E25" s="180">
        <v>2410332.3</v>
      </c>
      <c r="F25" s="180">
        <v>24000</v>
      </c>
      <c r="G25" s="180"/>
      <c r="H25" s="180"/>
      <c r="I25" s="180"/>
      <c r="J25" s="180"/>
      <c r="K25" s="180"/>
      <c r="L25" s="180"/>
      <c r="M25" s="180"/>
      <c r="N25" s="180"/>
      <c r="O25" s="180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Zeros="0" topLeftCell="A24" workbookViewId="0">
      <selection activeCell="B26" sqref="B26"/>
    </sheetView>
  </sheetViews>
  <sheetFormatPr defaultColWidth="9.13888888888889" defaultRowHeight="14.25" customHeight="1" outlineLevelCol="3"/>
  <cols>
    <col min="1" max="1" width="49.287037037037" customWidth="1"/>
    <col min="2" max="2" width="43.3148148148148" customWidth="1"/>
    <col min="3" max="3" width="48.5740740740741" customWidth="1"/>
    <col min="4" max="4" width="41.1759259259259" customWidth="1"/>
  </cols>
  <sheetData>
    <row r="1" customHeight="1" spans="1:4">
      <c r="A1" s="204"/>
      <c r="B1" s="204"/>
      <c r="C1" s="204"/>
      <c r="D1" s="205" t="s">
        <v>109</v>
      </c>
    </row>
    <row r="2" ht="31.5" customHeight="1" spans="1:4">
      <c r="A2" s="206" t="str">
        <f>"2026"&amp;"年部门财政拨款收支预算总表"</f>
        <v>2026年部门财政拨款收支预算总表</v>
      </c>
      <c r="B2" s="206"/>
      <c r="C2" s="206"/>
      <c r="D2" s="206"/>
    </row>
    <row r="3" ht="17.25" customHeight="1" spans="1:4">
      <c r="A3" s="207" t="str">
        <f>"单位名称："&amp;"芒市水产技术推广站"</f>
        <v>单位名称：芒市水产技术推广站</v>
      </c>
      <c r="B3" s="208"/>
      <c r="C3" s="208"/>
      <c r="D3" s="209" t="s">
        <v>1</v>
      </c>
    </row>
    <row r="4" ht="24.65" customHeight="1" spans="1:4">
      <c r="A4" s="12" t="s">
        <v>110</v>
      </c>
      <c r="B4" s="14"/>
      <c r="C4" s="12" t="s">
        <v>111</v>
      </c>
      <c r="D4" s="14"/>
    </row>
    <row r="5" ht="15.65" customHeight="1" spans="1:4">
      <c r="A5" s="192" t="s">
        <v>112</v>
      </c>
      <c r="B5" s="11" t="s">
        <v>5</v>
      </c>
      <c r="C5" s="192" t="s">
        <v>113</v>
      </c>
      <c r="D5" s="11" t="s">
        <v>5</v>
      </c>
    </row>
    <row r="6" ht="14.15" customHeight="1" spans="1:4">
      <c r="A6" s="135"/>
      <c r="B6" s="18"/>
      <c r="C6" s="135"/>
      <c r="D6" s="18"/>
    </row>
    <row r="7" ht="29.15" customHeight="1" spans="1:4">
      <c r="A7" s="210" t="s">
        <v>114</v>
      </c>
      <c r="B7" s="23">
        <v>2434332.3</v>
      </c>
      <c r="C7" s="210" t="s">
        <v>115</v>
      </c>
      <c r="D7" s="23">
        <v>2434332.3</v>
      </c>
    </row>
    <row r="8" ht="29.15" customHeight="1" spans="1:4">
      <c r="A8" s="210" t="s">
        <v>116</v>
      </c>
      <c r="B8" s="23">
        <v>2434332.3</v>
      </c>
      <c r="C8" s="211" t="str">
        <f>"（"&amp;"一"&amp;"）"&amp;"社会保障和就业支出"</f>
        <v>（一）社会保障和就业支出</v>
      </c>
      <c r="D8" s="23">
        <v>786256.54</v>
      </c>
    </row>
    <row r="9" ht="29.15" customHeight="1" spans="1:4">
      <c r="A9" s="212" t="s">
        <v>117</v>
      </c>
      <c r="B9" s="23"/>
      <c r="C9" s="211" t="str">
        <f>"（"&amp;"二"&amp;"）"&amp;"卫生健康支出"</f>
        <v>（二）卫生健康支出</v>
      </c>
      <c r="D9" s="23">
        <v>93666.16</v>
      </c>
    </row>
    <row r="10" ht="29.15" customHeight="1" spans="1:4">
      <c r="A10" s="212" t="s">
        <v>118</v>
      </c>
      <c r="B10" s="23"/>
      <c r="C10" s="211" t="str">
        <f>"（"&amp;"三"&amp;"）"&amp;"农林水支出"</f>
        <v>（三）农林水支出</v>
      </c>
      <c r="D10" s="23">
        <v>1386916.36</v>
      </c>
    </row>
    <row r="11" ht="29.15" customHeight="1" spans="1:4">
      <c r="A11" s="212" t="s">
        <v>119</v>
      </c>
      <c r="B11" s="23"/>
      <c r="C11" s="211" t="str">
        <f>"（"&amp;"四"&amp;"）"&amp;"住房保障支出"</f>
        <v>（四）住房保障支出</v>
      </c>
      <c r="D11" s="23">
        <v>167493.24</v>
      </c>
    </row>
    <row r="12" ht="29.15" customHeight="1" spans="1:4">
      <c r="A12" s="212" t="s">
        <v>116</v>
      </c>
      <c r="B12" s="23"/>
      <c r="C12" s="211"/>
      <c r="D12" s="23"/>
    </row>
    <row r="13" ht="29.15" customHeight="1" spans="1:4">
      <c r="A13" s="212" t="s">
        <v>117</v>
      </c>
      <c r="B13" s="23"/>
      <c r="C13" s="211"/>
      <c r="D13" s="23"/>
    </row>
    <row r="14" ht="29.15" customHeight="1" spans="1:4">
      <c r="A14" s="212" t="s">
        <v>118</v>
      </c>
      <c r="B14" s="23"/>
      <c r="C14" s="211"/>
      <c r="D14" s="23"/>
    </row>
    <row r="15" ht="29.15" customHeight="1" spans="1:4">
      <c r="A15" s="213"/>
      <c r="B15" s="23"/>
      <c r="C15" s="211"/>
      <c r="D15" s="23"/>
    </row>
    <row r="16" ht="29.15" customHeight="1" spans="1:4">
      <c r="A16" s="213"/>
      <c r="B16" s="23"/>
      <c r="C16" s="211"/>
      <c r="D16" s="23"/>
    </row>
    <row r="17" ht="29.15" customHeight="1" spans="1:4">
      <c r="A17" s="213"/>
      <c r="B17" s="23"/>
      <c r="C17" s="211"/>
      <c r="D17" s="23"/>
    </row>
    <row r="18" ht="29.15" customHeight="1" spans="1:4">
      <c r="A18" s="213"/>
      <c r="B18" s="23"/>
      <c r="C18" s="211"/>
      <c r="D18" s="23"/>
    </row>
    <row r="19" ht="29.15" customHeight="1" spans="1:4">
      <c r="A19" s="213"/>
      <c r="B19" s="23"/>
      <c r="C19" s="211"/>
      <c r="D19" s="23"/>
    </row>
    <row r="20" ht="29.15" customHeight="1" spans="1:4">
      <c r="A20" s="210"/>
      <c r="B20" s="23"/>
      <c r="C20" s="211"/>
      <c r="D20" s="23"/>
    </row>
    <row r="21" ht="29.15" customHeight="1" spans="1:4">
      <c r="A21" s="210"/>
      <c r="B21" s="23"/>
      <c r="C21" s="210"/>
      <c r="D21" s="23"/>
    </row>
    <row r="22" ht="29.15" customHeight="1" spans="1:4">
      <c r="A22" s="210"/>
      <c r="B22" s="23"/>
      <c r="C22" s="210"/>
      <c r="D22" s="23"/>
    </row>
    <row r="23" ht="29.15" customHeight="1" spans="1:4">
      <c r="A23" s="210"/>
      <c r="B23" s="23"/>
      <c r="C23" s="210"/>
      <c r="D23" s="23"/>
    </row>
    <row r="24" ht="29.15" customHeight="1" spans="1:4">
      <c r="A24" s="210"/>
      <c r="B24" s="23"/>
      <c r="C24" s="210"/>
      <c r="D24" s="23"/>
    </row>
    <row r="25" ht="29.15" customHeight="1" spans="1:4">
      <c r="A25" s="210"/>
      <c r="B25" s="23"/>
      <c r="C25" s="210"/>
      <c r="D25" s="23"/>
    </row>
    <row r="26" ht="29.15" customHeight="1" spans="1:4">
      <c r="A26" s="211"/>
      <c r="B26" s="23"/>
      <c r="C26" s="210"/>
      <c r="D26" s="23"/>
    </row>
    <row r="27" ht="29.15" customHeight="1" spans="1:4">
      <c r="A27" s="210"/>
      <c r="B27" s="23"/>
      <c r="C27" s="210"/>
      <c r="D27" s="23"/>
    </row>
    <row r="28" ht="29.15" customHeight="1" spans="1:4">
      <c r="A28" s="210"/>
      <c r="B28" s="23"/>
      <c r="C28" s="212"/>
      <c r="D28" s="23"/>
    </row>
    <row r="29" ht="29.15" customHeight="1" spans="1:4">
      <c r="A29" s="210"/>
      <c r="B29" s="23"/>
      <c r="C29" s="210"/>
      <c r="D29" s="23"/>
    </row>
    <row r="30" ht="29.15" customHeight="1" spans="1:4">
      <c r="A30" s="211"/>
      <c r="B30" s="23"/>
      <c r="C30" s="210"/>
      <c r="D30" s="23"/>
    </row>
    <row r="31" ht="29.15" customHeight="1" spans="1:4">
      <c r="A31" s="211"/>
      <c r="B31" s="23"/>
      <c r="C31" s="210"/>
      <c r="D31" s="23"/>
    </row>
    <row r="32" ht="29.15" customHeight="1" spans="1:4">
      <c r="A32" s="211"/>
      <c r="B32" s="23"/>
      <c r="C32" s="212"/>
      <c r="D32" s="23"/>
    </row>
    <row r="33" ht="29.15" customHeight="1" spans="1:4">
      <c r="A33" s="211"/>
      <c r="B33" s="23"/>
      <c r="C33" s="212"/>
      <c r="D33" s="23"/>
    </row>
    <row r="34" ht="29.15" customHeight="1" spans="1:4">
      <c r="A34" s="211"/>
      <c r="B34" s="214"/>
      <c r="C34" s="210"/>
      <c r="D34" s="214"/>
    </row>
    <row r="35" ht="29.15" customHeight="1" spans="1:4">
      <c r="A35" s="211"/>
      <c r="B35" s="23"/>
      <c r="C35" s="210" t="s">
        <v>120</v>
      </c>
      <c r="D35" s="23"/>
    </row>
    <row r="36" ht="29.15" customHeight="1" spans="1:4">
      <c r="A36" s="215" t="s">
        <v>24</v>
      </c>
      <c r="B36" s="23">
        <v>2434332.3</v>
      </c>
      <c r="C36" s="215" t="s">
        <v>25</v>
      </c>
      <c r="D36" s="23">
        <v>2434332.3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7" workbookViewId="0">
      <selection activeCell="C23" sqref="C23"/>
    </sheetView>
  </sheetViews>
  <sheetFormatPr defaultColWidth="9.13888888888889" defaultRowHeight="14.25" customHeight="1" outlineLevelCol="6"/>
  <cols>
    <col min="1" max="7" width="23.6296296296296" customWidth="1"/>
  </cols>
  <sheetData>
    <row r="1" ht="12" customHeight="1" spans="1:7">
      <c r="A1" s="169"/>
      <c r="B1" s="169"/>
      <c r="C1" s="169"/>
      <c r="D1" s="169"/>
      <c r="E1" s="169"/>
      <c r="F1" s="169"/>
      <c r="G1" s="173" t="s">
        <v>121</v>
      </c>
    </row>
    <row r="2" ht="39" customHeight="1" spans="1:7">
      <c r="A2" s="197" t="str">
        <f>"2026"&amp;"年一般公共预算支出预算表（按功能科目分类）"</f>
        <v>2026年一般公共预算支出预算表（按功能科目分类）</v>
      </c>
      <c r="B2" s="197"/>
      <c r="C2" s="197"/>
      <c r="D2" s="197"/>
      <c r="E2" s="197"/>
      <c r="F2" s="197"/>
      <c r="G2" s="197"/>
    </row>
    <row r="3" ht="18" customHeight="1" spans="1:7">
      <c r="A3" s="198" t="str">
        <f>"单位名称："&amp;"芒市水产技术推广站"</f>
        <v>单位名称：芒市水产技术推广站</v>
      </c>
      <c r="B3" s="198"/>
      <c r="C3" s="169"/>
      <c r="D3" s="169"/>
      <c r="E3" s="169"/>
      <c r="F3" s="169"/>
      <c r="G3" s="173" t="s">
        <v>1</v>
      </c>
    </row>
    <row r="4" ht="20.25" customHeight="1" spans="1:7">
      <c r="A4" s="199" t="s">
        <v>122</v>
      </c>
      <c r="B4" s="199"/>
      <c r="C4" s="199" t="s">
        <v>30</v>
      </c>
      <c r="D4" s="199" t="s">
        <v>52</v>
      </c>
      <c r="E4" s="199"/>
      <c r="F4" s="199"/>
      <c r="G4" s="199" t="s">
        <v>53</v>
      </c>
    </row>
    <row r="5" ht="20.25" customHeight="1" spans="1:7">
      <c r="A5" s="199" t="s">
        <v>48</v>
      </c>
      <c r="B5" s="199" t="s">
        <v>49</v>
      </c>
      <c r="C5" s="199"/>
      <c r="D5" s="199" t="s">
        <v>33</v>
      </c>
      <c r="E5" s="199" t="s">
        <v>123</v>
      </c>
      <c r="F5" s="199" t="s">
        <v>124</v>
      </c>
      <c r="G5" s="199"/>
    </row>
    <row r="6" ht="13.5" customHeight="1" spans="1:7">
      <c r="A6" s="199" t="s">
        <v>59</v>
      </c>
      <c r="B6" s="199" t="s">
        <v>60</v>
      </c>
      <c r="C6" s="199" t="s">
        <v>61</v>
      </c>
      <c r="D6" s="199" t="s">
        <v>62</v>
      </c>
      <c r="E6" s="199" t="s">
        <v>63</v>
      </c>
      <c r="F6" s="199" t="s">
        <v>64</v>
      </c>
      <c r="G6" s="199" t="s">
        <v>65</v>
      </c>
    </row>
    <row r="7" ht="18" customHeight="1" spans="1:7">
      <c r="A7" s="200" t="s">
        <v>74</v>
      </c>
      <c r="B7" s="200" t="s">
        <v>75</v>
      </c>
      <c r="C7" s="201">
        <v>786256.54</v>
      </c>
      <c r="D7" s="201">
        <v>786256.54</v>
      </c>
      <c r="E7" s="201">
        <v>780256.54</v>
      </c>
      <c r="F7" s="201">
        <v>6000</v>
      </c>
      <c r="G7" s="201"/>
    </row>
    <row r="8" ht="18" customHeight="1" spans="1:7">
      <c r="A8" s="202" t="s">
        <v>76</v>
      </c>
      <c r="B8" s="202" t="s">
        <v>77</v>
      </c>
      <c r="C8" s="201">
        <v>776813.76</v>
      </c>
      <c r="D8" s="201">
        <v>776813.76</v>
      </c>
      <c r="E8" s="201">
        <v>770813.76</v>
      </c>
      <c r="F8" s="201">
        <v>6000</v>
      </c>
      <c r="G8" s="201"/>
    </row>
    <row r="9" ht="18" customHeight="1" spans="1:7">
      <c r="A9" s="203" t="s">
        <v>78</v>
      </c>
      <c r="B9" s="203" t="s">
        <v>79</v>
      </c>
      <c r="C9" s="201">
        <v>6000</v>
      </c>
      <c r="D9" s="201">
        <v>6000</v>
      </c>
      <c r="E9" s="201"/>
      <c r="F9" s="201">
        <v>6000</v>
      </c>
      <c r="G9" s="201"/>
    </row>
    <row r="10" ht="18" customHeight="1" spans="1:7">
      <c r="A10" s="203" t="s">
        <v>80</v>
      </c>
      <c r="B10" s="203" t="s">
        <v>81</v>
      </c>
      <c r="C10" s="201">
        <v>230813.76</v>
      </c>
      <c r="D10" s="201">
        <v>230813.76</v>
      </c>
      <c r="E10" s="201">
        <v>230813.76</v>
      </c>
      <c r="F10" s="201"/>
      <c r="G10" s="201"/>
    </row>
    <row r="11" ht="18" customHeight="1" spans="1:7">
      <c r="A11" s="203" t="s">
        <v>82</v>
      </c>
      <c r="B11" s="203" t="s">
        <v>83</v>
      </c>
      <c r="C11" s="201">
        <v>540000</v>
      </c>
      <c r="D11" s="201">
        <v>540000</v>
      </c>
      <c r="E11" s="201">
        <v>540000</v>
      </c>
      <c r="F11" s="201"/>
      <c r="G11" s="201"/>
    </row>
    <row r="12" ht="18" customHeight="1" spans="1:7">
      <c r="A12" s="202" t="s">
        <v>84</v>
      </c>
      <c r="B12" s="202" t="s">
        <v>85</v>
      </c>
      <c r="C12" s="201">
        <v>9442.78</v>
      </c>
      <c r="D12" s="201">
        <v>9442.78</v>
      </c>
      <c r="E12" s="201">
        <v>9442.78</v>
      </c>
      <c r="F12" s="201"/>
      <c r="G12" s="201"/>
    </row>
    <row r="13" ht="18" customHeight="1" spans="1:7">
      <c r="A13" s="203" t="s">
        <v>86</v>
      </c>
      <c r="B13" s="203" t="s">
        <v>85</v>
      </c>
      <c r="C13" s="201">
        <v>9442.78</v>
      </c>
      <c r="D13" s="201">
        <v>9442.78</v>
      </c>
      <c r="E13" s="201">
        <v>9442.78</v>
      </c>
      <c r="F13" s="201"/>
      <c r="G13" s="201"/>
    </row>
    <row r="14" ht="18" customHeight="1" spans="1:7">
      <c r="A14" s="200" t="s">
        <v>87</v>
      </c>
      <c r="B14" s="200" t="s">
        <v>88</v>
      </c>
      <c r="C14" s="201">
        <v>93666.16</v>
      </c>
      <c r="D14" s="201">
        <v>93666.16</v>
      </c>
      <c r="E14" s="201">
        <v>93666.16</v>
      </c>
      <c r="F14" s="201"/>
      <c r="G14" s="201"/>
    </row>
    <row r="15" ht="18" customHeight="1" spans="1:7">
      <c r="A15" s="202" t="s">
        <v>89</v>
      </c>
      <c r="B15" s="202" t="s">
        <v>90</v>
      </c>
      <c r="C15" s="201">
        <v>93666.16</v>
      </c>
      <c r="D15" s="201">
        <v>93666.16</v>
      </c>
      <c r="E15" s="201">
        <v>93666.16</v>
      </c>
      <c r="F15" s="201"/>
      <c r="G15" s="201"/>
    </row>
    <row r="16" s="55" customFormat="1" ht="18" customHeight="1" spans="1:7">
      <c r="A16" s="203" t="s">
        <v>93</v>
      </c>
      <c r="B16" s="203" t="s">
        <v>94</v>
      </c>
      <c r="C16" s="201">
        <v>81104.17</v>
      </c>
      <c r="D16" s="201">
        <v>81104.17</v>
      </c>
      <c r="E16" s="201">
        <v>81104.17</v>
      </c>
      <c r="F16" s="201"/>
      <c r="G16" s="201"/>
    </row>
    <row r="17" customHeight="1" spans="1:7">
      <c r="A17" s="203" t="s">
        <v>95</v>
      </c>
      <c r="B17" s="203" t="s">
        <v>96</v>
      </c>
      <c r="C17" s="201">
        <v>12561.99</v>
      </c>
      <c r="D17" s="201">
        <v>12561.99</v>
      </c>
      <c r="E17" s="201">
        <v>12561.99</v>
      </c>
      <c r="F17" s="201"/>
      <c r="G17" s="201"/>
    </row>
    <row r="18" customHeight="1" spans="1:7">
      <c r="A18" s="200" t="s">
        <v>97</v>
      </c>
      <c r="B18" s="200" t="s">
        <v>98</v>
      </c>
      <c r="C18" s="201">
        <v>1386916.36</v>
      </c>
      <c r="D18" s="201">
        <v>1362916.36</v>
      </c>
      <c r="E18" s="201">
        <v>1263777</v>
      </c>
      <c r="F18" s="201">
        <v>99139.36</v>
      </c>
      <c r="G18" s="201">
        <v>24000</v>
      </c>
    </row>
    <row r="19" customHeight="1" spans="1:7">
      <c r="A19" s="202" t="s">
        <v>99</v>
      </c>
      <c r="B19" s="202" t="s">
        <v>100</v>
      </c>
      <c r="C19" s="201">
        <v>1386916.36</v>
      </c>
      <c r="D19" s="201">
        <v>1362916.36</v>
      </c>
      <c r="E19" s="201">
        <v>1263777</v>
      </c>
      <c r="F19" s="201">
        <v>99139.36</v>
      </c>
      <c r="G19" s="201">
        <v>24000</v>
      </c>
    </row>
    <row r="20" customHeight="1" spans="1:7">
      <c r="A20" s="203" t="s">
        <v>101</v>
      </c>
      <c r="B20" s="203" t="s">
        <v>102</v>
      </c>
      <c r="C20" s="201">
        <v>1386916.36</v>
      </c>
      <c r="D20" s="201">
        <v>1362916.36</v>
      </c>
      <c r="E20" s="201">
        <v>1263777</v>
      </c>
      <c r="F20" s="201">
        <v>99139.36</v>
      </c>
      <c r="G20" s="201">
        <v>24000</v>
      </c>
    </row>
    <row r="21" customHeight="1" spans="1:7">
      <c r="A21" s="200" t="s">
        <v>103</v>
      </c>
      <c r="B21" s="200" t="s">
        <v>104</v>
      </c>
      <c r="C21" s="201">
        <v>167493.24</v>
      </c>
      <c r="D21" s="201">
        <v>167493.24</v>
      </c>
      <c r="E21" s="201">
        <v>167493.24</v>
      </c>
      <c r="F21" s="201"/>
      <c r="G21" s="201"/>
    </row>
    <row r="22" customHeight="1" spans="1:7">
      <c r="A22" s="202" t="s">
        <v>105</v>
      </c>
      <c r="B22" s="202" t="s">
        <v>106</v>
      </c>
      <c r="C22" s="201">
        <v>167493.24</v>
      </c>
      <c r="D22" s="201">
        <v>167493.24</v>
      </c>
      <c r="E22" s="201">
        <v>167493.24</v>
      </c>
      <c r="F22" s="201"/>
      <c r="G22" s="201"/>
    </row>
    <row r="23" customHeight="1" spans="1:7">
      <c r="A23" s="203" t="s">
        <v>107</v>
      </c>
      <c r="B23" s="203" t="s">
        <v>108</v>
      </c>
      <c r="C23" s="201">
        <v>167493.24</v>
      </c>
      <c r="D23" s="201">
        <v>167493.24</v>
      </c>
      <c r="E23" s="201">
        <v>167493.24</v>
      </c>
      <c r="F23" s="201"/>
      <c r="G23" s="201"/>
    </row>
    <row r="24" customHeight="1" spans="1:7">
      <c r="A24" s="199" t="s">
        <v>30</v>
      </c>
      <c r="B24" s="199"/>
      <c r="C24" s="201">
        <v>2434332.3</v>
      </c>
      <c r="D24" s="201">
        <v>2410332.3</v>
      </c>
      <c r="E24" s="201">
        <v>2305192.94</v>
      </c>
      <c r="F24" s="201">
        <v>105139.36</v>
      </c>
      <c r="G24" s="201">
        <v>24000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2" sqref="B12"/>
    </sheetView>
  </sheetViews>
  <sheetFormatPr defaultColWidth="9.13888888888889" defaultRowHeight="14.25" customHeight="1" outlineLevelRow="6" outlineLevelCol="5"/>
  <cols>
    <col min="1" max="1" width="27.4259259259259" customWidth="1"/>
    <col min="2" max="6" width="31.1759259259259" customWidth="1"/>
  </cols>
  <sheetData>
    <row r="1" ht="12" customHeight="1" spans="1:6">
      <c r="A1" s="187"/>
      <c r="B1" s="187"/>
      <c r="C1" s="188"/>
      <c r="D1" s="1"/>
      <c r="E1" s="1"/>
      <c r="F1" s="189" t="s">
        <v>125</v>
      </c>
    </row>
    <row r="2" ht="25.5" customHeight="1" spans="1:6">
      <c r="A2" s="190" t="str">
        <f>"2026"&amp;"年一般公共预算“三公”经费支出预算表"</f>
        <v>2026年一般公共预算“三公”经费支出预算表</v>
      </c>
      <c r="B2" s="190"/>
      <c r="C2" s="190"/>
      <c r="D2" s="190"/>
      <c r="E2" s="190"/>
      <c r="F2" s="190"/>
    </row>
    <row r="3" ht="15.75" customHeight="1" spans="1:6">
      <c r="A3" s="191" t="str">
        <f>"单位名称："&amp;"芒市水产技术推广站"</f>
        <v>单位名称：芒市水产技术推广站</v>
      </c>
      <c r="B3" s="187"/>
      <c r="C3" s="188"/>
      <c r="D3" s="3"/>
      <c r="E3" s="1"/>
      <c r="F3" s="189" t="s">
        <v>27</v>
      </c>
    </row>
    <row r="4" ht="19.5" customHeight="1" spans="1:6">
      <c r="A4" s="11" t="s">
        <v>126</v>
      </c>
      <c r="B4" s="192" t="s">
        <v>127</v>
      </c>
      <c r="C4" s="12" t="s">
        <v>128</v>
      </c>
      <c r="D4" s="13"/>
      <c r="E4" s="14"/>
      <c r="F4" s="192" t="s">
        <v>129</v>
      </c>
    </row>
    <row r="5" ht="19.5" customHeight="1" spans="1:6">
      <c r="A5" s="18"/>
      <c r="B5" s="135"/>
      <c r="C5" s="185" t="s">
        <v>33</v>
      </c>
      <c r="D5" s="185" t="s">
        <v>130</v>
      </c>
      <c r="E5" s="185" t="s">
        <v>131</v>
      </c>
      <c r="F5" s="135"/>
    </row>
    <row r="6" ht="18.75" customHeight="1" spans="1:6">
      <c r="A6" s="193">
        <v>1</v>
      </c>
      <c r="B6" s="193">
        <v>2</v>
      </c>
      <c r="C6" s="194">
        <v>3</v>
      </c>
      <c r="D6" s="193">
        <v>4</v>
      </c>
      <c r="E6" s="193">
        <v>5</v>
      </c>
      <c r="F6" s="193">
        <v>6</v>
      </c>
    </row>
    <row r="7" ht="18.75" customHeight="1" spans="1:6">
      <c r="A7" s="195">
        <v>15000</v>
      </c>
      <c r="B7" s="195"/>
      <c r="C7" s="196">
        <v>15000</v>
      </c>
      <c r="D7" s="195"/>
      <c r="E7" s="195">
        <v>15000</v>
      </c>
      <c r="F7" s="195"/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4"/>
  <sheetViews>
    <sheetView showZeros="0" topLeftCell="A18" workbookViewId="0">
      <selection activeCell="H25" sqref="H25:H32"/>
    </sheetView>
  </sheetViews>
  <sheetFormatPr defaultColWidth="8.75" defaultRowHeight="14.25" customHeight="1"/>
  <cols>
    <col min="1" max="7" width="8.75" customWidth="1"/>
    <col min="8" max="8" width="12" customWidth="1"/>
    <col min="9" max="9" width="10.8796296296296" customWidth="1"/>
    <col min="10" max="11" width="8.75" customWidth="1"/>
    <col min="12" max="12" width="11.5" customWidth="1"/>
    <col min="13" max="16384" width="8.75" customWidth="1"/>
  </cols>
  <sheetData>
    <row r="1" ht="13.5" customHeight="1" spans="1:23">
      <c r="A1" s="182"/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6" t="s">
        <v>132</v>
      </c>
      <c r="U1" s="186"/>
      <c r="V1" s="186"/>
      <c r="W1" s="186"/>
    </row>
    <row r="2" ht="27.75" customHeight="1" spans="1:23">
      <c r="A2" s="183" t="str">
        <f>"2026"&amp;"年部门基本支出预算表"</f>
        <v>2026年部门基本支出预算表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</row>
    <row r="3" ht="13.5" customHeight="1" spans="1:23">
      <c r="A3" s="182" t="str">
        <f>"单位名称："&amp;"芒市水产技术推广站"</f>
        <v>单位名称：芒市水产技术推广站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6" t="s">
        <v>27</v>
      </c>
      <c r="U3" s="186"/>
      <c r="V3" s="186"/>
      <c r="W3" s="186"/>
    </row>
    <row r="4" ht="21.75" customHeight="1" spans="1:23">
      <c r="A4" s="184" t="s">
        <v>133</v>
      </c>
      <c r="B4" s="184" t="s">
        <v>134</v>
      </c>
      <c r="C4" s="184" t="s">
        <v>135</v>
      </c>
      <c r="D4" s="184" t="s">
        <v>136</v>
      </c>
      <c r="E4" s="184" t="s">
        <v>137</v>
      </c>
      <c r="F4" s="184" t="s">
        <v>138</v>
      </c>
      <c r="G4" s="184" t="s">
        <v>139</v>
      </c>
      <c r="H4" s="184" t="s">
        <v>140</v>
      </c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</row>
    <row r="5" ht="21.75" customHeight="1" spans="1:23">
      <c r="A5" s="184"/>
      <c r="B5" s="184"/>
      <c r="C5" s="184"/>
      <c r="D5" s="184"/>
      <c r="E5" s="184"/>
      <c r="F5" s="184"/>
      <c r="G5" s="184"/>
      <c r="H5" s="184" t="s">
        <v>141</v>
      </c>
      <c r="I5" s="184" t="s">
        <v>34</v>
      </c>
      <c r="J5" s="184" t="s">
        <v>142</v>
      </c>
      <c r="K5" s="184" t="s">
        <v>143</v>
      </c>
      <c r="L5" s="184" t="s">
        <v>144</v>
      </c>
      <c r="M5" s="184" t="s">
        <v>145</v>
      </c>
      <c r="N5" s="184" t="s">
        <v>146</v>
      </c>
      <c r="O5" s="184" t="s">
        <v>35</v>
      </c>
      <c r="P5" s="184" t="s">
        <v>36</v>
      </c>
      <c r="Q5" s="184" t="s">
        <v>37</v>
      </c>
      <c r="R5" s="184" t="s">
        <v>51</v>
      </c>
      <c r="S5" s="184"/>
      <c r="T5" s="184"/>
      <c r="U5" s="184"/>
      <c r="V5" s="184"/>
      <c r="W5" s="184"/>
    </row>
    <row r="6" ht="15" customHeight="1" spans="1:23">
      <c r="A6" s="184"/>
      <c r="B6" s="184"/>
      <c r="C6" s="184"/>
      <c r="D6" s="184"/>
      <c r="E6" s="184"/>
      <c r="F6" s="184"/>
      <c r="G6" s="184"/>
      <c r="H6" s="184"/>
      <c r="I6" s="184" t="s">
        <v>147</v>
      </c>
      <c r="J6" s="184" t="s">
        <v>142</v>
      </c>
      <c r="K6" s="184" t="s">
        <v>143</v>
      </c>
      <c r="L6" s="184" t="s">
        <v>144</v>
      </c>
      <c r="M6" s="184" t="s">
        <v>145</v>
      </c>
      <c r="N6" s="184" t="s">
        <v>34</v>
      </c>
      <c r="O6" s="184" t="s">
        <v>35</v>
      </c>
      <c r="P6" s="184" t="s">
        <v>36</v>
      </c>
      <c r="Q6" s="184"/>
      <c r="R6" s="184" t="s">
        <v>33</v>
      </c>
      <c r="S6" s="184" t="s">
        <v>40</v>
      </c>
      <c r="T6" s="184" t="s">
        <v>41</v>
      </c>
      <c r="U6" s="184" t="s">
        <v>42</v>
      </c>
      <c r="V6" s="184" t="s">
        <v>43</v>
      </c>
      <c r="W6" s="184" t="s">
        <v>44</v>
      </c>
    </row>
    <row r="7" ht="27.75" customHeight="1" spans="1:23">
      <c r="A7" s="184"/>
      <c r="B7" s="184"/>
      <c r="C7" s="184"/>
      <c r="D7" s="184"/>
      <c r="E7" s="184"/>
      <c r="F7" s="184"/>
      <c r="G7" s="184"/>
      <c r="H7" s="184"/>
      <c r="I7" s="184" t="s">
        <v>33</v>
      </c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</row>
    <row r="8" s="181" customFormat="1" ht="15" customHeight="1" spans="1:23">
      <c r="A8" s="184" t="s">
        <v>59</v>
      </c>
      <c r="B8" s="184" t="s">
        <v>60</v>
      </c>
      <c r="C8" s="184" t="s">
        <v>61</v>
      </c>
      <c r="D8" s="184" t="s">
        <v>62</v>
      </c>
      <c r="E8" s="184" t="s">
        <v>63</v>
      </c>
      <c r="F8" s="184" t="s">
        <v>64</v>
      </c>
      <c r="G8" s="184" t="s">
        <v>65</v>
      </c>
      <c r="H8" s="184" t="s">
        <v>66</v>
      </c>
      <c r="I8" s="184" t="s">
        <v>67</v>
      </c>
      <c r="J8" s="184" t="s">
        <v>68</v>
      </c>
      <c r="K8" s="184" t="s">
        <v>69</v>
      </c>
      <c r="L8" s="184" t="s">
        <v>70</v>
      </c>
      <c r="M8" s="184" t="s">
        <v>71</v>
      </c>
      <c r="N8" s="184" t="s">
        <v>72</v>
      </c>
      <c r="O8" s="184" t="s">
        <v>73</v>
      </c>
      <c r="P8" s="184" t="s">
        <v>148</v>
      </c>
      <c r="Q8" s="184" t="s">
        <v>149</v>
      </c>
      <c r="R8" s="184" t="s">
        <v>150</v>
      </c>
      <c r="S8" s="184" t="s">
        <v>151</v>
      </c>
      <c r="T8" s="184" t="s">
        <v>152</v>
      </c>
      <c r="U8" s="184" t="s">
        <v>153</v>
      </c>
      <c r="V8" s="184" t="s">
        <v>154</v>
      </c>
      <c r="W8" s="184" t="s">
        <v>155</v>
      </c>
    </row>
    <row r="9" ht="31.4" customHeight="1" spans="1:23">
      <c r="A9" s="178" t="s">
        <v>46</v>
      </c>
      <c r="B9" s="178"/>
      <c r="C9" s="178"/>
      <c r="D9" s="178"/>
      <c r="E9" s="178"/>
      <c r="F9" s="178"/>
      <c r="G9" s="178"/>
      <c r="H9" s="180">
        <v>2410332.3</v>
      </c>
      <c r="I9" s="180">
        <v>2410332.3</v>
      </c>
      <c r="J9" s="180"/>
      <c r="K9" s="180"/>
      <c r="L9" s="180">
        <v>2410332.3</v>
      </c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</row>
    <row r="10" ht="31.4" customHeight="1" spans="1:23">
      <c r="A10" s="178" t="s">
        <v>46</v>
      </c>
      <c r="B10" s="178" t="s">
        <v>156</v>
      </c>
      <c r="C10" s="178" t="s">
        <v>157</v>
      </c>
      <c r="D10" s="178" t="s">
        <v>101</v>
      </c>
      <c r="E10" s="178" t="s">
        <v>102</v>
      </c>
      <c r="F10" s="178" t="s">
        <v>158</v>
      </c>
      <c r="G10" s="178" t="s">
        <v>159</v>
      </c>
      <c r="H10" s="180">
        <v>561708</v>
      </c>
      <c r="I10" s="180">
        <v>561708</v>
      </c>
      <c r="J10" s="180"/>
      <c r="K10" s="180"/>
      <c r="L10" s="180">
        <v>561708</v>
      </c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</row>
    <row r="11" ht="31.4" customHeight="1" spans="1:23">
      <c r="A11" s="178" t="s">
        <v>46</v>
      </c>
      <c r="B11" s="178" t="s">
        <v>156</v>
      </c>
      <c r="C11" s="178" t="s">
        <v>157</v>
      </c>
      <c r="D11" s="178" t="s">
        <v>101</v>
      </c>
      <c r="E11" s="178" t="s">
        <v>102</v>
      </c>
      <c r="F11" s="178" t="s">
        <v>160</v>
      </c>
      <c r="G11" s="178" t="s">
        <v>161</v>
      </c>
      <c r="H11" s="180">
        <v>93360</v>
      </c>
      <c r="I11" s="180">
        <v>93360</v>
      </c>
      <c r="J11" s="180"/>
      <c r="K11" s="180"/>
      <c r="L11" s="180">
        <v>93360</v>
      </c>
      <c r="M11" s="178"/>
      <c r="N11" s="180"/>
      <c r="O11" s="180"/>
      <c r="P11" s="180"/>
      <c r="Q11" s="180"/>
      <c r="R11" s="180"/>
      <c r="S11" s="180"/>
      <c r="T11" s="180"/>
      <c r="U11" s="180"/>
      <c r="V11" s="180"/>
      <c r="W11" s="180"/>
    </row>
    <row r="12" ht="31.4" customHeight="1" spans="1:23">
      <c r="A12" s="178" t="s">
        <v>46</v>
      </c>
      <c r="B12" s="178" t="s">
        <v>156</v>
      </c>
      <c r="C12" s="178" t="s">
        <v>157</v>
      </c>
      <c r="D12" s="178" t="s">
        <v>101</v>
      </c>
      <c r="E12" s="178" t="s">
        <v>102</v>
      </c>
      <c r="F12" s="178" t="s">
        <v>162</v>
      </c>
      <c r="G12" s="178" t="s">
        <v>163</v>
      </c>
      <c r="H12" s="180">
        <v>46809</v>
      </c>
      <c r="I12" s="180">
        <v>46809</v>
      </c>
      <c r="J12" s="180"/>
      <c r="K12" s="180"/>
      <c r="L12" s="180">
        <v>46809</v>
      </c>
      <c r="M12" s="178"/>
      <c r="N12" s="180"/>
      <c r="O12" s="180"/>
      <c r="P12" s="180"/>
      <c r="Q12" s="180"/>
      <c r="R12" s="180"/>
      <c r="S12" s="180"/>
      <c r="T12" s="180"/>
      <c r="U12" s="180"/>
      <c r="V12" s="180"/>
      <c r="W12" s="180"/>
    </row>
    <row r="13" ht="31.4" customHeight="1" spans="1:23">
      <c r="A13" s="178" t="s">
        <v>46</v>
      </c>
      <c r="B13" s="178" t="s">
        <v>156</v>
      </c>
      <c r="C13" s="178" t="s">
        <v>157</v>
      </c>
      <c r="D13" s="178" t="s">
        <v>101</v>
      </c>
      <c r="E13" s="178" t="s">
        <v>102</v>
      </c>
      <c r="F13" s="178" t="s">
        <v>162</v>
      </c>
      <c r="G13" s="178" t="s">
        <v>163</v>
      </c>
      <c r="H13" s="180">
        <v>151740</v>
      </c>
      <c r="I13" s="180">
        <v>151740</v>
      </c>
      <c r="J13" s="180"/>
      <c r="K13" s="180"/>
      <c r="L13" s="180">
        <v>151740</v>
      </c>
      <c r="M13" s="178"/>
      <c r="N13" s="180"/>
      <c r="O13" s="180"/>
      <c r="P13" s="180"/>
      <c r="Q13" s="180"/>
      <c r="R13" s="180"/>
      <c r="S13" s="180"/>
      <c r="T13" s="180"/>
      <c r="U13" s="180"/>
      <c r="V13" s="180"/>
      <c r="W13" s="180"/>
    </row>
    <row r="14" ht="31.4" customHeight="1" spans="1:23">
      <c r="A14" s="178" t="s">
        <v>46</v>
      </c>
      <c r="B14" s="178" t="s">
        <v>156</v>
      </c>
      <c r="C14" s="178" t="s">
        <v>157</v>
      </c>
      <c r="D14" s="178" t="s">
        <v>101</v>
      </c>
      <c r="E14" s="178" t="s">
        <v>102</v>
      </c>
      <c r="F14" s="178" t="s">
        <v>162</v>
      </c>
      <c r="G14" s="178" t="s">
        <v>163</v>
      </c>
      <c r="H14" s="180">
        <v>252480</v>
      </c>
      <c r="I14" s="180">
        <v>252480</v>
      </c>
      <c r="J14" s="180"/>
      <c r="K14" s="180"/>
      <c r="L14" s="180">
        <v>252480</v>
      </c>
      <c r="M14" s="178"/>
      <c r="N14" s="180"/>
      <c r="O14" s="180"/>
      <c r="P14" s="180"/>
      <c r="Q14" s="180"/>
      <c r="R14" s="180"/>
      <c r="S14" s="180"/>
      <c r="T14" s="180"/>
      <c r="U14" s="180"/>
      <c r="V14" s="180"/>
      <c r="W14" s="180"/>
    </row>
    <row r="15" ht="31.4" customHeight="1" spans="1:23">
      <c r="A15" s="178" t="s">
        <v>46</v>
      </c>
      <c r="B15" s="178" t="s">
        <v>156</v>
      </c>
      <c r="C15" s="178" t="s">
        <v>157</v>
      </c>
      <c r="D15" s="178" t="s">
        <v>101</v>
      </c>
      <c r="E15" s="178" t="s">
        <v>102</v>
      </c>
      <c r="F15" s="178" t="s">
        <v>162</v>
      </c>
      <c r="G15" s="178" t="s">
        <v>163</v>
      </c>
      <c r="H15" s="180">
        <v>157680</v>
      </c>
      <c r="I15" s="180">
        <v>157680</v>
      </c>
      <c r="J15" s="180"/>
      <c r="K15" s="180"/>
      <c r="L15" s="180">
        <v>157680</v>
      </c>
      <c r="M15" s="178"/>
      <c r="N15" s="180"/>
      <c r="O15" s="180"/>
      <c r="P15" s="180"/>
      <c r="Q15" s="180"/>
      <c r="R15" s="180"/>
      <c r="S15" s="180"/>
      <c r="T15" s="180"/>
      <c r="U15" s="180"/>
      <c r="V15" s="180"/>
      <c r="W15" s="180"/>
    </row>
    <row r="16" ht="31.4" customHeight="1" spans="1:23">
      <c r="A16" s="178" t="s">
        <v>46</v>
      </c>
      <c r="B16" s="178" t="s">
        <v>164</v>
      </c>
      <c r="C16" s="178" t="s">
        <v>165</v>
      </c>
      <c r="D16" s="178" t="s">
        <v>80</v>
      </c>
      <c r="E16" s="178" t="s">
        <v>81</v>
      </c>
      <c r="F16" s="178" t="s">
        <v>166</v>
      </c>
      <c r="G16" s="178" t="s">
        <v>167</v>
      </c>
      <c r="H16" s="180">
        <v>230813.76</v>
      </c>
      <c r="I16" s="180">
        <v>230813.76</v>
      </c>
      <c r="J16" s="180"/>
      <c r="K16" s="180"/>
      <c r="L16" s="180">
        <v>230813.76</v>
      </c>
      <c r="M16" s="178"/>
      <c r="N16" s="180"/>
      <c r="O16" s="180"/>
      <c r="P16" s="180"/>
      <c r="Q16" s="180"/>
      <c r="R16" s="180"/>
      <c r="S16" s="180"/>
      <c r="T16" s="180"/>
      <c r="U16" s="180"/>
      <c r="V16" s="180"/>
      <c r="W16" s="180"/>
    </row>
    <row r="17" ht="31.4" customHeight="1" spans="1:23">
      <c r="A17" s="178" t="s">
        <v>46</v>
      </c>
      <c r="B17" s="178" t="s">
        <v>164</v>
      </c>
      <c r="C17" s="178" t="s">
        <v>165</v>
      </c>
      <c r="D17" s="178" t="s">
        <v>82</v>
      </c>
      <c r="E17" s="178" t="s">
        <v>83</v>
      </c>
      <c r="F17" s="178" t="s">
        <v>168</v>
      </c>
      <c r="G17" s="178" t="s">
        <v>169</v>
      </c>
      <c r="H17" s="180"/>
      <c r="I17" s="180"/>
      <c r="J17" s="180"/>
      <c r="K17" s="180"/>
      <c r="L17" s="180"/>
      <c r="M17" s="178"/>
      <c r="N17" s="180"/>
      <c r="O17" s="180"/>
      <c r="P17" s="180"/>
      <c r="Q17" s="180"/>
      <c r="R17" s="180"/>
      <c r="S17" s="180"/>
      <c r="T17" s="180"/>
      <c r="U17" s="180"/>
      <c r="V17" s="180"/>
      <c r="W17" s="180"/>
    </row>
    <row r="18" s="55" customFormat="1" ht="31.4" customHeight="1" spans="1:23">
      <c r="A18" s="178" t="s">
        <v>46</v>
      </c>
      <c r="B18" s="178" t="s">
        <v>170</v>
      </c>
      <c r="C18" s="178" t="s">
        <v>171</v>
      </c>
      <c r="D18" s="178" t="s">
        <v>82</v>
      </c>
      <c r="E18" s="178" t="s">
        <v>83</v>
      </c>
      <c r="F18" s="178" t="s">
        <v>168</v>
      </c>
      <c r="G18" s="178" t="s">
        <v>169</v>
      </c>
      <c r="H18" s="180">
        <v>540000</v>
      </c>
      <c r="I18" s="180">
        <v>540000</v>
      </c>
      <c r="J18" s="180"/>
      <c r="K18" s="180"/>
      <c r="L18" s="180">
        <v>540000</v>
      </c>
      <c r="M18" s="178"/>
      <c r="N18" s="180"/>
      <c r="O18" s="180"/>
      <c r="P18" s="180"/>
      <c r="Q18" s="180"/>
      <c r="R18" s="180"/>
      <c r="S18" s="180"/>
      <c r="T18" s="180"/>
      <c r="U18" s="180"/>
      <c r="V18" s="180"/>
      <c r="W18" s="180"/>
    </row>
    <row r="19" ht="31.4" customHeight="1" spans="1:23">
      <c r="A19" s="178" t="s">
        <v>46</v>
      </c>
      <c r="B19" s="178" t="s">
        <v>164</v>
      </c>
      <c r="C19" s="178" t="s">
        <v>165</v>
      </c>
      <c r="D19" s="178" t="s">
        <v>91</v>
      </c>
      <c r="E19" s="178" t="s">
        <v>92</v>
      </c>
      <c r="F19" s="178" t="s">
        <v>172</v>
      </c>
      <c r="G19" s="178" t="s">
        <v>173</v>
      </c>
      <c r="H19" s="180"/>
      <c r="I19" s="180"/>
      <c r="J19" s="180"/>
      <c r="K19" s="180"/>
      <c r="L19" s="180"/>
      <c r="M19" s="178"/>
      <c r="N19" s="180"/>
      <c r="O19" s="180"/>
      <c r="P19" s="180"/>
      <c r="Q19" s="180"/>
      <c r="R19" s="180"/>
      <c r="S19" s="180"/>
      <c r="T19" s="180"/>
      <c r="U19" s="180"/>
      <c r="V19" s="180"/>
      <c r="W19" s="180"/>
    </row>
    <row r="20" ht="31.4" customHeight="1" spans="1:23">
      <c r="A20" s="178" t="s">
        <v>46</v>
      </c>
      <c r="B20" s="178" t="s">
        <v>164</v>
      </c>
      <c r="C20" s="178" t="s">
        <v>165</v>
      </c>
      <c r="D20" s="178" t="s">
        <v>93</v>
      </c>
      <c r="E20" s="178" t="s">
        <v>94</v>
      </c>
      <c r="F20" s="178" t="s">
        <v>172</v>
      </c>
      <c r="G20" s="178" t="s">
        <v>173</v>
      </c>
      <c r="H20" s="180">
        <v>81104.17</v>
      </c>
      <c r="I20" s="180">
        <v>81104.17</v>
      </c>
      <c r="J20" s="180"/>
      <c r="K20" s="180"/>
      <c r="L20" s="180">
        <v>81104.17</v>
      </c>
      <c r="M20" s="178"/>
      <c r="N20" s="180"/>
      <c r="O20" s="180"/>
      <c r="P20" s="180"/>
      <c r="Q20" s="180"/>
      <c r="R20" s="180"/>
      <c r="S20" s="180"/>
      <c r="T20" s="180"/>
      <c r="U20" s="180"/>
      <c r="V20" s="180"/>
      <c r="W20" s="180"/>
    </row>
    <row r="21" ht="31.4" customHeight="1" spans="1:23">
      <c r="A21" s="178" t="s">
        <v>46</v>
      </c>
      <c r="B21" s="178" t="s">
        <v>164</v>
      </c>
      <c r="C21" s="178" t="s">
        <v>165</v>
      </c>
      <c r="D21" s="178" t="s">
        <v>95</v>
      </c>
      <c r="E21" s="178" t="s">
        <v>96</v>
      </c>
      <c r="F21" s="178" t="s">
        <v>174</v>
      </c>
      <c r="G21" s="178" t="s">
        <v>175</v>
      </c>
      <c r="H21" s="180">
        <v>12561.99</v>
      </c>
      <c r="I21" s="180">
        <v>12561.99</v>
      </c>
      <c r="J21" s="180"/>
      <c r="K21" s="180"/>
      <c r="L21" s="180">
        <v>12561.99</v>
      </c>
      <c r="M21" s="178"/>
      <c r="N21" s="180"/>
      <c r="O21" s="180"/>
      <c r="P21" s="180"/>
      <c r="Q21" s="180"/>
      <c r="R21" s="180"/>
      <c r="S21" s="180"/>
      <c r="T21" s="180"/>
      <c r="U21" s="180"/>
      <c r="V21" s="180"/>
      <c r="W21" s="180"/>
    </row>
    <row r="22" ht="31.4" customHeight="1" spans="1:23">
      <c r="A22" s="178" t="s">
        <v>46</v>
      </c>
      <c r="B22" s="178" t="s">
        <v>164</v>
      </c>
      <c r="C22" s="178" t="s">
        <v>165</v>
      </c>
      <c r="D22" s="178" t="s">
        <v>86</v>
      </c>
      <c r="E22" s="178" t="s">
        <v>85</v>
      </c>
      <c r="F22" s="178" t="s">
        <v>174</v>
      </c>
      <c r="G22" s="178" t="s">
        <v>175</v>
      </c>
      <c r="H22" s="180">
        <v>9442.78</v>
      </c>
      <c r="I22" s="180">
        <v>9442.78</v>
      </c>
      <c r="J22" s="180"/>
      <c r="K22" s="180"/>
      <c r="L22" s="180">
        <v>9442.78</v>
      </c>
      <c r="M22" s="178"/>
      <c r="N22" s="180"/>
      <c r="O22" s="180"/>
      <c r="P22" s="180"/>
      <c r="Q22" s="180"/>
      <c r="R22" s="180"/>
      <c r="S22" s="180"/>
      <c r="T22" s="180"/>
      <c r="U22" s="180"/>
      <c r="V22" s="180"/>
      <c r="W22" s="180"/>
    </row>
    <row r="23" ht="31.4" customHeight="1" spans="1:23">
      <c r="A23" s="178" t="s">
        <v>46</v>
      </c>
      <c r="B23" s="178" t="s">
        <v>164</v>
      </c>
      <c r="C23" s="178" t="s">
        <v>165</v>
      </c>
      <c r="D23" s="178" t="s">
        <v>95</v>
      </c>
      <c r="E23" s="178" t="s">
        <v>96</v>
      </c>
      <c r="F23" s="178" t="s">
        <v>174</v>
      </c>
      <c r="G23" s="178" t="s">
        <v>175</v>
      </c>
      <c r="H23" s="180"/>
      <c r="I23" s="180"/>
      <c r="J23" s="180"/>
      <c r="K23" s="180"/>
      <c r="L23" s="180"/>
      <c r="M23" s="178"/>
      <c r="N23" s="180"/>
      <c r="O23" s="180"/>
      <c r="P23" s="180"/>
      <c r="Q23" s="180"/>
      <c r="R23" s="180"/>
      <c r="S23" s="180"/>
      <c r="T23" s="180"/>
      <c r="U23" s="180"/>
      <c r="V23" s="180"/>
      <c r="W23" s="180"/>
    </row>
    <row r="24" ht="31.4" customHeight="1" spans="1:23">
      <c r="A24" s="178" t="s">
        <v>46</v>
      </c>
      <c r="B24" s="178" t="s">
        <v>176</v>
      </c>
      <c r="C24" s="178" t="s">
        <v>108</v>
      </c>
      <c r="D24" s="178" t="s">
        <v>107</v>
      </c>
      <c r="E24" s="178" t="s">
        <v>108</v>
      </c>
      <c r="F24" s="178" t="s">
        <v>177</v>
      </c>
      <c r="G24" s="178" t="s">
        <v>108</v>
      </c>
      <c r="H24" s="180">
        <v>167493.24</v>
      </c>
      <c r="I24" s="180">
        <v>167493.24</v>
      </c>
      <c r="J24" s="180"/>
      <c r="K24" s="180"/>
      <c r="L24" s="180">
        <v>167493.24</v>
      </c>
      <c r="M24" s="178"/>
      <c r="N24" s="180"/>
      <c r="O24" s="180"/>
      <c r="P24" s="180"/>
      <c r="Q24" s="180"/>
      <c r="R24" s="180"/>
      <c r="S24" s="180"/>
      <c r="T24" s="180"/>
      <c r="U24" s="180"/>
      <c r="V24" s="180"/>
      <c r="W24" s="180"/>
    </row>
    <row r="25" ht="31.4" customHeight="1" spans="1:23">
      <c r="A25" s="178" t="s">
        <v>46</v>
      </c>
      <c r="B25" s="178" t="s">
        <v>178</v>
      </c>
      <c r="C25" s="178" t="s">
        <v>179</v>
      </c>
      <c r="D25" s="178" t="s">
        <v>101</v>
      </c>
      <c r="E25" s="178" t="s">
        <v>102</v>
      </c>
      <c r="F25" s="178" t="s">
        <v>180</v>
      </c>
      <c r="G25" s="178" t="s">
        <v>181</v>
      </c>
      <c r="H25" s="180">
        <v>44800</v>
      </c>
      <c r="I25" s="180">
        <v>44800</v>
      </c>
      <c r="J25" s="180"/>
      <c r="K25" s="180"/>
      <c r="L25" s="180">
        <v>44800</v>
      </c>
      <c r="M25" s="178"/>
      <c r="N25" s="180"/>
      <c r="O25" s="180"/>
      <c r="P25" s="180"/>
      <c r="Q25" s="180"/>
      <c r="R25" s="180"/>
      <c r="S25" s="180"/>
      <c r="T25" s="180"/>
      <c r="U25" s="180"/>
      <c r="V25" s="180"/>
      <c r="W25" s="180"/>
    </row>
    <row r="26" ht="31.4" customHeight="1" spans="1:23">
      <c r="A26" s="178" t="s">
        <v>46</v>
      </c>
      <c r="B26" s="178" t="s">
        <v>178</v>
      </c>
      <c r="C26" s="178" t="s">
        <v>179</v>
      </c>
      <c r="D26" s="178" t="s">
        <v>101</v>
      </c>
      <c r="E26" s="178" t="s">
        <v>102</v>
      </c>
      <c r="F26" s="178" t="s">
        <v>182</v>
      </c>
      <c r="G26" s="178" t="s">
        <v>183</v>
      </c>
      <c r="H26" s="180">
        <v>1000</v>
      </c>
      <c r="I26" s="180">
        <v>1000</v>
      </c>
      <c r="J26" s="180"/>
      <c r="K26" s="180"/>
      <c r="L26" s="180">
        <v>1000</v>
      </c>
      <c r="M26" s="178"/>
      <c r="N26" s="180"/>
      <c r="O26" s="180"/>
      <c r="P26" s="180"/>
      <c r="Q26" s="180"/>
      <c r="R26" s="180"/>
      <c r="S26" s="180"/>
      <c r="T26" s="180"/>
      <c r="U26" s="180"/>
      <c r="V26" s="180"/>
      <c r="W26" s="180"/>
    </row>
    <row r="27" ht="31.4" customHeight="1" spans="1:23">
      <c r="A27" s="178" t="s">
        <v>46</v>
      </c>
      <c r="B27" s="178" t="s">
        <v>178</v>
      </c>
      <c r="C27" s="178" t="s">
        <v>179</v>
      </c>
      <c r="D27" s="178" t="s">
        <v>101</v>
      </c>
      <c r="E27" s="178" t="s">
        <v>102</v>
      </c>
      <c r="F27" s="178" t="s">
        <v>184</v>
      </c>
      <c r="G27" s="178" t="s">
        <v>185</v>
      </c>
      <c r="H27" s="180">
        <v>1000</v>
      </c>
      <c r="I27" s="180">
        <v>1000</v>
      </c>
      <c r="J27" s="180"/>
      <c r="K27" s="180"/>
      <c r="L27" s="180">
        <v>1000</v>
      </c>
      <c r="M27" s="178"/>
      <c r="N27" s="180"/>
      <c r="O27" s="180"/>
      <c r="P27" s="180"/>
      <c r="Q27" s="180"/>
      <c r="R27" s="180"/>
      <c r="S27" s="180"/>
      <c r="T27" s="180"/>
      <c r="U27" s="180"/>
      <c r="V27" s="180"/>
      <c r="W27" s="180"/>
    </row>
    <row r="28" ht="31.4" customHeight="1" spans="1:23">
      <c r="A28" s="178" t="s">
        <v>46</v>
      </c>
      <c r="B28" s="178" t="s">
        <v>178</v>
      </c>
      <c r="C28" s="178" t="s">
        <v>179</v>
      </c>
      <c r="D28" s="178" t="s">
        <v>101</v>
      </c>
      <c r="E28" s="178" t="s">
        <v>102</v>
      </c>
      <c r="F28" s="178" t="s">
        <v>186</v>
      </c>
      <c r="G28" s="178" t="s">
        <v>187</v>
      </c>
      <c r="H28" s="180">
        <v>3000</v>
      </c>
      <c r="I28" s="180">
        <v>3000</v>
      </c>
      <c r="J28" s="180"/>
      <c r="K28" s="180"/>
      <c r="L28" s="180">
        <v>3000</v>
      </c>
      <c r="M28" s="178"/>
      <c r="N28" s="180"/>
      <c r="O28" s="180"/>
      <c r="P28" s="180"/>
      <c r="Q28" s="180"/>
      <c r="R28" s="180"/>
      <c r="S28" s="180"/>
      <c r="T28" s="180"/>
      <c r="U28" s="180"/>
      <c r="V28" s="180"/>
      <c r="W28" s="180"/>
    </row>
    <row r="29" ht="31.4" customHeight="1" spans="1:23">
      <c r="A29" s="178" t="s">
        <v>46</v>
      </c>
      <c r="B29" s="178" t="s">
        <v>178</v>
      </c>
      <c r="C29" s="178" t="s">
        <v>179</v>
      </c>
      <c r="D29" s="178" t="s">
        <v>101</v>
      </c>
      <c r="E29" s="178" t="s">
        <v>102</v>
      </c>
      <c r="F29" s="178" t="s">
        <v>188</v>
      </c>
      <c r="G29" s="178" t="s">
        <v>189</v>
      </c>
      <c r="H29" s="180">
        <v>10000</v>
      </c>
      <c r="I29" s="180">
        <v>10000</v>
      </c>
      <c r="J29" s="180"/>
      <c r="K29" s="180"/>
      <c r="L29" s="180">
        <v>10000</v>
      </c>
      <c r="M29" s="178"/>
      <c r="N29" s="180"/>
      <c r="O29" s="180"/>
      <c r="P29" s="180"/>
      <c r="Q29" s="180"/>
      <c r="R29" s="180"/>
      <c r="S29" s="180"/>
      <c r="T29" s="180"/>
      <c r="U29" s="180"/>
      <c r="V29" s="180"/>
      <c r="W29" s="180"/>
    </row>
    <row r="30" ht="31.4" customHeight="1" spans="1:23">
      <c r="A30" s="178" t="s">
        <v>46</v>
      </c>
      <c r="B30" s="178" t="s">
        <v>190</v>
      </c>
      <c r="C30" s="178" t="s">
        <v>191</v>
      </c>
      <c r="D30" s="178" t="s">
        <v>101</v>
      </c>
      <c r="E30" s="178" t="s">
        <v>102</v>
      </c>
      <c r="F30" s="178" t="s">
        <v>192</v>
      </c>
      <c r="G30" s="178" t="s">
        <v>193</v>
      </c>
      <c r="H30" s="180">
        <v>15000</v>
      </c>
      <c r="I30" s="180">
        <v>15000</v>
      </c>
      <c r="J30" s="180"/>
      <c r="K30" s="180"/>
      <c r="L30" s="180">
        <v>15000</v>
      </c>
      <c r="M30" s="178"/>
      <c r="N30" s="180"/>
      <c r="O30" s="180"/>
      <c r="P30" s="180"/>
      <c r="Q30" s="180"/>
      <c r="R30" s="180"/>
      <c r="S30" s="180"/>
      <c r="T30" s="180"/>
      <c r="U30" s="180"/>
      <c r="V30" s="180"/>
      <c r="W30" s="180"/>
    </row>
    <row r="31" ht="31.4" customHeight="1" spans="1:23">
      <c r="A31" s="178" t="s">
        <v>46</v>
      </c>
      <c r="B31" s="178" t="s">
        <v>194</v>
      </c>
      <c r="C31" s="178" t="s">
        <v>195</v>
      </c>
      <c r="D31" s="178" t="s">
        <v>78</v>
      </c>
      <c r="E31" s="178" t="s">
        <v>79</v>
      </c>
      <c r="F31" s="178" t="s">
        <v>180</v>
      </c>
      <c r="G31" s="178" t="s">
        <v>181</v>
      </c>
      <c r="H31" s="180">
        <v>6000</v>
      </c>
      <c r="I31" s="180">
        <v>6000</v>
      </c>
      <c r="J31" s="180"/>
      <c r="K31" s="180"/>
      <c r="L31" s="180">
        <v>6000</v>
      </c>
      <c r="M31" s="178"/>
      <c r="N31" s="180"/>
      <c r="O31" s="180"/>
      <c r="P31" s="180"/>
      <c r="Q31" s="180"/>
      <c r="R31" s="180"/>
      <c r="S31" s="180"/>
      <c r="T31" s="180"/>
      <c r="U31" s="180"/>
      <c r="V31" s="180"/>
      <c r="W31" s="180"/>
    </row>
    <row r="32" ht="31.4" customHeight="1" spans="1:23">
      <c r="A32" s="178" t="s">
        <v>46</v>
      </c>
      <c r="B32" s="178" t="s">
        <v>196</v>
      </c>
      <c r="C32" s="178" t="s">
        <v>197</v>
      </c>
      <c r="D32" s="178" t="s">
        <v>101</v>
      </c>
      <c r="E32" s="178" t="s">
        <v>102</v>
      </c>
      <c r="F32" s="178" t="s">
        <v>198</v>
      </c>
      <c r="G32" s="178" t="s">
        <v>197</v>
      </c>
      <c r="H32" s="180">
        <v>24339.36</v>
      </c>
      <c r="I32" s="180">
        <v>24339.36</v>
      </c>
      <c r="J32" s="180"/>
      <c r="K32" s="180"/>
      <c r="L32" s="180">
        <v>24339.36</v>
      </c>
      <c r="M32" s="178"/>
      <c r="N32" s="180"/>
      <c r="O32" s="180"/>
      <c r="P32" s="180"/>
      <c r="Q32" s="180"/>
      <c r="R32" s="180"/>
      <c r="S32" s="180"/>
      <c r="T32" s="180"/>
      <c r="U32" s="180"/>
      <c r="V32" s="180"/>
      <c r="W32" s="180"/>
    </row>
    <row r="33" ht="31.4" customHeight="1" spans="1:23">
      <c r="A33" s="178" t="s">
        <v>46</v>
      </c>
      <c r="B33" s="178" t="s">
        <v>196</v>
      </c>
      <c r="C33" s="178" t="s">
        <v>197</v>
      </c>
      <c r="D33" s="178" t="s">
        <v>101</v>
      </c>
      <c r="E33" s="178" t="s">
        <v>102</v>
      </c>
      <c r="F33" s="178" t="s">
        <v>198</v>
      </c>
      <c r="G33" s="178" t="s">
        <v>197</v>
      </c>
      <c r="H33" s="180"/>
      <c r="I33" s="180"/>
      <c r="J33" s="180"/>
      <c r="K33" s="180"/>
      <c r="L33" s="180"/>
      <c r="M33" s="178"/>
      <c r="N33" s="180"/>
      <c r="O33" s="180"/>
      <c r="P33" s="180"/>
      <c r="Q33" s="180"/>
      <c r="R33" s="180"/>
      <c r="S33" s="180"/>
      <c r="T33" s="180"/>
      <c r="U33" s="180"/>
      <c r="V33" s="180"/>
      <c r="W33" s="180"/>
    </row>
    <row r="34" ht="31.4" customHeight="1" spans="1:23">
      <c r="A34" s="185" t="s">
        <v>30</v>
      </c>
      <c r="B34" s="185"/>
      <c r="C34" s="185"/>
      <c r="D34" s="185"/>
      <c r="E34" s="185"/>
      <c r="F34" s="185"/>
      <c r="G34" s="185"/>
      <c r="H34" s="180">
        <v>2410332.3</v>
      </c>
      <c r="I34" s="180">
        <v>2410332.3</v>
      </c>
      <c r="J34" s="180"/>
      <c r="K34" s="180"/>
      <c r="L34" s="180">
        <v>2410332.3</v>
      </c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C9" sqref="C9"/>
    </sheetView>
  </sheetViews>
  <sheetFormatPr defaultColWidth="8.87962962962963" defaultRowHeight="14.25" customHeight="1"/>
  <cols>
    <col min="1" max="16384" width="8.87962962962963" customWidth="1"/>
  </cols>
  <sheetData>
    <row r="1" ht="13.5" customHeight="1" spans="1:23">
      <c r="A1" s="174" t="s">
        <v>199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</row>
    <row r="2" ht="27.75" customHeight="1" spans="1:23">
      <c r="A2" s="170" t="str">
        <f>"2026"&amp;"年部门项目支出预算表"</f>
        <v>2026年部门项目支出预算表</v>
      </c>
      <c r="B2" s="170"/>
      <c r="C2" s="170" t="s">
        <v>59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</row>
    <row r="3" ht="13.5" customHeight="1" spans="1:23">
      <c r="A3" s="175" t="str">
        <f>"单位名称："&amp;"芒市水产技术推广站"</f>
        <v>单位名称：芒市水产技术推广站</v>
      </c>
      <c r="B3" s="175"/>
      <c r="C3" s="175"/>
      <c r="D3" s="175"/>
      <c r="E3" s="175"/>
      <c r="F3" s="175"/>
      <c r="G3" s="175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4" t="s">
        <v>27</v>
      </c>
      <c r="W3" s="174"/>
    </row>
    <row r="4" ht="21.75" customHeight="1" spans="1:23">
      <c r="A4" s="177" t="s">
        <v>200</v>
      </c>
      <c r="B4" s="177" t="s">
        <v>134</v>
      </c>
      <c r="C4" s="177" t="s">
        <v>135</v>
      </c>
      <c r="D4" s="177" t="s">
        <v>201</v>
      </c>
      <c r="E4" s="177" t="s">
        <v>136</v>
      </c>
      <c r="F4" s="177" t="s">
        <v>137</v>
      </c>
      <c r="G4" s="177" t="s">
        <v>202</v>
      </c>
      <c r="H4" s="177" t="s">
        <v>203</v>
      </c>
      <c r="I4" s="177" t="s">
        <v>30</v>
      </c>
      <c r="J4" s="177" t="s">
        <v>204</v>
      </c>
      <c r="K4" s="177"/>
      <c r="L4" s="177"/>
      <c r="M4" s="177"/>
      <c r="N4" s="177" t="s">
        <v>146</v>
      </c>
      <c r="O4" s="177"/>
      <c r="P4" s="177"/>
      <c r="Q4" s="177" t="s">
        <v>37</v>
      </c>
      <c r="R4" s="177" t="s">
        <v>51</v>
      </c>
      <c r="S4" s="177"/>
      <c r="T4" s="177"/>
      <c r="U4" s="177"/>
      <c r="V4" s="177"/>
      <c r="W4" s="177"/>
    </row>
    <row r="5" ht="21.75" customHeight="1" spans="1:23">
      <c r="A5" s="177"/>
      <c r="B5" s="177"/>
      <c r="C5" s="177"/>
      <c r="D5" s="177"/>
      <c r="E5" s="177"/>
      <c r="F5" s="177"/>
      <c r="G5" s="177"/>
      <c r="H5" s="177"/>
      <c r="I5" s="177"/>
      <c r="J5" s="177" t="s">
        <v>34</v>
      </c>
      <c r="K5" s="177"/>
      <c r="L5" s="177" t="s">
        <v>35</v>
      </c>
      <c r="M5" s="177" t="s">
        <v>36</v>
      </c>
      <c r="N5" s="177" t="s">
        <v>34</v>
      </c>
      <c r="O5" s="177" t="s">
        <v>35</v>
      </c>
      <c r="P5" s="177" t="s">
        <v>36</v>
      </c>
      <c r="Q5" s="177"/>
      <c r="R5" s="177" t="s">
        <v>33</v>
      </c>
      <c r="S5" s="177" t="s">
        <v>40</v>
      </c>
      <c r="T5" s="177" t="s">
        <v>41</v>
      </c>
      <c r="U5" s="177" t="s">
        <v>42</v>
      </c>
      <c r="V5" s="177" t="s">
        <v>43</v>
      </c>
      <c r="W5" s="177" t="s">
        <v>44</v>
      </c>
    </row>
    <row r="6" ht="40.5" customHeight="1" spans="1:23">
      <c r="A6" s="177"/>
      <c r="B6" s="177"/>
      <c r="C6" s="177"/>
      <c r="D6" s="177"/>
      <c r="E6" s="177"/>
      <c r="F6" s="177"/>
      <c r="G6" s="177"/>
      <c r="H6" s="177"/>
      <c r="I6" s="177"/>
      <c r="J6" s="177" t="s">
        <v>33</v>
      </c>
      <c r="K6" s="177" t="s">
        <v>205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</row>
    <row r="7" ht="15" customHeight="1" spans="1:23">
      <c r="A7" s="177" t="s">
        <v>59</v>
      </c>
      <c r="B7" s="177" t="s">
        <v>60</v>
      </c>
      <c r="C7" s="177" t="s">
        <v>61</v>
      </c>
      <c r="D7" s="177" t="s">
        <v>62</v>
      </c>
      <c r="E7" s="177" t="s">
        <v>63</v>
      </c>
      <c r="F7" s="177" t="s">
        <v>64</v>
      </c>
      <c r="G7" s="177" t="s">
        <v>65</v>
      </c>
      <c r="H7" s="177" t="s">
        <v>66</v>
      </c>
      <c r="I7" s="177" t="s">
        <v>67</v>
      </c>
      <c r="J7" s="177" t="s">
        <v>68</v>
      </c>
      <c r="K7" s="177" t="s">
        <v>69</v>
      </c>
      <c r="L7" s="177" t="s">
        <v>70</v>
      </c>
      <c r="M7" s="177" t="s">
        <v>71</v>
      </c>
      <c r="N7" s="177" t="s">
        <v>72</v>
      </c>
      <c r="O7" s="177" t="s">
        <v>73</v>
      </c>
      <c r="P7" s="177" t="s">
        <v>148</v>
      </c>
      <c r="Q7" s="177" t="s">
        <v>149</v>
      </c>
      <c r="R7" s="177" t="s">
        <v>150</v>
      </c>
      <c r="S7" s="177" t="s">
        <v>151</v>
      </c>
      <c r="T7" s="177" t="s">
        <v>152</v>
      </c>
      <c r="U7" s="177" t="s">
        <v>153</v>
      </c>
      <c r="V7" s="177" t="s">
        <v>154</v>
      </c>
      <c r="W7" s="177" t="s">
        <v>155</v>
      </c>
    </row>
    <row r="8" ht="32.9" customHeight="1" spans="1:23">
      <c r="A8" s="178"/>
      <c r="B8" s="178"/>
      <c r="C8" s="178" t="s">
        <v>206</v>
      </c>
      <c r="D8" s="178"/>
      <c r="E8" s="178"/>
      <c r="F8" s="178"/>
      <c r="G8" s="178"/>
      <c r="H8" s="178"/>
      <c r="I8" s="180">
        <v>24000</v>
      </c>
      <c r="J8" s="180">
        <v>24000</v>
      </c>
      <c r="K8" s="180">
        <v>24000</v>
      </c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</row>
    <row r="9" ht="32.9" customHeight="1" spans="1:23">
      <c r="A9" s="178" t="s">
        <v>207</v>
      </c>
      <c r="B9" s="178" t="s">
        <v>208</v>
      </c>
      <c r="C9" s="178" t="s">
        <v>206</v>
      </c>
      <c r="D9" s="178" t="s">
        <v>46</v>
      </c>
      <c r="E9" s="178" t="s">
        <v>101</v>
      </c>
      <c r="F9" s="178" t="s">
        <v>102</v>
      </c>
      <c r="G9" s="178" t="s">
        <v>180</v>
      </c>
      <c r="H9" s="178" t="s">
        <v>181</v>
      </c>
      <c r="I9" s="180">
        <v>24000</v>
      </c>
      <c r="J9" s="180">
        <v>24000</v>
      </c>
      <c r="K9" s="180">
        <v>24000</v>
      </c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</row>
    <row r="10" ht="32.9" customHeight="1" spans="1:23">
      <c r="A10" s="179" t="s">
        <v>30</v>
      </c>
      <c r="B10" s="179"/>
      <c r="C10" s="179"/>
      <c r="D10" s="179"/>
      <c r="E10" s="179"/>
      <c r="F10" s="179"/>
      <c r="G10" s="179"/>
      <c r="H10" s="179"/>
      <c r="I10" s="180">
        <v>24000</v>
      </c>
      <c r="J10" s="180">
        <v>24000</v>
      </c>
      <c r="K10" s="180">
        <v>24000</v>
      </c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selection activeCell="B23" sqref="B23"/>
    </sheetView>
  </sheetViews>
  <sheetFormatPr defaultColWidth="9.13888888888889" defaultRowHeight="12" customHeight="1"/>
  <cols>
    <col min="1" max="2" width="24.8796296296296" customWidth="1"/>
    <col min="3" max="3" width="17.1759259259259" customWidth="1"/>
    <col min="4" max="4" width="21.037037037037" customWidth="1"/>
    <col min="5" max="5" width="23.5740740740741" customWidth="1"/>
    <col min="6" max="6" width="11.287037037037" customWidth="1"/>
    <col min="7" max="7" width="10.3148148148148" customWidth="1"/>
    <col min="8" max="8" width="9.31481481481481" customWidth="1"/>
    <col min="9" max="9" width="13.4259259259259" customWidth="1"/>
    <col min="10" max="10" width="27.4537037037037" customWidth="1"/>
  </cols>
  <sheetData>
    <row r="1" customHeight="1" spans="1:10">
      <c r="A1" s="169"/>
      <c r="B1" s="169"/>
      <c r="C1" s="169"/>
      <c r="D1" s="169"/>
      <c r="E1" s="169"/>
      <c r="F1" s="169"/>
      <c r="G1" s="169"/>
      <c r="H1" s="169"/>
      <c r="I1" s="169"/>
      <c r="J1" s="173" t="s">
        <v>209</v>
      </c>
    </row>
    <row r="2" ht="28.5" customHeight="1" spans="1:10">
      <c r="A2" s="170" t="str">
        <f>"2026"&amp;"年部门项目支出绩效目标表"</f>
        <v>2026年部门项目支出绩效目标表</v>
      </c>
      <c r="B2" s="170"/>
      <c r="C2" s="170"/>
      <c r="D2" s="170"/>
      <c r="E2" s="170"/>
      <c r="F2" s="170"/>
      <c r="G2" s="170"/>
      <c r="H2" s="170"/>
      <c r="I2" s="170"/>
      <c r="J2" s="170"/>
    </row>
    <row r="3" ht="15" customHeight="1" spans="1:10">
      <c r="A3" s="169" t="str">
        <f>"单位名称："&amp;"芒市水产技术推广站"</f>
        <v>单位名称：芒市水产技术推广站</v>
      </c>
      <c r="B3" s="169"/>
      <c r="C3" s="169"/>
      <c r="D3" s="169"/>
      <c r="E3" s="169"/>
      <c r="F3" s="169"/>
      <c r="G3" s="169"/>
      <c r="H3" s="169"/>
      <c r="I3" s="169"/>
      <c r="J3" s="169"/>
    </row>
    <row r="4" ht="14.25" customHeight="1" spans="1:10">
      <c r="A4" s="171" t="s">
        <v>210</v>
      </c>
      <c r="B4" s="171" t="s">
        <v>211</v>
      </c>
      <c r="C4" s="171" t="s">
        <v>212</v>
      </c>
      <c r="D4" s="171" t="s">
        <v>213</v>
      </c>
      <c r="E4" s="171" t="s">
        <v>214</v>
      </c>
      <c r="F4" s="171" t="s">
        <v>215</v>
      </c>
      <c r="G4" s="171" t="s">
        <v>216</v>
      </c>
      <c r="H4" s="171" t="s">
        <v>217</v>
      </c>
      <c r="I4" s="171" t="s">
        <v>218</v>
      </c>
      <c r="J4" s="171" t="s">
        <v>219</v>
      </c>
    </row>
    <row r="5" ht="14.25" customHeight="1" spans="1:10">
      <c r="A5" s="171" t="s">
        <v>59</v>
      </c>
      <c r="B5" s="171" t="s">
        <v>60</v>
      </c>
      <c r="C5" s="171" t="s">
        <v>61</v>
      </c>
      <c r="D5" s="171" t="s">
        <v>62</v>
      </c>
      <c r="E5" s="171" t="s">
        <v>63</v>
      </c>
      <c r="F5" s="171" t="s">
        <v>64</v>
      </c>
      <c r="G5" s="171" t="s">
        <v>65</v>
      </c>
      <c r="H5" s="171" t="s">
        <v>66</v>
      </c>
      <c r="I5" s="171" t="s">
        <v>67</v>
      </c>
      <c r="J5" s="171" t="s">
        <v>68</v>
      </c>
    </row>
    <row r="6" ht="33.75" customHeight="1" spans="1:10">
      <c r="A6" s="171" t="s">
        <v>46</v>
      </c>
      <c r="B6" s="171"/>
      <c r="C6" s="171"/>
      <c r="D6" s="171"/>
      <c r="E6" s="171"/>
      <c r="F6" s="171"/>
      <c r="G6" s="171"/>
      <c r="H6" s="171"/>
      <c r="I6" s="171"/>
      <c r="J6" s="171"/>
    </row>
    <row r="7" ht="33.75" customHeight="1" spans="1:10">
      <c r="A7" s="172" t="s">
        <v>206</v>
      </c>
      <c r="B7" s="172" t="s">
        <v>220</v>
      </c>
      <c r="C7" s="172" t="s">
        <v>221</v>
      </c>
      <c r="D7" s="172" t="s">
        <v>222</v>
      </c>
      <c r="E7" s="172" t="s">
        <v>223</v>
      </c>
      <c r="F7" s="172" t="s">
        <v>224</v>
      </c>
      <c r="G7" s="171" t="s">
        <v>225</v>
      </c>
      <c r="H7" s="171" t="s">
        <v>226</v>
      </c>
      <c r="I7" s="172" t="s">
        <v>227</v>
      </c>
      <c r="J7" s="172" t="s">
        <v>223</v>
      </c>
    </row>
    <row r="8" ht="33.75" customHeight="1" spans="1:10">
      <c r="A8" s="172" t="s">
        <v>206</v>
      </c>
      <c r="B8" s="172" t="s">
        <v>220</v>
      </c>
      <c r="C8" s="172" t="s">
        <v>228</v>
      </c>
      <c r="D8" s="172" t="s">
        <v>229</v>
      </c>
      <c r="E8" s="172" t="s">
        <v>230</v>
      </c>
      <c r="F8" s="172" t="s">
        <v>224</v>
      </c>
      <c r="G8" s="171" t="s">
        <v>225</v>
      </c>
      <c r="H8" s="171" t="s">
        <v>226</v>
      </c>
      <c r="I8" s="172" t="s">
        <v>227</v>
      </c>
      <c r="J8" s="172" t="s">
        <v>223</v>
      </c>
    </row>
    <row r="9" ht="33.75" customHeight="1" spans="1:10">
      <c r="A9" s="172" t="s">
        <v>206</v>
      </c>
      <c r="B9" s="172" t="s">
        <v>220</v>
      </c>
      <c r="C9" s="172" t="s">
        <v>231</v>
      </c>
      <c r="D9" s="172" t="s">
        <v>232</v>
      </c>
      <c r="E9" s="172" t="s">
        <v>233</v>
      </c>
      <c r="F9" s="172" t="s">
        <v>224</v>
      </c>
      <c r="G9" s="171" t="s">
        <v>234</v>
      </c>
      <c r="H9" s="171" t="s">
        <v>235</v>
      </c>
      <c r="I9" s="172" t="s">
        <v>227</v>
      </c>
      <c r="J9" s="172" t="s">
        <v>223</v>
      </c>
    </row>
  </sheetData>
  <mergeCells count="4">
    <mergeCell ref="A2:J2"/>
    <mergeCell ref="A3:E3"/>
    <mergeCell ref="A7:A9"/>
    <mergeCell ref="B7:B9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2026-01-13T06:51:00Z</dcterms:created>
  <dcterms:modified xsi:type="dcterms:W3CDTF">2026-04-02T07:18:23Z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