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2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转移支付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<sst xmlns="http://schemas.openxmlformats.org/spreadsheetml/2006/main" count="875" uniqueCount="357">
  <si>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</si>
  <si>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</si>
  <si>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</si>
  <si>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</si>
  <si>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</si>
  <si>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</si>
  <si>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</si>
  <si>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</si>
  <si>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</si>
  <si>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</si>
  <si>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</si>
  <si>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</si>
  <si>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</si>
  <si>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</si>
  <si>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</si>
  <si>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</si>
  <si>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</si>
  <si>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</si>
  <si>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</si>
  <si>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</si>
  <si>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</si>
  <si>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</si>
  <si>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</si>
  <si>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</si>
  <si>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</si>
  <si>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</si>
  <si>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</si>
  <si>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</si>
  <si>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</si>
  <si>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</si>
  <si>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</si>
  <si>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</si>
  <si>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</si>
  <si>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</si>
  <si>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</si>
  <si>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</si>
  <si>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</si>
  <si>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</si>
  <si>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</si>
  <si>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</si>
  <si>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</si>
  <si>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</si>
  <si>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</si>
  <si>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</si>
  <si>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</si>
  <si>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712001</t>
  </si>
  <si>
    <t>芒市种子管理站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</si>
  <si>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</si>
  <si>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</si>
  <si>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</si>
  <si>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</si>
  <si>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</si>
  <si>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</si>
  <si>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</si>
  <si>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</si>
  <si>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</si>
  <si>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</si>
  <si>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</si>
  <si>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</si>
  <si>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</si>
  <si>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</si>
  <si>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</si>
  <si>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</si>
  <si>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</si>
  <si>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</si>
  <si>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</si>
  <si>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</si>
  <si>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</si>
  <si>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</si>
  <si>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</si>
  <si>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</si>
  <si>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</si>
  <si>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</si>
  <si>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</si>
  <si>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</si>
  <si>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</si>
  <si>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20604</t>
  </si>
  <si>
    <t>技术研究与开发</t>
  </si>
  <si>
    <t>2060499</t>
  </si>
  <si>
    <t>其他技术研究与开发支出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</si>
  <si>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</si>
  <si>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</si>
  <si>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</si>
  <si>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</si>
  <si>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</si>
  <si>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</si>
  <si>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</si>
  <si>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</si>
  <si>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</si>
  <si>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</si>
  <si>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</si>
  <si>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</si>
  <si>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</si>
  <si>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</si>
  <si>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</si>
  <si>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</si>
  <si>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</si>
  <si>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</si>
  <si>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</si>
  <si>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</si>
  <si>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</si>
  <si>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</si>
  <si>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</si>
  <si>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</si>
  <si>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</si>
  <si>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</si>
  <si>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</si>
  <si>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</si>
  <si>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</si>
  <si>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</si>
  <si>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</si>
  <si>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</si>
  <si>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</si>
  <si>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</si>
  <si>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</si>
  <si>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</si>
  <si>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</si>
  <si>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</si>
  <si>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</si>
  <si>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</si>
  <si>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</si>
  <si>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</si>
  <si>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</si>
  <si>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</si>
  <si>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</si>
  <si>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</si>
  <si>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</si>
  <si>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</si>
  <si>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</si>
  <si>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</si>
  <si>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</si>
  <si>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</si>
  <si>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</si>
  <si>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</si>
  <si>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</si>
  <si>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</si>
  <si>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</si>
  <si>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</si>
  <si>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</si>
  <si>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</si>
  <si>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</si>
  <si>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</si>
  <si>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</si>
  <si>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</si>
  <si>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</si>
  <si>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</si>
  <si>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</si>
  <si>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</si>
  <si>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</si>
  <si>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</si>
  <si>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</si>
  <si>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</si>
  <si>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</si>
  <si>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</si>
  <si>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</si>
  <si>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</si>
  <si>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</si>
  <si>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</si>
  <si>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</si>
  <si>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</si>
  <si>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</si>
  <si>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</si>
  <si>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</si>
  <si>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</si>
  <si>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</si>
  <si>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</si>
  <si>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533103210000000017263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</si>
  <si>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</si>
  <si>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</si>
  <si>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</si>
  <si>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</si>
  <si>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</si>
  <si>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</si>
  <si>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</si>
  <si>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533103210000000017264</t>
  </si>
  <si>
    <t>社会保障缴费</t>
  </si>
  <si>
    <t>30108</t>
  </si>
  <si>
    <t>机关事业单位基本养老保险缴费</t>
  </si>
  <si>
    <t>30109</t>
  </si>
  <si>
    <t>职业年金缴费</t>
  </si>
  <si>
    <t>533103261100005011255</t>
  </si>
  <si>
    <t>职业年金缴费（非三保）</t>
  </si>
  <si>
    <t>30110</t>
  </si>
  <si>
    <t>职工基本医疗保险缴费</t>
  </si>
  <si>
    <t>30112</t>
  </si>
  <si>
    <t>其他社会保障缴费</t>
  </si>
  <si>
    <t>533103210000000017265</t>
  </si>
  <si>
    <t>30113</t>
  </si>
  <si>
    <t>533103210000000017269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</si>
  <si>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</si>
  <si>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</si>
  <si>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</si>
  <si>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</si>
  <si>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</si>
  <si>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</si>
  <si>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</si>
  <si>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</si>
  <si>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</si>
  <si>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</si>
  <si>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</si>
  <si>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</si>
  <si>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</si>
  <si>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</si>
  <si>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</si>
  <si>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30299</t>
  </si>
  <si>
    <t>其他商品和服务支出</t>
  </si>
  <si>
    <t>533103231100001196709</t>
  </si>
  <si>
    <t>公用经费安排的公务用车运维费</t>
  </si>
  <si>
    <t>30231</t>
  </si>
  <si>
    <t>公务用车运行维护费</t>
  </si>
  <si>
    <t>533103241100002305322</t>
  </si>
  <si>
    <t>公用经费安排的公务接待费</t>
  </si>
  <si>
    <t>30217</t>
  </si>
  <si>
    <t>533103251100003733393</t>
  </si>
  <si>
    <t>公用经费安排的对个人和家庭的补助</t>
  </si>
  <si>
    <t>30305</t>
  </si>
  <si>
    <t>生活补助</t>
  </si>
  <si>
    <t>30216</t>
  </si>
  <si>
    <t>培训费</t>
  </si>
  <si>
    <t>533103210000000017268</t>
  </si>
  <si>
    <t>退休公用经费</t>
  </si>
  <si>
    <t>533103210000000017267</t>
  </si>
  <si>
    <t>工会经费</t>
  </si>
  <si>
    <t>30228</t>
  </si>
  <si>
    <t>533103261100004976403</t>
  </si>
  <si>
    <t>遗属补助资金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</si>
  <si>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</si>
  <si>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</si>
  <si>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</si>
  <si>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</si>
  <si>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</si>
  <si>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</si>
  <si>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</si>
  <si>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2026年种子市场监管工作业务经费</t>
  </si>
  <si>
    <t>专项业务类</t>
  </si>
  <si>
    <t>533103261100004975616</t>
  </si>
  <si>
    <t>单位自有资金</t>
  </si>
  <si>
    <t>533103231100002344345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</si>
  <si>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</si>
  <si>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</si>
  <si>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</si>
  <si>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</si>
  <si>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</si>
  <si>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</si>
  <si>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</si>
  <si>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</si>
  <si>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</si>
  <si>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</si>
  <si>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</si>
  <si>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2026年种子市场监管工作</t>
  </si>
  <si>
    <t>产出指标</t>
  </si>
  <si>
    <t>数量指标</t>
  </si>
  <si>
    <t>市场检查次数</t>
  </si>
  <si>
    <t>&gt;=</t>
  </si>
  <si>
    <t>280</t>
  </si>
  <si>
    <t>次</t>
  </si>
  <si>
    <t>定量指标</t>
  </si>
  <si>
    <t>反映预算部单位开展市场检查次数</t>
  </si>
  <si>
    <t>培训参加人次</t>
  </si>
  <si>
    <t>500</t>
  </si>
  <si>
    <t>人次</t>
  </si>
  <si>
    <t>反映预算单位组织开展各类培训的人次。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</si>
  <si>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</si>
  <si>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</si>
  <si>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</si>
  <si>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</si>
  <si>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</si>
  <si>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检查合格率</t>
  </si>
  <si>
    <t>95</t>
  </si>
  <si>
    <t>效益指标</t>
  </si>
  <si>
    <t>社会效益</t>
  </si>
  <si>
    <t>种子市场规范率</t>
  </si>
  <si>
    <t>=</t>
  </si>
  <si>
    <t>100</t>
  </si>
  <si>
    <t xml:space="preserve">
种子市场规范率</t>
  </si>
  <si>
    <t>满意度指标</t>
  </si>
  <si>
    <t>服务对象满意度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</si>
  <si>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</si>
  <si>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</si>
  <si>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1.建立示范基地2个，技术辐射面积1000亩。
2.举办技术培训班&gt;=4场次/年。通过技术应用，减少化学肥料和化学农药对环境的污染，经济社会效益显著。</t>
  </si>
  <si>
    <t>建设示范基地</t>
  </si>
  <si>
    <t>个</t>
  </si>
  <si>
    <t>反映示范基地的建设完成情况。</t>
  </si>
  <si>
    <t>技术培训班</t>
  </si>
  <si>
    <t>场</t>
  </si>
  <si>
    <t>通过技术应用，减少化学肥料和化学农药对环境的污染。</t>
  </si>
  <si>
    <t>减少农药、化肥施用</t>
  </si>
  <si>
    <t>1000</t>
  </si>
  <si>
    <t>亩</t>
  </si>
  <si>
    <t>反映科技培训开展情况，通过技术应用，减少化学肥料和化学农药对环境的污染。</t>
  </si>
  <si>
    <t>项目推广总体满意度</t>
  </si>
  <si>
    <t>反映服务对象对科技推广工作整体满意度。
服务对象满意度=（对科研推广效果整体满意的人数/问卷调查人数）*100%。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</si>
  <si>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</si>
  <si>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</si>
  <si>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</si>
  <si>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</si>
  <si>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</si>
  <si>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备注：芒市种子管理站无政府性基金支出预算，本表无数据，公开空表。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</si>
  <si>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</si>
  <si>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</si>
  <si>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</si>
  <si>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</si>
  <si>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</si>
  <si>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</si>
  <si>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</si>
  <si>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</si>
  <si>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</si>
  <si>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</si>
  <si>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</si>
  <si>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</si>
  <si>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车辆燃油费</t>
  </si>
  <si>
    <t>车辆加油、添加燃料服务</t>
  </si>
  <si>
    <t>辆</t>
  </si>
  <si>
    <t>车辆维修费</t>
  </si>
  <si>
    <t>车辆维修和保养服务</t>
  </si>
  <si>
    <t>机动车保险费</t>
  </si>
  <si>
    <t>机动车保险服务</t>
  </si>
  <si>
    <t>预算08表</t>
  </si>
  <si>
    <t>政府购买服务项目</t>
  </si>
  <si>
    <t>政府购买服务目录</t>
  </si>
  <si>
    <t>备注：芒市种子管理站无政府购买服务预算，本表无数据，公开空表。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</si>
  <si>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</si>
  <si>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</si>
  <si>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</si>
  <si>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</si>
  <si>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</si>
  <si>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</si>
  <si>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</si>
  <si>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</si>
  <si>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</si>
  <si>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</si>
  <si>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</si>
  <si>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</si>
  <si>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</si>
  <si>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</si>
  <si>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</si>
  <si>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备注：芒市种子管理站无市对下转移支付预算，本表无数据，公开空表。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</si>
  <si>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</si>
  <si>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</si>
  <si>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</si>
  <si>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</si>
  <si>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</si>
  <si>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</si>
  <si>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</si>
  <si>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</si>
  <si>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</si>
  <si>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</si>
  <si>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</t>
  </si>
  <si>
    <t xml:space="preserve">      2.芒市种子管理站无新增资产配置预算，本表无数据，公开空表。</t>
  </si>
  <si>
    <t>预算11表</t>
  </si>
  <si>
    <t>上级补助</t>
  </si>
  <si>
    <t>备注：芒市种子管理站无上级补助项目支出预算，本表无数据，公开空表。</t>
  </si>
  <si>
    <t>预算12表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</si>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</sst>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showZeros="0" workbookViewId="0">
      <selection activeCell="A20" sqref="$A20:$XFD24"/>
    </sheetView>
  </sheetViews>
  <sheetFormatPr defaultColWidth="10.287037037037" defaultRowHeight="15" customHeight="1" outlineLevelCol="3"/>
  <cols>
    <col min="1" max="1" width="45.1388888888889" customWidth="1"/>
    <col min="2" max="2" width="34.1388888888889" customWidth="1"/>
    <col min="3" max="3" width="37.8611111111111" customWidth="1"/>
    <col min="4" max="4" width="33.287037037037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tr">
        <f>"单位名称："&amp;"芒市种子管理站"</f>
        <v>单位名称：芒市种子管理站</v>
      </c>
      <c r="B3" s="178"/>
      <c r="C3" s="181"/>
      <c r="D3" s="179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3907403.42</v>
      </c>
      <c r="C6" s="137" t="str">
        <f>"一"&amp;"、"&amp;"科学技术支出"</f>
        <v>一、科学技术支出</v>
      </c>
      <c r="D6" s="139">
        <v>20000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1008818.17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164676.77</v>
      </c>
    </row>
    <row r="9" ht="18.75" customHeight="1" spans="1:4">
      <c r="A9" s="137" t="s">
        <v>10</v>
      </c>
      <c r="B9" s="139"/>
      <c r="C9" s="137" t="str">
        <f>"四"&amp;"、"&amp;"农林水支出"</f>
        <v>四、农林水支出</v>
      </c>
      <c r="D9" s="139">
        <v>2415826.04</v>
      </c>
    </row>
    <row r="10" ht="18.75" customHeight="1" spans="1:4">
      <c r="A10" s="137" t="s">
        <v>11</v>
      </c>
      <c r="B10" s="139">
        <v>20000</v>
      </c>
      <c r="C10" s="137" t="str">
        <f>"五"&amp;"、"&amp;"住房保障支出"</f>
        <v>五、住房保障支出</v>
      </c>
      <c r="D10" s="139">
        <v>318082.44</v>
      </c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20000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 t="s">
        <v>17</v>
      </c>
      <c r="B27" s="139">
        <v>3927403.42</v>
      </c>
      <c r="C27" s="137" t="s">
        <v>18</v>
      </c>
      <c r="D27" s="139">
        <v>3927403.42</v>
      </c>
    </row>
    <row r="28" ht="18.75" customHeight="1" spans="1:4">
      <c r="A28" s="137" t="s">
        <v>19</v>
      </c>
      <c r="B28" s="139"/>
      <c r="C28" s="137" t="s">
        <v>20</v>
      </c>
      <c r="D28" s="139"/>
    </row>
    <row r="29" ht="18.75" customHeight="1" spans="1:4">
      <c r="A29" s="137" t="s">
        <v>21</v>
      </c>
      <c r="B29" s="139"/>
      <c r="C29" s="137" t="s">
        <v>21</v>
      </c>
      <c r="D29" s="139"/>
    </row>
    <row r="30" ht="18.75" customHeight="1" spans="1:4">
      <c r="A30" s="137" t="s">
        <v>22</v>
      </c>
      <c r="B30" s="139"/>
      <c r="C30" s="137" t="s">
        <v>23</v>
      </c>
      <c r="D30" s="139"/>
    </row>
    <row r="31" ht="18.75" customHeight="1" spans="1:4">
      <c r="A31" s="137" t="s">
        <v>24</v>
      </c>
      <c r="B31" s="139">
        <v>3927403.42</v>
      </c>
      <c r="C31" s="137" t="s">
        <v>25</v>
      </c>
      <c r="D31" s="139">
        <v>3927403.42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11805555555556" footer="0.511805555555556"/>
  <pageSetup paperSize="9" scale="76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C18" sqref="C18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8">
        <v>1</v>
      </c>
      <c r="B1" s="119">
        <v>0</v>
      </c>
      <c r="C1" s="118">
        <v>1</v>
      </c>
      <c r="D1" s="96"/>
      <c r="E1" s="96"/>
      <c r="F1" s="117" t="s">
        <v>292</v>
      </c>
    </row>
    <row r="2" ht="26.25" customHeight="1" spans="1:6">
      <c r="A2" s="120" t="str">
        <f>"2026"&amp;"年政府性基金预算支出预算表"</f>
        <v>2026年政府性基金预算支出预算表</v>
      </c>
      <c r="B2" s="120" t="s">
        <v>293</v>
      </c>
      <c r="C2" s="121"/>
      <c r="D2" s="122"/>
      <c r="E2" s="122"/>
      <c r="F2" s="122"/>
    </row>
    <row r="3" ht="13.5" customHeight="1" spans="1:6">
      <c r="A3" s="123" t="str">
        <f>"单位名称："&amp;"芒市种子管理站"</f>
        <v>单位名称：芒市种子管理站</v>
      </c>
      <c r="B3" s="123" t="s">
        <v>294</v>
      </c>
      <c r="C3" s="124"/>
      <c r="D3" s="96"/>
      <c r="E3" s="96"/>
      <c r="F3" s="117" t="s">
        <v>1</v>
      </c>
    </row>
    <row r="4" ht="19.5" customHeight="1" spans="1:6">
      <c r="A4" s="65" t="s">
        <v>143</v>
      </c>
      <c r="B4" s="125" t="s">
        <v>48</v>
      </c>
      <c r="C4" s="65" t="s">
        <v>49</v>
      </c>
      <c r="D4" s="35" t="s">
        <v>295</v>
      </c>
      <c r="E4" s="35"/>
      <c r="F4" s="35"/>
    </row>
    <row r="5" ht="18.55" customHeight="1" spans="1:6">
      <c r="A5" s="65"/>
      <c r="B5" s="125"/>
      <c r="C5" s="65"/>
      <c r="D5" s="35" t="s">
        <v>30</v>
      </c>
      <c r="E5" s="35" t="s">
        <v>52</v>
      </c>
      <c r="F5" s="35" t="s">
        <v>53</v>
      </c>
    </row>
    <row r="6" ht="20.25" customHeight="1" spans="1:6">
      <c r="A6" s="65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3"/>
      <c r="B7" s="125"/>
      <c r="C7" s="33"/>
      <c r="D7" s="83"/>
      <c r="E7" s="127"/>
      <c r="F7" s="127"/>
    </row>
    <row r="8" ht="30" customHeight="1" spans="1:6">
      <c r="A8" s="22"/>
      <c r="B8" s="22"/>
      <c r="C8" s="22"/>
      <c r="D8" s="83"/>
      <c r="E8" s="127"/>
      <c r="F8" s="127"/>
    </row>
    <row r="9" ht="30" customHeight="1" spans="1:6">
      <c r="A9" s="20" t="s">
        <v>296</v>
      </c>
      <c r="B9" s="20" t="s">
        <v>296</v>
      </c>
      <c r="C9" s="20" t="s">
        <v>296</v>
      </c>
      <c r="D9" s="83"/>
      <c r="E9" s="127"/>
      <c r="F9" s="127"/>
    </row>
    <row r="10" ht="33" customHeight="1" spans="1:1">
      <c r="A10" s="39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1388888888889" right="0.751388888888889" top="1" bottom="1" header="0.511805555555556" footer="0.511805555555556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87037037037" customWidth="1"/>
    <col min="7" max="8" width="11.8425925925926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5" t="s">
        <v>298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47" t="str">
        <f>"单位名称："&amp;"芒市种子管理站"</f>
        <v>单位名称：芒市种子管理站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299</v>
      </c>
      <c r="B4" s="97" t="s">
        <v>300</v>
      </c>
      <c r="C4" s="97" t="s">
        <v>301</v>
      </c>
      <c r="D4" s="97" t="s">
        <v>302</v>
      </c>
      <c r="E4" s="97" t="s">
        <v>303</v>
      </c>
      <c r="F4" s="97" t="s">
        <v>304</v>
      </c>
      <c r="G4" s="50" t="s">
        <v>150</v>
      </c>
      <c r="H4" s="50"/>
      <c r="I4" s="50"/>
      <c r="J4" s="50"/>
      <c r="K4" s="111"/>
      <c r="L4" s="50"/>
      <c r="M4" s="50"/>
      <c r="N4" s="50"/>
      <c r="O4" s="77"/>
      <c r="P4" s="111"/>
      <c r="Q4" s="51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305</v>
      </c>
      <c r="J5" s="98" t="s">
        <v>306</v>
      </c>
      <c r="K5" s="112" t="s">
        <v>307</v>
      </c>
      <c r="L5" s="113" t="s">
        <v>308</v>
      </c>
      <c r="M5" s="113"/>
      <c r="N5" s="113"/>
      <c r="O5" s="114"/>
      <c r="P5" s="115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33</v>
      </c>
      <c r="I6" s="99"/>
      <c r="J6" s="99"/>
      <c r="K6" s="116"/>
      <c r="L6" s="99" t="s">
        <v>33</v>
      </c>
      <c r="M6" s="99" t="s">
        <v>40</v>
      </c>
      <c r="N6" s="99" t="s">
        <v>309</v>
      </c>
      <c r="O6" s="33" t="s">
        <v>42</v>
      </c>
      <c r="P6" s="116" t="s">
        <v>43</v>
      </c>
      <c r="Q6" s="99" t="s">
        <v>44</v>
      </c>
    </row>
    <row r="7" ht="15" customHeight="1" spans="1:17">
      <c r="A7" s="79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 t="s">
        <v>46</v>
      </c>
      <c r="B8" s="103"/>
      <c r="C8" s="103"/>
      <c r="D8" s="104"/>
      <c r="E8" s="105"/>
      <c r="F8" s="23"/>
      <c r="G8" s="23">
        <v>21710</v>
      </c>
      <c r="H8" s="23">
        <v>21710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 t="str">
        <f t="shared" ref="A9:A11" si="0">"     "&amp;"公用经费安排的公务用车运维费"</f>
        <v>     公用经费安排的公务用车运维费</v>
      </c>
      <c r="B9" s="103" t="s">
        <v>310</v>
      </c>
      <c r="C9" s="103" t="s">
        <v>311</v>
      </c>
      <c r="D9" s="104" t="s">
        <v>312</v>
      </c>
      <c r="E9" s="105">
        <v>1</v>
      </c>
      <c r="F9" s="23"/>
      <c r="G9" s="23">
        <v>13740</v>
      </c>
      <c r="H9" s="23">
        <v>13740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2" t="str">
        <f t="shared" si="0"/>
        <v>     公用经费安排的公务用车运维费</v>
      </c>
      <c r="B10" s="103" t="s">
        <v>313</v>
      </c>
      <c r="C10" s="103" t="s">
        <v>314</v>
      </c>
      <c r="D10" s="104" t="s">
        <v>312</v>
      </c>
      <c r="E10" s="105">
        <v>1</v>
      </c>
      <c r="F10" s="23"/>
      <c r="G10" s="23">
        <v>3970</v>
      </c>
      <c r="H10" s="23">
        <v>3970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2" t="str">
        <f t="shared" si="0"/>
        <v>     公用经费安排的公务用车运维费</v>
      </c>
      <c r="B11" s="103" t="s">
        <v>315</v>
      </c>
      <c r="C11" s="103" t="s">
        <v>316</v>
      </c>
      <c r="D11" s="104" t="s">
        <v>312</v>
      </c>
      <c r="E11" s="105">
        <v>1</v>
      </c>
      <c r="F11" s="23"/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6" t="s">
        <v>296</v>
      </c>
      <c r="B12" s="107"/>
      <c r="C12" s="107"/>
      <c r="D12" s="107"/>
      <c r="E12" s="105"/>
      <c r="F12" s="23"/>
      <c r="G12" s="23">
        <v>21710</v>
      </c>
      <c r="H12" s="23">
        <v>21710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C22" sqref="C22"/>
    </sheetView>
  </sheetViews>
  <sheetFormatPr defaultColWidth="9.13888888888889" defaultRowHeight="14.25" customHeight="1"/>
  <cols>
    <col min="1" max="1" width="21.4722222222222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5"/>
      <c r="N1" s="95" t="s">
        <v>317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"单位名称："&amp;"芒市种子管理站"</f>
        <v>单位名称：芒市种子管理站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6"/>
      <c r="N3" s="45" t="s">
        <v>27</v>
      </c>
    </row>
    <row r="4" ht="15.75" customHeight="1" spans="1:14">
      <c r="A4" s="11" t="s">
        <v>299</v>
      </c>
      <c r="B4" s="11" t="s">
        <v>318</v>
      </c>
      <c r="C4" s="11" t="s">
        <v>319</v>
      </c>
      <c r="D4" s="12" t="s">
        <v>150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30</v>
      </c>
      <c r="E5" s="11" t="s">
        <v>34</v>
      </c>
      <c r="F5" s="11" t="s">
        <v>305</v>
      </c>
      <c r="G5" s="11" t="s">
        <v>306</v>
      </c>
      <c r="H5" s="11" t="s">
        <v>307</v>
      </c>
      <c r="I5" s="12" t="s">
        <v>308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9"/>
      <c r="E6" s="16" t="s">
        <v>33</v>
      </c>
      <c r="F6" s="18"/>
      <c r="G6" s="18"/>
      <c r="H6" s="79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1" customHeight="1" spans="1:1">
      <c r="A11" s="39" t="s">
        <v>320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11"/>
  <sheetViews>
    <sheetView showZeros="0" workbookViewId="0">
      <selection activeCell="Q11" sqref="Q11"/>
    </sheetView>
  </sheetViews>
  <sheetFormatPr defaultColWidth="9.13888888888889" defaultRowHeight="14.25" customHeight="1"/>
  <cols>
    <col min="1" max="1" width="37.712962962963" customWidth="1"/>
    <col min="2" max="14" width="7.0462962962963" customWidth="1"/>
    <col min="15" max="15" width="10.1111111111111" customWidth="1"/>
  </cols>
  <sheetData>
    <row r="1" ht="13.5" customHeight="1" spans="1:15">
      <c r="A1" s="69"/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89" t="s">
        <v>321</v>
      </c>
    </row>
    <row r="2" ht="27.75" customHeight="1" spans="1:15">
      <c r="A2" s="71" t="str">
        <f>"2026"&amp;"年市对下转移支付预算表"</f>
        <v>2026年市对下转移支付预算表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customHeight="1" spans="1:15">
      <c r="A3" s="72" t="s">
        <v>1</v>
      </c>
      <c r="B3" s="73"/>
      <c r="C3" s="7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4" t="str">
        <f>"单位名称："&amp;"芒市种子管理站"</f>
        <v>单位名称：芒市种子管理站</v>
      </c>
      <c r="B4" s="75"/>
      <c r="C4" s="7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6" t="s">
        <v>322</v>
      </c>
      <c r="B5" s="12" t="s">
        <v>150</v>
      </c>
      <c r="C5" s="13"/>
      <c r="D5" s="77"/>
      <c r="E5" s="78" t="s">
        <v>323</v>
      </c>
      <c r="F5" s="78"/>
      <c r="G5" s="78"/>
      <c r="H5" s="78"/>
      <c r="I5" s="78"/>
      <c r="J5" s="78"/>
      <c r="K5" s="78"/>
      <c r="L5" s="78"/>
      <c r="M5" s="78"/>
      <c r="N5" s="78"/>
      <c r="O5" s="78"/>
    </row>
    <row r="6" ht="40.5" customHeight="1" spans="1:15">
      <c r="A6" s="79"/>
      <c r="B6" s="16" t="s">
        <v>30</v>
      </c>
      <c r="C6" s="11" t="s">
        <v>34</v>
      </c>
      <c r="D6" s="80" t="s">
        <v>324</v>
      </c>
      <c r="E6" s="81" t="s">
        <v>325</v>
      </c>
      <c r="F6" s="81" t="s">
        <v>326</v>
      </c>
      <c r="G6" s="81" t="s">
        <v>327</v>
      </c>
      <c r="H6" s="81" t="s">
        <v>328</v>
      </c>
      <c r="I6" s="81" t="s">
        <v>329</v>
      </c>
      <c r="J6" s="81" t="s">
        <v>330</v>
      </c>
      <c r="K6" s="81" t="s">
        <v>331</v>
      </c>
      <c r="L6" s="81" t="s">
        <v>332</v>
      </c>
      <c r="M6" s="81" t="s">
        <v>333</v>
      </c>
      <c r="N6" s="81" t="s">
        <v>334</v>
      </c>
      <c r="O6" s="81" t="s">
        <v>335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  <c r="N7" s="82">
        <v>14</v>
      </c>
      <c r="O7" s="82">
        <v>15</v>
      </c>
    </row>
    <row r="8" ht="19.5" customHeight="1" spans="1:15">
      <c r="A8" s="36"/>
      <c r="B8" s="83"/>
      <c r="C8" s="83"/>
      <c r="D8" s="84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ht="19.5" customHeight="1" spans="1:15">
      <c r="A9" s="36"/>
      <c r="B9" s="83"/>
      <c r="C9" s="83"/>
      <c r="D9" s="84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ht="19.5" customHeight="1" spans="1:15">
      <c r="A10" s="54" t="s">
        <v>30</v>
      </c>
      <c r="B10" s="83"/>
      <c r="C10" s="83"/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s="44" customFormat="1" ht="21" customHeight="1" spans="1:15">
      <c r="A11" s="87" t="s">
        <v>336</v>
      </c>
      <c r="B11" s="87"/>
      <c r="C11" s="87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1388888888889" right="0.751388888888889" top="1" bottom="1" header="0.511805555555556" footer="0.511805555555556"/>
  <pageSetup paperSize="9" scale="9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J34" sqref="J34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8" t="s">
        <v>337</v>
      </c>
    </row>
    <row r="2" ht="28.5" customHeight="1" spans="1:10">
      <c r="A2" s="61" t="str">
        <f>"2026"&amp;"年市对下转移支付绩效目标表"</f>
        <v>2026年市对下转移支付绩效目标表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8">
      <c r="A3" s="6" t="str">
        <f>"单位名称："&amp;"芒市种子管理站"</f>
        <v>单位名称：芒市种子管理站</v>
      </c>
      <c r="B3" s="63"/>
      <c r="C3" s="63"/>
      <c r="D3" s="63"/>
      <c r="E3" s="63"/>
      <c r="F3" s="64"/>
      <c r="G3" s="63"/>
      <c r="H3" s="64"/>
    </row>
    <row r="4" ht="44.25" customHeight="1" spans="1:10">
      <c r="A4" s="34" t="s">
        <v>239</v>
      </c>
      <c r="B4" s="34" t="s">
        <v>240</v>
      </c>
      <c r="C4" s="34" t="s">
        <v>241</v>
      </c>
      <c r="D4" s="34" t="s">
        <v>242</v>
      </c>
      <c r="E4" s="34" t="s">
        <v>243</v>
      </c>
      <c r="F4" s="65" t="s">
        <v>244</v>
      </c>
      <c r="G4" s="34" t="s">
        <v>245</v>
      </c>
      <c r="H4" s="65" t="s">
        <v>246</v>
      </c>
      <c r="I4" s="65" t="s">
        <v>247</v>
      </c>
      <c r="J4" s="34" t="s">
        <v>248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5">
        <v>6</v>
      </c>
      <c r="G5" s="34">
        <v>7</v>
      </c>
      <c r="H5" s="65">
        <v>8</v>
      </c>
      <c r="I5" s="65">
        <v>9</v>
      </c>
      <c r="J5" s="34">
        <v>10</v>
      </c>
    </row>
    <row r="6" ht="25.95" customHeight="1" spans="1:10">
      <c r="A6" s="36"/>
      <c r="B6" s="52"/>
      <c r="C6" s="52"/>
      <c r="D6" s="52"/>
      <c r="E6" s="66"/>
      <c r="F6" s="67"/>
      <c r="G6" s="66"/>
      <c r="H6" s="67"/>
      <c r="I6" s="67"/>
      <c r="J6" s="66"/>
    </row>
    <row r="7" ht="25.95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ht="24" customHeight="1" spans="1:1">
      <c r="A8" s="39" t="s">
        <v>336</v>
      </c>
    </row>
  </sheetData>
  <mergeCells count="2">
    <mergeCell ref="A2:J2"/>
    <mergeCell ref="A3:H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10"/>
  <sheetViews>
    <sheetView showZeros="0" workbookViewId="0">
      <selection activeCell="C20" sqref="C20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339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"单位名称："&amp;"芒市种子管理站"</f>
        <v>单位名称：芒市种子管理站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143</v>
      </c>
      <c r="B4" s="11" t="s">
        <v>340</v>
      </c>
      <c r="C4" s="11" t="s">
        <v>341</v>
      </c>
      <c r="D4" s="11" t="s">
        <v>342</v>
      </c>
      <c r="E4" s="11" t="s">
        <v>343</v>
      </c>
      <c r="F4" s="49" t="s">
        <v>344</v>
      </c>
      <c r="G4" s="50"/>
      <c r="H4" s="51"/>
    </row>
    <row r="5" ht="18" customHeight="1" spans="1:8">
      <c r="A5" s="18"/>
      <c r="B5" s="18"/>
      <c r="C5" s="18"/>
      <c r="D5" s="18"/>
      <c r="E5" s="18"/>
      <c r="F5" s="34" t="s">
        <v>303</v>
      </c>
      <c r="G5" s="34" t="s">
        <v>345</v>
      </c>
      <c r="H5" s="34" t="s">
        <v>346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2"/>
      <c r="B7" s="52"/>
      <c r="C7" s="52"/>
      <c r="D7" s="52"/>
      <c r="E7" s="52"/>
      <c r="F7" s="41"/>
      <c r="G7" s="53"/>
      <c r="H7" s="53"/>
    </row>
    <row r="8" ht="30" customHeight="1" spans="1:8">
      <c r="A8" s="54" t="s">
        <v>30</v>
      </c>
      <c r="B8" s="55"/>
      <c r="C8" s="55"/>
      <c r="D8" s="55"/>
      <c r="E8" s="55"/>
      <c r="F8" s="42"/>
      <c r="G8" s="56"/>
      <c r="H8" s="56"/>
    </row>
    <row r="9" s="43" customFormat="1" ht="30" customHeight="1" spans="1:8">
      <c r="A9" s="57" t="s">
        <v>347</v>
      </c>
      <c r="B9" s="57"/>
      <c r="C9" s="57"/>
      <c r="D9" s="57"/>
      <c r="E9" s="57"/>
      <c r="F9" s="58"/>
      <c r="G9" s="59"/>
      <c r="H9" s="59"/>
    </row>
    <row r="10" s="44" customFormat="1" ht="31" customHeight="1" spans="1:5">
      <c r="A10" s="60" t="s">
        <v>348</v>
      </c>
      <c r="B10" s="60"/>
      <c r="C10" s="60"/>
      <c r="D10" s="60"/>
      <c r="E10" s="60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751388888888889" right="0.751388888888889" top="1" bottom="1" header="0.511805555555556" footer="0.511805555555556"/>
  <pageSetup paperSize="9" scale="77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tabSelected="1" workbookViewId="0">
      <selection activeCell="I17" sqref="I17"/>
    </sheetView>
  </sheetViews>
  <sheetFormatPr defaultColWidth="9.13888888888889" defaultRowHeight="14.25" customHeight="1"/>
  <cols>
    <col min="1" max="1" width="10.287037037037" customWidth="1"/>
    <col min="2" max="3" width="23.8425925925926" customWidth="1"/>
    <col min="4" max="4" width="11.1388888888889" customWidth="1"/>
    <col min="5" max="5" width="17.712962962963" customWidth="1"/>
    <col min="6" max="6" width="9.84259259259259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"单位名称："&amp;"芒市种子管理站"</f>
        <v>单位名称：芒市种子管理站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227</v>
      </c>
      <c r="B4" s="33" t="s">
        <v>145</v>
      </c>
      <c r="C4" s="33" t="s">
        <v>228</v>
      </c>
      <c r="D4" s="34" t="s">
        <v>146</v>
      </c>
      <c r="E4" s="34" t="s">
        <v>147</v>
      </c>
      <c r="F4" s="34" t="s">
        <v>229</v>
      </c>
      <c r="G4" s="34" t="s">
        <v>230</v>
      </c>
      <c r="H4" s="35" t="s">
        <v>30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296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73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"单位名称："&amp;"芒市种子管理站"</f>
        <v>单位名称：芒市种子管理站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228</v>
      </c>
      <c r="B4" s="10" t="s">
        <v>227</v>
      </c>
      <c r="C4" s="10" t="s">
        <v>145</v>
      </c>
      <c r="D4" s="11" t="s">
        <v>353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53400</v>
      </c>
      <c r="F8" s="23"/>
      <c r="G8" s="23"/>
    </row>
    <row r="9" ht="52.5" customHeight="1" spans="1:7">
      <c r="A9" s="24"/>
      <c r="B9" s="22" t="s">
        <v>354</v>
      </c>
      <c r="C9" s="22" t="s">
        <v>225</v>
      </c>
      <c r="D9" s="22" t="s">
        <v>355</v>
      </c>
      <c r="E9" s="23">
        <v>3400</v>
      </c>
      <c r="F9" s="23"/>
      <c r="G9" s="23"/>
    </row>
    <row r="10" ht="52.5" customHeight="1" spans="1:7">
      <c r="A10" s="25"/>
      <c r="B10" s="22" t="s">
        <v>356</v>
      </c>
      <c r="C10" s="22" t="s">
        <v>233</v>
      </c>
      <c r="D10" s="22" t="s">
        <v>355</v>
      </c>
      <c r="E10" s="23">
        <v>50000</v>
      </c>
      <c r="F10" s="23"/>
      <c r="G10" s="23"/>
    </row>
    <row r="11" ht="30" customHeight="1" spans="1:7">
      <c r="A11" s="26" t="s">
        <v>30</v>
      </c>
      <c r="B11" s="27" t="s">
        <v>338</v>
      </c>
      <c r="C11" s="27"/>
      <c r="D11" s="28"/>
      <c r="E11" s="23">
        <v>53400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5.34259259259259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9" width="4.91666666666667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"单位名称："&amp;"芒市种子管理站"</f>
        <v>单位名称：芒市种子管理站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9" t="s">
        <v>31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32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89" t="s">
        <v>38</v>
      </c>
      <c r="J5" s="89"/>
      <c r="K5" s="89"/>
      <c r="L5" s="89"/>
      <c r="M5" s="89"/>
      <c r="N5" s="8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9"/>
      <c r="B6" s="79"/>
      <c r="C6" s="79"/>
      <c r="D6" s="91"/>
      <c r="E6" s="91"/>
      <c r="F6" s="91"/>
      <c r="G6" s="79"/>
      <c r="H6" s="79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5">
        <v>19</v>
      </c>
    </row>
    <row r="8" ht="52.5" customHeight="1" spans="1:19">
      <c r="A8" s="176" t="s">
        <v>45</v>
      </c>
      <c r="B8" s="176" t="s">
        <v>46</v>
      </c>
      <c r="C8" s="23">
        <v>3927403.42</v>
      </c>
      <c r="D8" s="23">
        <v>3927403.42</v>
      </c>
      <c r="E8" s="23">
        <v>3907403.42</v>
      </c>
      <c r="F8" s="23"/>
      <c r="G8" s="23"/>
      <c r="H8" s="23"/>
      <c r="I8" s="23">
        <v>20000</v>
      </c>
      <c r="J8" s="23"/>
      <c r="K8" s="23"/>
      <c r="L8" s="23"/>
      <c r="M8" s="23"/>
      <c r="N8" s="23">
        <v>20000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3927403.42</v>
      </c>
      <c r="D9" s="166">
        <v>3927403.42</v>
      </c>
      <c r="E9" s="166">
        <v>3907403.42</v>
      </c>
      <c r="F9" s="166"/>
      <c r="G9" s="166"/>
      <c r="H9" s="166"/>
      <c r="I9" s="166">
        <v>20000</v>
      </c>
      <c r="J9" s="166"/>
      <c r="K9" s="166"/>
      <c r="L9" s="166"/>
      <c r="M9" s="166"/>
      <c r="N9" s="166">
        <v>20000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Zeros="0" topLeftCell="A10" workbookViewId="0">
      <selection activeCell="R9" sqref="R9"/>
    </sheetView>
  </sheetViews>
  <sheetFormatPr defaultColWidth="8.84259259259259" defaultRowHeight="15" customHeight="1"/>
  <cols>
    <col min="1" max="1" width="9.62962962962963" customWidth="1"/>
    <col min="2" max="2" width="26.1388888888889" customWidth="1"/>
    <col min="3" max="5" width="14.4722222222222" customWidth="1"/>
    <col min="6" max="6" width="12.712962962963" customWidth="1"/>
    <col min="7" max="7" width="10" customWidth="1"/>
    <col min="8" max="8" width="5.57407407407407" customWidth="1"/>
    <col min="9" max="9" width="8.57407407407407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5" t="s">
        <v>47</v>
      </c>
      <c r="O1" s="45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"单位名称："&amp;"芒市种子管理站"</f>
        <v>单位名称：芒市种子管理站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5" t="s">
        <v>1</v>
      </c>
      <c r="O3" s="45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25" customHeight="1" spans="1:15">
      <c r="A7" s="172" t="s">
        <v>74</v>
      </c>
      <c r="B7" s="172" t="s">
        <v>75</v>
      </c>
      <c r="C7" s="139">
        <v>20000</v>
      </c>
      <c r="D7" s="139"/>
      <c r="E7" s="139"/>
      <c r="F7" s="139"/>
      <c r="G7" s="139"/>
      <c r="H7" s="139"/>
      <c r="I7" s="139"/>
      <c r="J7" s="139">
        <v>20000</v>
      </c>
      <c r="K7" s="139"/>
      <c r="L7" s="139"/>
      <c r="M7" s="139"/>
      <c r="N7" s="139"/>
      <c r="O7" s="139">
        <v>20000</v>
      </c>
    </row>
    <row r="8" ht="25" customHeight="1" spans="1:15">
      <c r="A8" s="173" t="s">
        <v>76</v>
      </c>
      <c r="B8" s="173" t="s">
        <v>77</v>
      </c>
      <c r="C8" s="139">
        <v>20000</v>
      </c>
      <c r="D8" s="139"/>
      <c r="E8" s="139"/>
      <c r="F8" s="139"/>
      <c r="G8" s="139"/>
      <c r="H8" s="139"/>
      <c r="I8" s="139"/>
      <c r="J8" s="139">
        <v>20000</v>
      </c>
      <c r="K8" s="139"/>
      <c r="L8" s="139"/>
      <c r="M8" s="139"/>
      <c r="N8" s="139"/>
      <c r="O8" s="139">
        <v>20000</v>
      </c>
    </row>
    <row r="9" ht="25" customHeight="1" spans="1:15">
      <c r="A9" s="174" t="s">
        <v>78</v>
      </c>
      <c r="B9" s="174" t="s">
        <v>79</v>
      </c>
      <c r="C9" s="139">
        <v>20000</v>
      </c>
      <c r="D9" s="139"/>
      <c r="E9" s="139"/>
      <c r="F9" s="139"/>
      <c r="G9" s="139"/>
      <c r="H9" s="139"/>
      <c r="I9" s="139"/>
      <c r="J9" s="139">
        <v>20000</v>
      </c>
      <c r="K9" s="139"/>
      <c r="L9" s="139"/>
      <c r="M9" s="139"/>
      <c r="N9" s="139"/>
      <c r="O9" s="139">
        <v>20000</v>
      </c>
    </row>
    <row r="10" ht="25" customHeight="1" spans="1:15">
      <c r="A10" s="172" t="s">
        <v>80</v>
      </c>
      <c r="B10" s="172" t="s">
        <v>81</v>
      </c>
      <c r="C10" s="139">
        <v>1008818.17</v>
      </c>
      <c r="D10" s="139">
        <v>1008818.17</v>
      </c>
      <c r="E10" s="139">
        <v>1008818.17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5" customHeight="1" spans="1:15">
      <c r="A11" s="173" t="s">
        <v>82</v>
      </c>
      <c r="B11" s="173" t="s">
        <v>83</v>
      </c>
      <c r="C11" s="139">
        <v>987547.51</v>
      </c>
      <c r="D11" s="139">
        <v>987547.51</v>
      </c>
      <c r="E11" s="139">
        <v>987547.51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25" customHeight="1" spans="1:15">
      <c r="A12" s="174" t="s">
        <v>84</v>
      </c>
      <c r="B12" s="174" t="s">
        <v>85</v>
      </c>
      <c r="C12" s="139">
        <v>13800</v>
      </c>
      <c r="D12" s="139">
        <v>13800</v>
      </c>
      <c r="E12" s="139">
        <v>13800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25" customHeight="1" spans="1:15">
      <c r="A13" s="174" t="s">
        <v>86</v>
      </c>
      <c r="B13" s="174" t="s">
        <v>87</v>
      </c>
      <c r="C13" s="139">
        <v>439747.51</v>
      </c>
      <c r="D13" s="139">
        <v>439747.51</v>
      </c>
      <c r="E13" s="139">
        <v>439747.51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25" customHeight="1" spans="1:15">
      <c r="A14" s="174" t="s">
        <v>88</v>
      </c>
      <c r="B14" s="174" t="s">
        <v>89</v>
      </c>
      <c r="C14" s="139">
        <v>534000</v>
      </c>
      <c r="D14" s="139">
        <v>534000</v>
      </c>
      <c r="E14" s="139">
        <v>534000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25" customHeight="1" spans="1:15">
      <c r="A15" s="173" t="s">
        <v>90</v>
      </c>
      <c r="B15" s="173" t="s">
        <v>91</v>
      </c>
      <c r="C15" s="139">
        <v>3400</v>
      </c>
      <c r="D15" s="139">
        <v>3400</v>
      </c>
      <c r="E15" s="139">
        <v>3400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5" customHeight="1" spans="1:15">
      <c r="A16" s="174" t="s">
        <v>92</v>
      </c>
      <c r="B16" s="174" t="s">
        <v>93</v>
      </c>
      <c r="C16" s="139">
        <v>3400</v>
      </c>
      <c r="D16" s="139">
        <v>3400</v>
      </c>
      <c r="E16" s="139">
        <v>3400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25" customHeight="1" spans="1:15">
      <c r="A17" s="173" t="s">
        <v>94</v>
      </c>
      <c r="B17" s="173" t="s">
        <v>95</v>
      </c>
      <c r="C17" s="139">
        <v>17870.66</v>
      </c>
      <c r="D17" s="139">
        <v>17870.66</v>
      </c>
      <c r="E17" s="139">
        <v>17870.66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5" customHeight="1" spans="1:15">
      <c r="A18" s="174" t="s">
        <v>96</v>
      </c>
      <c r="B18" s="174" t="s">
        <v>95</v>
      </c>
      <c r="C18" s="139">
        <v>17870.66</v>
      </c>
      <c r="D18" s="139">
        <v>17870.66</v>
      </c>
      <c r="E18" s="139">
        <v>17870.66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5" customHeight="1" spans="1:15">
      <c r="A19" s="172" t="s">
        <v>97</v>
      </c>
      <c r="B19" s="172" t="s">
        <v>98</v>
      </c>
      <c r="C19" s="139">
        <v>164676.77</v>
      </c>
      <c r="D19" s="139">
        <v>164676.77</v>
      </c>
      <c r="E19" s="139">
        <v>164676.77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25" customHeight="1" spans="1:15">
      <c r="A20" s="173" t="s">
        <v>99</v>
      </c>
      <c r="B20" s="173" t="s">
        <v>100</v>
      </c>
      <c r="C20" s="139">
        <v>164676.77</v>
      </c>
      <c r="D20" s="139">
        <v>164676.77</v>
      </c>
      <c r="E20" s="139">
        <v>164676.77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25" customHeight="1" spans="1:15">
      <c r="A21" s="174" t="s">
        <v>101</v>
      </c>
      <c r="B21" s="174" t="s">
        <v>102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25" customHeight="1" spans="1:15">
      <c r="A22" s="174" t="s">
        <v>103</v>
      </c>
      <c r="B22" s="174" t="s">
        <v>104</v>
      </c>
      <c r="C22" s="139">
        <v>140820.59</v>
      </c>
      <c r="D22" s="139">
        <v>140820.59</v>
      </c>
      <c r="E22" s="139">
        <v>140820.59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5" customHeight="1" spans="1:15">
      <c r="A23" s="174" t="s">
        <v>105</v>
      </c>
      <c r="B23" s="174" t="s">
        <v>106</v>
      </c>
      <c r="C23" s="139">
        <v>23856.18</v>
      </c>
      <c r="D23" s="139">
        <v>23856.18</v>
      </c>
      <c r="E23" s="139">
        <v>23856.18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5" customHeight="1" spans="1:15">
      <c r="A24" s="172" t="s">
        <v>107</v>
      </c>
      <c r="B24" s="172" t="s">
        <v>108</v>
      </c>
      <c r="C24" s="139">
        <v>2415826.04</v>
      </c>
      <c r="D24" s="139">
        <v>2415826.04</v>
      </c>
      <c r="E24" s="139">
        <v>2365826.04</v>
      </c>
      <c r="F24" s="139">
        <v>50000</v>
      </c>
      <c r="G24" s="139"/>
      <c r="H24" s="139"/>
      <c r="I24" s="139"/>
      <c r="J24" s="139"/>
      <c r="K24" s="139"/>
      <c r="L24" s="139"/>
      <c r="M24" s="139"/>
      <c r="N24" s="139"/>
      <c r="O24" s="139"/>
    </row>
    <row r="25" ht="25" customHeight="1" spans="1:15">
      <c r="A25" s="173" t="s">
        <v>109</v>
      </c>
      <c r="B25" s="173" t="s">
        <v>110</v>
      </c>
      <c r="C25" s="139">
        <v>2415826.04</v>
      </c>
      <c r="D25" s="139">
        <v>2415826.04</v>
      </c>
      <c r="E25" s="139">
        <v>2365826.04</v>
      </c>
      <c r="F25" s="139">
        <v>50000</v>
      </c>
      <c r="G25" s="139"/>
      <c r="H25" s="139"/>
      <c r="I25" s="139"/>
      <c r="J25" s="139"/>
      <c r="K25" s="139"/>
      <c r="L25" s="139"/>
      <c r="M25" s="139"/>
      <c r="N25" s="139"/>
      <c r="O25" s="139"/>
    </row>
    <row r="26" ht="25" customHeight="1" spans="1:15">
      <c r="A26" s="174" t="s">
        <v>111</v>
      </c>
      <c r="B26" s="174" t="s">
        <v>112</v>
      </c>
      <c r="C26" s="139">
        <v>2415826.04</v>
      </c>
      <c r="D26" s="139">
        <v>2415826.04</v>
      </c>
      <c r="E26" s="139">
        <v>2365826.04</v>
      </c>
      <c r="F26" s="139">
        <v>50000</v>
      </c>
      <c r="G26" s="139"/>
      <c r="H26" s="139"/>
      <c r="I26" s="139"/>
      <c r="J26" s="139"/>
      <c r="K26" s="139"/>
      <c r="L26" s="139"/>
      <c r="M26" s="139"/>
      <c r="N26" s="139"/>
      <c r="O26" s="139"/>
    </row>
    <row r="27" ht="25" customHeight="1" spans="1:15">
      <c r="A27" s="172" t="s">
        <v>113</v>
      </c>
      <c r="B27" s="172" t="s">
        <v>114</v>
      </c>
      <c r="C27" s="139">
        <v>318082.44</v>
      </c>
      <c r="D27" s="139">
        <v>318082.44</v>
      </c>
      <c r="E27" s="139">
        <v>318082.44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25" customHeight="1" spans="1:15">
      <c r="A28" s="173" t="s">
        <v>115</v>
      </c>
      <c r="B28" s="173" t="s">
        <v>116</v>
      </c>
      <c r="C28" s="139">
        <v>318082.44</v>
      </c>
      <c r="D28" s="139">
        <v>318082.44</v>
      </c>
      <c r="E28" s="139">
        <v>318082.44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25" customHeight="1" spans="1:15">
      <c r="A29" s="174" t="s">
        <v>117</v>
      </c>
      <c r="B29" s="174" t="s">
        <v>118</v>
      </c>
      <c r="C29" s="139">
        <v>318082.44</v>
      </c>
      <c r="D29" s="139">
        <v>318082.44</v>
      </c>
      <c r="E29" s="139">
        <v>318082.44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25" customHeight="1" spans="1:15">
      <c r="A30" s="171" t="s">
        <v>30</v>
      </c>
      <c r="B30" s="171"/>
      <c r="C30" s="139">
        <v>3927403.42</v>
      </c>
      <c r="D30" s="139">
        <v>3907403.42</v>
      </c>
      <c r="E30" s="139">
        <v>3857403.42</v>
      </c>
      <c r="F30" s="139">
        <v>50000</v>
      </c>
      <c r="G30" s="139"/>
      <c r="H30" s="139"/>
      <c r="I30" s="139"/>
      <c r="J30" s="139">
        <v>20000</v>
      </c>
      <c r="K30" s="139"/>
      <c r="L30" s="139"/>
      <c r="M30" s="139"/>
      <c r="N30" s="139"/>
      <c r="O30" s="139">
        <v>20000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scale="6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5"/>
  <sheetViews>
    <sheetView showZeros="0" workbookViewId="0">
      <selection activeCell="F12" sqref="F12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8"/>
      <c r="B1" s="48"/>
      <c r="C1" s="48"/>
      <c r="D1" s="95" t="s">
        <v>119</v>
      </c>
    </row>
    <row r="2" ht="30.75" customHeight="1" spans="1:4">
      <c r="A2" s="161" t="str">
        <f>"2026"&amp;"年财政拨款收支预算总表"</f>
        <v>2026年财政拨款收支预算总表</v>
      </c>
      <c r="B2" s="161"/>
      <c r="C2" s="161"/>
      <c r="D2" s="161"/>
    </row>
    <row r="3" ht="18.75" customHeight="1" spans="1:4">
      <c r="A3" s="31" t="str">
        <f>"单位名称："&amp;"芒市种子管理站"</f>
        <v>单位名称：芒市种子管理站</v>
      </c>
      <c r="B3" s="162"/>
      <c r="C3" s="162"/>
      <c r="D3" s="96" t="s">
        <v>1</v>
      </c>
    </row>
    <row r="4" ht="19.5" customHeight="1" spans="1:4">
      <c r="A4" s="12" t="s">
        <v>120</v>
      </c>
      <c r="B4" s="14"/>
      <c r="C4" s="12" t="s">
        <v>121</v>
      </c>
      <c r="D4" s="14"/>
    </row>
    <row r="5" ht="21.75" customHeight="1" spans="1:4">
      <c r="A5" s="76" t="s">
        <v>122</v>
      </c>
      <c r="B5" s="11" t="s">
        <v>5</v>
      </c>
      <c r="C5" s="76" t="s">
        <v>123</v>
      </c>
      <c r="D5" s="11" t="s">
        <v>5</v>
      </c>
    </row>
    <row r="6" ht="17.25" customHeight="1" spans="1:4">
      <c r="A6" s="79"/>
      <c r="B6" s="18"/>
      <c r="C6" s="79"/>
      <c r="D6" s="18"/>
    </row>
    <row r="7" ht="19.5" customHeight="1" spans="1:4">
      <c r="A7" s="92" t="s">
        <v>124</v>
      </c>
      <c r="B7" s="23">
        <v>3907403.42</v>
      </c>
      <c r="C7" s="92" t="s">
        <v>125</v>
      </c>
      <c r="D7" s="23">
        <v>3907403.42</v>
      </c>
    </row>
    <row r="8" ht="19.5" customHeight="1" spans="1:4">
      <c r="A8" s="92" t="s">
        <v>126</v>
      </c>
      <c r="B8" s="23">
        <v>3907403.42</v>
      </c>
      <c r="C8" s="163" t="str">
        <f>"（"&amp;"一"&amp;"）"&amp;"社会保障和就业支出"</f>
        <v>（一）社会保障和就业支出</v>
      </c>
      <c r="D8" s="23">
        <v>1008818.17</v>
      </c>
    </row>
    <row r="9" ht="19.5" customHeight="1" spans="1:4">
      <c r="A9" s="164" t="s">
        <v>127</v>
      </c>
      <c r="B9" s="23"/>
      <c r="C9" s="163" t="str">
        <f>"（"&amp;"二"&amp;"）"&amp;"卫生健康支出"</f>
        <v>（二）卫生健康支出</v>
      </c>
      <c r="D9" s="23">
        <v>164676.77</v>
      </c>
    </row>
    <row r="10" ht="19.5" customHeight="1" spans="1:4">
      <c r="A10" s="164" t="s">
        <v>128</v>
      </c>
      <c r="B10" s="23"/>
      <c r="C10" s="163" t="str">
        <f>"（"&amp;"三"&amp;"）"&amp;"农林水支出"</f>
        <v>（三）农林水支出</v>
      </c>
      <c r="D10" s="23">
        <v>2415826.04</v>
      </c>
    </row>
    <row r="11" ht="19.5" customHeight="1" spans="1:4">
      <c r="A11" s="164" t="s">
        <v>129</v>
      </c>
      <c r="B11" s="23"/>
      <c r="C11" s="163" t="str">
        <f>"（"&amp;"四"&amp;"）"&amp;"住房保障支出"</f>
        <v>（四）住房保障支出</v>
      </c>
      <c r="D11" s="23">
        <v>318082.44</v>
      </c>
    </row>
    <row r="12" ht="19.5" customHeight="1" spans="1:4">
      <c r="A12" s="164" t="s">
        <v>126</v>
      </c>
      <c r="B12" s="23"/>
      <c r="C12" s="163"/>
      <c r="D12" s="23"/>
    </row>
    <row r="13" ht="19.5" customHeight="1" spans="1:4">
      <c r="A13" s="164" t="s">
        <v>127</v>
      </c>
      <c r="B13" s="23"/>
      <c r="C13" s="163"/>
      <c r="D13" s="23"/>
    </row>
    <row r="14" ht="19.5" customHeight="1" spans="1:4">
      <c r="A14" s="164" t="s">
        <v>128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92"/>
      <c r="B16" s="23"/>
      <c r="C16" s="92"/>
      <c r="D16" s="23"/>
    </row>
    <row r="17" customHeight="1" spans="1:4">
      <c r="A17" s="92"/>
      <c r="B17" s="23"/>
      <c r="C17" s="164"/>
      <c r="D17" s="23"/>
    </row>
    <row r="18" ht="19.5" customHeight="1" spans="1:4">
      <c r="A18" s="92"/>
      <c r="B18" s="23"/>
      <c r="C18" s="92"/>
      <c r="D18" s="23"/>
    </row>
    <row r="19" ht="19.5" customHeight="1" spans="1:4">
      <c r="A19" s="163"/>
      <c r="B19" s="23"/>
      <c r="C19" s="92"/>
      <c r="D19" s="23"/>
    </row>
    <row r="20" ht="18" customHeight="1" spans="1:4">
      <c r="A20" s="163"/>
      <c r="B20" s="23"/>
      <c r="C20" s="92"/>
      <c r="D20" s="23"/>
    </row>
    <row r="21" ht="18" customHeight="1" spans="1:4">
      <c r="A21" s="163"/>
      <c r="B21" s="23"/>
      <c r="C21" s="164"/>
      <c r="D21" s="23"/>
    </row>
    <row r="22" ht="18" customHeight="1" spans="1:4">
      <c r="A22" s="163"/>
      <c r="B22" s="23"/>
      <c r="C22" s="164"/>
      <c r="D22" s="23"/>
    </row>
    <row r="23" ht="19.5" customHeight="1" spans="1:4">
      <c r="A23" s="163"/>
      <c r="B23" s="166"/>
      <c r="C23" s="92"/>
      <c r="D23" s="166"/>
    </row>
    <row r="24" ht="19.5" customHeight="1" spans="1:4">
      <c r="A24" s="163"/>
      <c r="B24" s="23"/>
      <c r="C24" s="92" t="s">
        <v>130</v>
      </c>
      <c r="D24" s="23"/>
    </row>
    <row r="25" ht="19.5" customHeight="1" spans="1:4">
      <c r="A25" s="167" t="s">
        <v>24</v>
      </c>
      <c r="B25" s="23">
        <v>3907403.42</v>
      </c>
      <c r="C25" s="167" t="s">
        <v>25</v>
      </c>
      <c r="D25" s="23">
        <v>3907403.42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11805555555556" footer="0.511805555555556"/>
  <pageSetup paperSize="9" scale="9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topLeftCell="A4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131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"单位名称："&amp;"芒市种子管理站"</f>
        <v>单位名称：芒市种子管理站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132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133</v>
      </c>
      <c r="F5" s="156" t="s">
        <v>134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80</v>
      </c>
      <c r="B7" s="157" t="s">
        <v>81</v>
      </c>
      <c r="C7" s="158">
        <v>1008818.17</v>
      </c>
      <c r="D7" s="158">
        <v>1008818.17</v>
      </c>
      <c r="E7" s="158">
        <v>995018.17</v>
      </c>
      <c r="F7" s="158">
        <v>13800</v>
      </c>
      <c r="G7" s="158"/>
    </row>
    <row r="8" ht="18.75" customHeight="1" outlineLevel="1" spans="1:7">
      <c r="A8" s="159" t="s">
        <v>82</v>
      </c>
      <c r="B8" s="159" t="s">
        <v>83</v>
      </c>
      <c r="C8" s="158">
        <v>987547.51</v>
      </c>
      <c r="D8" s="158">
        <v>987547.51</v>
      </c>
      <c r="E8" s="158">
        <v>973747.51</v>
      </c>
      <c r="F8" s="158">
        <v>13800</v>
      </c>
      <c r="G8" s="158"/>
    </row>
    <row r="9" ht="18.75" customHeight="1" outlineLevel="2" spans="1:7">
      <c r="A9" s="160" t="s">
        <v>84</v>
      </c>
      <c r="B9" s="160" t="s">
        <v>85</v>
      </c>
      <c r="C9" s="158">
        <v>13800</v>
      </c>
      <c r="D9" s="158">
        <v>13800</v>
      </c>
      <c r="E9" s="158"/>
      <c r="F9" s="158">
        <v>13800</v>
      </c>
      <c r="G9" s="158"/>
    </row>
    <row r="10" ht="18.75" customHeight="1" outlineLevel="2" spans="1:7">
      <c r="A10" s="160" t="s">
        <v>86</v>
      </c>
      <c r="B10" s="160" t="s">
        <v>87</v>
      </c>
      <c r="C10" s="158">
        <v>439747.51</v>
      </c>
      <c r="D10" s="158">
        <v>439747.51</v>
      </c>
      <c r="E10" s="158">
        <v>439747.51</v>
      </c>
      <c r="F10" s="158"/>
      <c r="G10" s="158"/>
    </row>
    <row r="11" ht="18.75" customHeight="1" outlineLevel="2" spans="1:7">
      <c r="A11" s="160" t="s">
        <v>88</v>
      </c>
      <c r="B11" s="160" t="s">
        <v>89</v>
      </c>
      <c r="C11" s="158">
        <v>534000</v>
      </c>
      <c r="D11" s="158">
        <v>534000</v>
      </c>
      <c r="E11" s="158">
        <v>534000</v>
      </c>
      <c r="F11" s="158"/>
      <c r="G11" s="158"/>
    </row>
    <row r="12" ht="18.75" customHeight="1" outlineLevel="1" spans="1:7">
      <c r="A12" s="159" t="s">
        <v>90</v>
      </c>
      <c r="B12" s="159" t="s">
        <v>91</v>
      </c>
      <c r="C12" s="158">
        <v>3400</v>
      </c>
      <c r="D12" s="158">
        <v>3400</v>
      </c>
      <c r="E12" s="158">
        <v>3400</v>
      </c>
      <c r="F12" s="158"/>
      <c r="G12" s="158"/>
    </row>
    <row r="13" ht="18.75" customHeight="1" outlineLevel="2" spans="1:7">
      <c r="A13" s="160" t="s">
        <v>92</v>
      </c>
      <c r="B13" s="160" t="s">
        <v>93</v>
      </c>
      <c r="C13" s="158">
        <v>3400</v>
      </c>
      <c r="D13" s="158">
        <v>3400</v>
      </c>
      <c r="E13" s="158">
        <v>3400</v>
      </c>
      <c r="F13" s="158"/>
      <c r="G13" s="158"/>
    </row>
    <row r="14" ht="18.75" customHeight="1" outlineLevel="1" spans="1:7">
      <c r="A14" s="159" t="s">
        <v>94</v>
      </c>
      <c r="B14" s="159" t="s">
        <v>95</v>
      </c>
      <c r="C14" s="158">
        <v>17870.66</v>
      </c>
      <c r="D14" s="158">
        <v>17870.66</v>
      </c>
      <c r="E14" s="158">
        <v>17870.66</v>
      </c>
      <c r="F14" s="158"/>
      <c r="G14" s="158"/>
    </row>
    <row r="15" ht="18.75" customHeight="1" outlineLevel="2" spans="1:7">
      <c r="A15" s="160" t="s">
        <v>96</v>
      </c>
      <c r="B15" s="160" t="s">
        <v>95</v>
      </c>
      <c r="C15" s="158">
        <v>17870.66</v>
      </c>
      <c r="D15" s="158">
        <v>17870.66</v>
      </c>
      <c r="E15" s="158">
        <v>17870.66</v>
      </c>
      <c r="F15" s="158"/>
      <c r="G15" s="158"/>
    </row>
    <row r="16" ht="18.75" customHeight="1" spans="1:7">
      <c r="A16" s="157" t="s">
        <v>97</v>
      </c>
      <c r="B16" s="157" t="s">
        <v>98</v>
      </c>
      <c r="C16" s="158">
        <v>164676.77</v>
      </c>
      <c r="D16" s="158">
        <v>164676.77</v>
      </c>
      <c r="E16" s="158">
        <v>164676.77</v>
      </c>
      <c r="F16" s="158"/>
      <c r="G16" s="158"/>
    </row>
    <row r="17" ht="18.75" customHeight="1" outlineLevel="1" spans="1:7">
      <c r="A17" s="159" t="s">
        <v>99</v>
      </c>
      <c r="B17" s="159" t="s">
        <v>100</v>
      </c>
      <c r="C17" s="158">
        <v>164676.77</v>
      </c>
      <c r="D17" s="158">
        <v>164676.77</v>
      </c>
      <c r="E17" s="158">
        <v>164676.77</v>
      </c>
      <c r="F17" s="158"/>
      <c r="G17" s="158"/>
    </row>
    <row r="18" ht="18.75" customHeight="1" outlineLevel="2" spans="1:7">
      <c r="A18" s="160" t="s">
        <v>103</v>
      </c>
      <c r="B18" s="160" t="s">
        <v>104</v>
      </c>
      <c r="C18" s="158">
        <v>140820.59</v>
      </c>
      <c r="D18" s="158">
        <v>140820.59</v>
      </c>
      <c r="E18" s="158">
        <v>140820.59</v>
      </c>
      <c r="F18" s="158"/>
      <c r="G18" s="158"/>
    </row>
    <row r="19" ht="18.75" customHeight="1" outlineLevel="2" spans="1:7">
      <c r="A19" s="160" t="s">
        <v>105</v>
      </c>
      <c r="B19" s="160" t="s">
        <v>106</v>
      </c>
      <c r="C19" s="158">
        <v>23856.18</v>
      </c>
      <c r="D19" s="158">
        <v>23856.18</v>
      </c>
      <c r="E19" s="158">
        <v>23856.18</v>
      </c>
      <c r="F19" s="158"/>
      <c r="G19" s="158"/>
    </row>
    <row r="20" ht="18.75" customHeight="1" spans="1:7">
      <c r="A20" s="157" t="s">
        <v>107</v>
      </c>
      <c r="B20" s="157" t="s">
        <v>108</v>
      </c>
      <c r="C20" s="158">
        <v>2415826.04</v>
      </c>
      <c r="D20" s="158">
        <v>2365826.04</v>
      </c>
      <c r="E20" s="158">
        <v>2220687</v>
      </c>
      <c r="F20" s="158">
        <v>145139.04</v>
      </c>
      <c r="G20" s="158">
        <v>50000</v>
      </c>
    </row>
    <row r="21" ht="18.75" customHeight="1" outlineLevel="1" spans="1:7">
      <c r="A21" s="159" t="s">
        <v>109</v>
      </c>
      <c r="B21" s="159" t="s">
        <v>110</v>
      </c>
      <c r="C21" s="158">
        <v>2415826.04</v>
      </c>
      <c r="D21" s="158">
        <v>2365826.04</v>
      </c>
      <c r="E21" s="158">
        <v>2220687</v>
      </c>
      <c r="F21" s="158">
        <v>145139.04</v>
      </c>
      <c r="G21" s="158">
        <v>50000</v>
      </c>
    </row>
    <row r="22" ht="18.75" customHeight="1" outlineLevel="2" spans="1:7">
      <c r="A22" s="160" t="s">
        <v>111</v>
      </c>
      <c r="B22" s="160" t="s">
        <v>112</v>
      </c>
      <c r="C22" s="158">
        <v>2415826.04</v>
      </c>
      <c r="D22" s="158">
        <v>2365826.04</v>
      </c>
      <c r="E22" s="158">
        <v>2220687</v>
      </c>
      <c r="F22" s="158">
        <v>145139.04</v>
      </c>
      <c r="G22" s="158">
        <v>50000</v>
      </c>
    </row>
    <row r="23" ht="18.75" customHeight="1" spans="1:7">
      <c r="A23" s="157" t="s">
        <v>113</v>
      </c>
      <c r="B23" s="157" t="s">
        <v>114</v>
      </c>
      <c r="C23" s="158">
        <v>318082.44</v>
      </c>
      <c r="D23" s="158">
        <v>318082.44</v>
      </c>
      <c r="E23" s="158">
        <v>318082.44</v>
      </c>
      <c r="F23" s="158"/>
      <c r="G23" s="158"/>
    </row>
    <row r="24" ht="18.75" customHeight="1" outlineLevel="1" spans="1:7">
      <c r="A24" s="159" t="s">
        <v>115</v>
      </c>
      <c r="B24" s="159" t="s">
        <v>116</v>
      </c>
      <c r="C24" s="158">
        <v>318082.44</v>
      </c>
      <c r="D24" s="158">
        <v>318082.44</v>
      </c>
      <c r="E24" s="158">
        <v>318082.44</v>
      </c>
      <c r="F24" s="158"/>
      <c r="G24" s="158"/>
    </row>
    <row r="25" ht="18.75" customHeight="1" outlineLevel="2" spans="1:7">
      <c r="A25" s="160" t="s">
        <v>117</v>
      </c>
      <c r="B25" s="160" t="s">
        <v>118</v>
      </c>
      <c r="C25" s="158">
        <v>318082.44</v>
      </c>
      <c r="D25" s="158">
        <v>318082.44</v>
      </c>
      <c r="E25" s="158">
        <v>318082.44</v>
      </c>
      <c r="F25" s="158"/>
      <c r="G25" s="158"/>
    </row>
    <row r="26" ht="18.75" customHeight="1" spans="1:7">
      <c r="A26" s="156" t="s">
        <v>30</v>
      </c>
      <c r="B26" s="156"/>
      <c r="C26" s="158">
        <v>3907403.42</v>
      </c>
      <c r="D26" s="158">
        <v>3857403.42</v>
      </c>
      <c r="E26" s="158">
        <v>3698464.38</v>
      </c>
      <c r="F26" s="158">
        <v>158939.04</v>
      </c>
      <c r="G26" s="158">
        <v>50000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1388888888889" right="0.751388888888889" top="1" bottom="1" header="0.511805555555556" footer="0.511805555555556"/>
  <pageSetup paperSize="9" scale="8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45"/>
      <c r="B1" s="145"/>
      <c r="C1" s="146"/>
      <c r="D1" s="1"/>
      <c r="E1" s="1"/>
      <c r="F1" s="147" t="s">
        <v>135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"单位名称："&amp;"芒市种子管理站"</f>
        <v>单位名称：芒市种子管理站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136</v>
      </c>
      <c r="B4" s="76" t="s">
        <v>137</v>
      </c>
      <c r="C4" s="12" t="s">
        <v>138</v>
      </c>
      <c r="D4" s="13"/>
      <c r="E4" s="14"/>
      <c r="F4" s="76" t="s">
        <v>139</v>
      </c>
    </row>
    <row r="5" ht="19.5" customHeight="1" spans="1:6">
      <c r="A5" s="18"/>
      <c r="B5" s="79"/>
      <c r="C5" s="35" t="s">
        <v>33</v>
      </c>
      <c r="D5" s="35" t="s">
        <v>140</v>
      </c>
      <c r="E5" s="35" t="s">
        <v>141</v>
      </c>
      <c r="F5" s="7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24931</v>
      </c>
      <c r="B7" s="152"/>
      <c r="C7" s="153">
        <v>23520</v>
      </c>
      <c r="D7" s="152"/>
      <c r="E7" s="152">
        <v>23520</v>
      </c>
      <c r="F7" s="152">
        <v>1411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2"/>
  <sheetViews>
    <sheetView showZeros="0" topLeftCell="C12" workbookViewId="0">
      <selection activeCell="G1" sqref="A1:W42"/>
    </sheetView>
  </sheetViews>
  <sheetFormatPr defaultColWidth="10.287037037037" defaultRowHeight="15" customHeight="1"/>
  <cols>
    <col min="1" max="1" width="18.4259259259259" customWidth="1"/>
    <col min="2" max="2" width="21.5740740740741" customWidth="1"/>
    <col min="3" max="3" width="22.712962962963" customWidth="1"/>
    <col min="4" max="4" width="11.4259259259259" customWidth="1"/>
    <col min="5" max="5" width="33.287037037037" customWidth="1"/>
    <col min="6" max="6" width="7" customWidth="1"/>
    <col min="7" max="7" width="28.1388888888889" customWidth="1"/>
    <col min="8" max="8" width="12.9166666666667" customWidth="1"/>
    <col min="9" max="9" width="12.287037037037" customWidth="1"/>
    <col min="10" max="10" width="6" customWidth="1"/>
    <col min="11" max="11" width="5.86111111111111" customWidth="1"/>
    <col min="12" max="12" width="12.287037037037" customWidth="1"/>
    <col min="13" max="14" width="5.42592592592593" customWidth="1"/>
    <col min="15" max="15" width="5.77777777777778" customWidth="1"/>
    <col min="16" max="16" width="6.57407407407407" customWidth="1"/>
    <col min="17" max="17" width="4.77777777777778" customWidth="1"/>
    <col min="18" max="18" width="4.28703703703704" customWidth="1"/>
    <col min="19" max="23" width="4.71296296296296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142</v>
      </c>
      <c r="U1" s="144"/>
      <c r="V1" s="144"/>
      <c r="W1" s="144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"单位名称："&amp;"芒市种子管理站"</f>
        <v>单位名称：芒市种子管理站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143</v>
      </c>
      <c r="B4" s="142" t="s">
        <v>144</v>
      </c>
      <c r="C4" s="142" t="s">
        <v>145</v>
      </c>
      <c r="D4" s="142" t="s">
        <v>146</v>
      </c>
      <c r="E4" s="142" t="s">
        <v>147</v>
      </c>
      <c r="F4" s="142" t="s">
        <v>148</v>
      </c>
      <c r="G4" s="142" t="s">
        <v>149</v>
      </c>
      <c r="H4" s="142" t="s">
        <v>150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151</v>
      </c>
      <c r="I5" s="142" t="s">
        <v>34</v>
      </c>
      <c r="J5" s="142" t="s">
        <v>152</v>
      </c>
      <c r="K5" s="142" t="s">
        <v>153</v>
      </c>
      <c r="L5" s="142" t="s">
        <v>154</v>
      </c>
      <c r="M5" s="142" t="s">
        <v>155</v>
      </c>
      <c r="N5" s="142" t="s">
        <v>156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157</v>
      </c>
      <c r="J6" s="142" t="s">
        <v>152</v>
      </c>
      <c r="K6" s="142" t="s">
        <v>153</v>
      </c>
      <c r="L6" s="142" t="s">
        <v>154</v>
      </c>
      <c r="M6" s="142" t="s">
        <v>155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158</v>
      </c>
      <c r="Q8" s="142" t="s">
        <v>159</v>
      </c>
      <c r="R8" s="142" t="s">
        <v>160</v>
      </c>
      <c r="S8" s="142" t="s">
        <v>161</v>
      </c>
      <c r="T8" s="142" t="s">
        <v>162</v>
      </c>
      <c r="U8" s="142" t="s">
        <v>163</v>
      </c>
      <c r="V8" s="142" t="s">
        <v>164</v>
      </c>
      <c r="W8" s="142" t="s">
        <v>165</v>
      </c>
    </row>
    <row r="9" ht="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3857403.42</v>
      </c>
      <c r="I9" s="139">
        <v>3857403.42</v>
      </c>
      <c r="J9" s="139"/>
      <c r="K9" s="139"/>
      <c r="L9" s="139">
        <v>3857403.42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25" customHeight="1" outlineLevel="1" spans="1:23">
      <c r="A10" s="137" t="s">
        <v>46</v>
      </c>
      <c r="B10" s="137" t="s">
        <v>166</v>
      </c>
      <c r="C10" s="137" t="s">
        <v>167</v>
      </c>
      <c r="D10" s="137" t="s">
        <v>111</v>
      </c>
      <c r="E10" s="137" t="s">
        <v>112</v>
      </c>
      <c r="F10" s="137" t="s">
        <v>168</v>
      </c>
      <c r="G10" s="137" t="s">
        <v>169</v>
      </c>
      <c r="H10" s="139">
        <v>1172820</v>
      </c>
      <c r="I10" s="139">
        <v>1172820</v>
      </c>
      <c r="J10" s="139"/>
      <c r="K10" s="139"/>
      <c r="L10" s="139">
        <v>1172820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25" customHeight="1" outlineLevel="1" spans="1:23">
      <c r="A11" s="137" t="s">
        <v>46</v>
      </c>
      <c r="B11" s="137" t="s">
        <v>166</v>
      </c>
      <c r="C11" s="137" t="s">
        <v>167</v>
      </c>
      <c r="D11" s="137" t="s">
        <v>111</v>
      </c>
      <c r="E11" s="137" t="s">
        <v>112</v>
      </c>
      <c r="F11" s="137" t="s">
        <v>170</v>
      </c>
      <c r="G11" s="137" t="s">
        <v>171</v>
      </c>
      <c r="H11" s="139">
        <v>167580</v>
      </c>
      <c r="I11" s="139">
        <v>167580</v>
      </c>
      <c r="J11" s="139"/>
      <c r="K11" s="139"/>
      <c r="L11" s="139">
        <v>167580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25" customHeight="1" outlineLevel="1" spans="1:23">
      <c r="A12" s="137" t="s">
        <v>46</v>
      </c>
      <c r="B12" s="137" t="s">
        <v>166</v>
      </c>
      <c r="C12" s="137" t="s">
        <v>167</v>
      </c>
      <c r="D12" s="137" t="s">
        <v>111</v>
      </c>
      <c r="E12" s="137" t="s">
        <v>112</v>
      </c>
      <c r="F12" s="137" t="s">
        <v>172</v>
      </c>
      <c r="G12" s="137" t="s">
        <v>173</v>
      </c>
      <c r="H12" s="139">
        <v>97735</v>
      </c>
      <c r="I12" s="139">
        <v>97735</v>
      </c>
      <c r="J12" s="139"/>
      <c r="K12" s="139"/>
      <c r="L12" s="139">
        <v>97735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25" customHeight="1" outlineLevel="1" spans="1:23">
      <c r="A13" s="137" t="s">
        <v>46</v>
      </c>
      <c r="B13" s="137" t="s">
        <v>166</v>
      </c>
      <c r="C13" s="137" t="s">
        <v>167</v>
      </c>
      <c r="D13" s="137" t="s">
        <v>111</v>
      </c>
      <c r="E13" s="137" t="s">
        <v>112</v>
      </c>
      <c r="F13" s="137" t="s">
        <v>172</v>
      </c>
      <c r="G13" s="137" t="s">
        <v>173</v>
      </c>
      <c r="H13" s="139">
        <v>269820</v>
      </c>
      <c r="I13" s="139">
        <v>269820</v>
      </c>
      <c r="J13" s="139"/>
      <c r="K13" s="139"/>
      <c r="L13" s="139">
        <v>269820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25" customHeight="1" outlineLevel="1" spans="1:23">
      <c r="A14" s="137" t="s">
        <v>46</v>
      </c>
      <c r="B14" s="137" t="s">
        <v>166</v>
      </c>
      <c r="C14" s="137" t="s">
        <v>167</v>
      </c>
      <c r="D14" s="137" t="s">
        <v>111</v>
      </c>
      <c r="E14" s="137" t="s">
        <v>112</v>
      </c>
      <c r="F14" s="137" t="s">
        <v>172</v>
      </c>
      <c r="G14" s="137" t="s">
        <v>173</v>
      </c>
      <c r="H14" s="139">
        <v>217500</v>
      </c>
      <c r="I14" s="139">
        <v>217500</v>
      </c>
      <c r="J14" s="139"/>
      <c r="K14" s="139"/>
      <c r="L14" s="139">
        <v>217500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25" customHeight="1" outlineLevel="1" spans="1:23">
      <c r="A15" s="137" t="s">
        <v>46</v>
      </c>
      <c r="B15" s="137" t="s">
        <v>166</v>
      </c>
      <c r="C15" s="137" t="s">
        <v>167</v>
      </c>
      <c r="D15" s="137" t="s">
        <v>111</v>
      </c>
      <c r="E15" s="137" t="s">
        <v>112</v>
      </c>
      <c r="F15" s="137" t="s">
        <v>172</v>
      </c>
      <c r="G15" s="137" t="s">
        <v>173</v>
      </c>
      <c r="H15" s="139">
        <v>269232</v>
      </c>
      <c r="I15" s="139">
        <v>269232</v>
      </c>
      <c r="J15" s="139"/>
      <c r="K15" s="139"/>
      <c r="L15" s="139">
        <v>269232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5" customHeight="1" outlineLevel="1" spans="1:23">
      <c r="A16" s="137" t="s">
        <v>46</v>
      </c>
      <c r="B16" s="137" t="s">
        <v>174</v>
      </c>
      <c r="C16" s="137" t="s">
        <v>175</v>
      </c>
      <c r="D16" s="137" t="s">
        <v>86</v>
      </c>
      <c r="E16" s="137" t="s">
        <v>87</v>
      </c>
      <c r="F16" s="137" t="s">
        <v>176</v>
      </c>
      <c r="G16" s="137" t="s">
        <v>177</v>
      </c>
      <c r="H16" s="139">
        <v>439747.51</v>
      </c>
      <c r="I16" s="139">
        <v>439747.51</v>
      </c>
      <c r="J16" s="139"/>
      <c r="K16" s="139"/>
      <c r="L16" s="139">
        <v>439747.51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5" customHeight="1" outlineLevel="1" spans="1:23">
      <c r="A17" s="137" t="s">
        <v>46</v>
      </c>
      <c r="B17" s="137" t="s">
        <v>174</v>
      </c>
      <c r="C17" s="137" t="s">
        <v>175</v>
      </c>
      <c r="D17" s="137" t="s">
        <v>88</v>
      </c>
      <c r="E17" s="137" t="s">
        <v>89</v>
      </c>
      <c r="F17" s="137" t="s">
        <v>178</v>
      </c>
      <c r="G17" s="137" t="s">
        <v>179</v>
      </c>
      <c r="H17" s="139">
        <v>89000</v>
      </c>
      <c r="I17" s="139">
        <v>89000</v>
      </c>
      <c r="J17" s="139"/>
      <c r="K17" s="139"/>
      <c r="L17" s="139">
        <v>89000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5" customHeight="1" outlineLevel="1" spans="1:23">
      <c r="A18" s="137" t="s">
        <v>46</v>
      </c>
      <c r="B18" s="137" t="s">
        <v>174</v>
      </c>
      <c r="C18" s="137" t="s">
        <v>175</v>
      </c>
      <c r="D18" s="137" t="s">
        <v>88</v>
      </c>
      <c r="E18" s="137" t="s">
        <v>89</v>
      </c>
      <c r="F18" s="137" t="s">
        <v>178</v>
      </c>
      <c r="G18" s="137" t="s">
        <v>179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5" customHeight="1" outlineLevel="1" spans="1:23">
      <c r="A19" s="137" t="s">
        <v>46</v>
      </c>
      <c r="B19" s="137" t="s">
        <v>180</v>
      </c>
      <c r="C19" s="137" t="s">
        <v>181</v>
      </c>
      <c r="D19" s="137" t="s">
        <v>88</v>
      </c>
      <c r="E19" s="137" t="s">
        <v>89</v>
      </c>
      <c r="F19" s="137" t="s">
        <v>178</v>
      </c>
      <c r="G19" s="137" t="s">
        <v>179</v>
      </c>
      <c r="H19" s="139">
        <v>445000</v>
      </c>
      <c r="I19" s="139">
        <v>445000</v>
      </c>
      <c r="J19" s="139"/>
      <c r="K19" s="139"/>
      <c r="L19" s="139">
        <v>445000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25" customHeight="1" outlineLevel="1" spans="1:23">
      <c r="A20" s="137" t="s">
        <v>46</v>
      </c>
      <c r="B20" s="137" t="s">
        <v>174</v>
      </c>
      <c r="C20" s="137" t="s">
        <v>175</v>
      </c>
      <c r="D20" s="137" t="s">
        <v>101</v>
      </c>
      <c r="E20" s="137" t="s">
        <v>102</v>
      </c>
      <c r="F20" s="137" t="s">
        <v>182</v>
      </c>
      <c r="G20" s="137" t="s">
        <v>183</v>
      </c>
      <c r="H20" s="139"/>
      <c r="I20" s="139"/>
      <c r="J20" s="139"/>
      <c r="K20" s="139"/>
      <c r="L20" s="139"/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25" customHeight="1" outlineLevel="1" spans="1:23">
      <c r="A21" s="137" t="s">
        <v>46</v>
      </c>
      <c r="B21" s="137" t="s">
        <v>174</v>
      </c>
      <c r="C21" s="137" t="s">
        <v>175</v>
      </c>
      <c r="D21" s="137" t="s">
        <v>103</v>
      </c>
      <c r="E21" s="137" t="s">
        <v>104</v>
      </c>
      <c r="F21" s="137" t="s">
        <v>182</v>
      </c>
      <c r="G21" s="137" t="s">
        <v>183</v>
      </c>
      <c r="H21" s="139">
        <v>140820.59</v>
      </c>
      <c r="I21" s="139">
        <v>140820.59</v>
      </c>
      <c r="J21" s="139"/>
      <c r="K21" s="139"/>
      <c r="L21" s="139">
        <v>140820.59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25" customHeight="1" outlineLevel="1" spans="1:23">
      <c r="A22" s="137" t="s">
        <v>46</v>
      </c>
      <c r="B22" s="137" t="s">
        <v>174</v>
      </c>
      <c r="C22" s="137" t="s">
        <v>175</v>
      </c>
      <c r="D22" s="137" t="s">
        <v>105</v>
      </c>
      <c r="E22" s="137" t="s">
        <v>106</v>
      </c>
      <c r="F22" s="137" t="s">
        <v>184</v>
      </c>
      <c r="G22" s="137" t="s">
        <v>185</v>
      </c>
      <c r="H22" s="139">
        <v>23856.18</v>
      </c>
      <c r="I22" s="139">
        <v>23856.18</v>
      </c>
      <c r="J22" s="139"/>
      <c r="K22" s="139"/>
      <c r="L22" s="139">
        <v>23856.18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25" customHeight="1" outlineLevel="1" spans="1:23">
      <c r="A23" s="137" t="s">
        <v>46</v>
      </c>
      <c r="B23" s="137" t="s">
        <v>174</v>
      </c>
      <c r="C23" s="137" t="s">
        <v>175</v>
      </c>
      <c r="D23" s="137" t="s">
        <v>96</v>
      </c>
      <c r="E23" s="137" t="s">
        <v>95</v>
      </c>
      <c r="F23" s="137" t="s">
        <v>184</v>
      </c>
      <c r="G23" s="137" t="s">
        <v>185</v>
      </c>
      <c r="H23" s="139">
        <v>17870.66</v>
      </c>
      <c r="I23" s="139">
        <v>17870.66</v>
      </c>
      <c r="J23" s="139"/>
      <c r="K23" s="139"/>
      <c r="L23" s="139">
        <v>17870.66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25" customHeight="1" outlineLevel="1" spans="1:23">
      <c r="A24" s="137" t="s">
        <v>46</v>
      </c>
      <c r="B24" s="137" t="s">
        <v>174</v>
      </c>
      <c r="C24" s="137" t="s">
        <v>175</v>
      </c>
      <c r="D24" s="137" t="s">
        <v>105</v>
      </c>
      <c r="E24" s="137" t="s">
        <v>106</v>
      </c>
      <c r="F24" s="137" t="s">
        <v>184</v>
      </c>
      <c r="G24" s="137" t="s">
        <v>185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25" customHeight="1" outlineLevel="1" spans="1:23">
      <c r="A25" s="137" t="s">
        <v>46</v>
      </c>
      <c r="B25" s="137" t="s">
        <v>186</v>
      </c>
      <c r="C25" s="137" t="s">
        <v>118</v>
      </c>
      <c r="D25" s="137" t="s">
        <v>117</v>
      </c>
      <c r="E25" s="137" t="s">
        <v>118</v>
      </c>
      <c r="F25" s="137" t="s">
        <v>187</v>
      </c>
      <c r="G25" s="137" t="s">
        <v>118</v>
      </c>
      <c r="H25" s="139">
        <v>318082.44</v>
      </c>
      <c r="I25" s="139">
        <v>318082.44</v>
      </c>
      <c r="J25" s="139"/>
      <c r="K25" s="139"/>
      <c r="L25" s="139">
        <v>318082.44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25" customHeight="1" outlineLevel="1" spans="1:23">
      <c r="A26" s="137" t="s">
        <v>46</v>
      </c>
      <c r="B26" s="137" t="s">
        <v>188</v>
      </c>
      <c r="C26" s="137" t="s">
        <v>189</v>
      </c>
      <c r="D26" s="137" t="s">
        <v>111</v>
      </c>
      <c r="E26" s="137" t="s">
        <v>112</v>
      </c>
      <c r="F26" s="137" t="s">
        <v>190</v>
      </c>
      <c r="G26" s="137" t="s">
        <v>191</v>
      </c>
      <c r="H26" s="139">
        <v>9269</v>
      </c>
      <c r="I26" s="139">
        <v>9269</v>
      </c>
      <c r="J26" s="139"/>
      <c r="K26" s="139"/>
      <c r="L26" s="139">
        <v>9269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25" customHeight="1" outlineLevel="1" spans="1:23">
      <c r="A27" s="137" t="s">
        <v>46</v>
      </c>
      <c r="B27" s="137" t="s">
        <v>188</v>
      </c>
      <c r="C27" s="137" t="s">
        <v>189</v>
      </c>
      <c r="D27" s="137" t="s">
        <v>111</v>
      </c>
      <c r="E27" s="137" t="s">
        <v>112</v>
      </c>
      <c r="F27" s="137" t="s">
        <v>192</v>
      </c>
      <c r="G27" s="137" t="s">
        <v>193</v>
      </c>
      <c r="H27" s="139">
        <v>2000</v>
      </c>
      <c r="I27" s="139">
        <v>2000</v>
      </c>
      <c r="J27" s="139"/>
      <c r="K27" s="139"/>
      <c r="L27" s="139">
        <v>2000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25" customHeight="1" outlineLevel="1" spans="1:23">
      <c r="A28" s="137" t="s">
        <v>46</v>
      </c>
      <c r="B28" s="137" t="s">
        <v>188</v>
      </c>
      <c r="C28" s="137" t="s">
        <v>189</v>
      </c>
      <c r="D28" s="137" t="s">
        <v>111</v>
      </c>
      <c r="E28" s="137" t="s">
        <v>112</v>
      </c>
      <c r="F28" s="137" t="s">
        <v>194</v>
      </c>
      <c r="G28" s="137" t="s">
        <v>195</v>
      </c>
      <c r="H28" s="139">
        <v>4000</v>
      </c>
      <c r="I28" s="139">
        <v>4000</v>
      </c>
      <c r="J28" s="139"/>
      <c r="K28" s="139"/>
      <c r="L28" s="139">
        <v>4000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25" customHeight="1" outlineLevel="1" spans="1:23">
      <c r="A29" s="137" t="s">
        <v>46</v>
      </c>
      <c r="B29" s="137" t="s">
        <v>188</v>
      </c>
      <c r="C29" s="137" t="s">
        <v>189</v>
      </c>
      <c r="D29" s="137" t="s">
        <v>111</v>
      </c>
      <c r="E29" s="137" t="s">
        <v>112</v>
      </c>
      <c r="F29" s="137" t="s">
        <v>196</v>
      </c>
      <c r="G29" s="137" t="s">
        <v>197</v>
      </c>
      <c r="H29" s="139">
        <v>10000</v>
      </c>
      <c r="I29" s="139">
        <v>10000</v>
      </c>
      <c r="J29" s="139"/>
      <c r="K29" s="139"/>
      <c r="L29" s="139">
        <v>10000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25" customHeight="1" outlineLevel="1" spans="1:23">
      <c r="A30" s="137" t="s">
        <v>46</v>
      </c>
      <c r="B30" s="137" t="s">
        <v>188</v>
      </c>
      <c r="C30" s="137" t="s">
        <v>189</v>
      </c>
      <c r="D30" s="137" t="s">
        <v>111</v>
      </c>
      <c r="E30" s="137" t="s">
        <v>112</v>
      </c>
      <c r="F30" s="137" t="s">
        <v>198</v>
      </c>
      <c r="G30" s="137" t="s">
        <v>199</v>
      </c>
      <c r="H30" s="139">
        <v>4000</v>
      </c>
      <c r="I30" s="139">
        <v>4000</v>
      </c>
      <c r="J30" s="139"/>
      <c r="K30" s="139"/>
      <c r="L30" s="139">
        <v>4000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25" customHeight="1" outlineLevel="1" spans="1:23">
      <c r="A31" s="137" t="s">
        <v>46</v>
      </c>
      <c r="B31" s="137" t="s">
        <v>188</v>
      </c>
      <c r="C31" s="137" t="s">
        <v>189</v>
      </c>
      <c r="D31" s="137" t="s">
        <v>111</v>
      </c>
      <c r="E31" s="137" t="s">
        <v>112</v>
      </c>
      <c r="F31" s="137" t="s">
        <v>200</v>
      </c>
      <c r="G31" s="137" t="s">
        <v>201</v>
      </c>
      <c r="H31" s="139">
        <v>500</v>
      </c>
      <c r="I31" s="139">
        <v>500</v>
      </c>
      <c r="J31" s="139"/>
      <c r="K31" s="139"/>
      <c r="L31" s="139">
        <v>500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25" customHeight="1" outlineLevel="1" spans="1:23">
      <c r="A32" s="137" t="s">
        <v>46</v>
      </c>
      <c r="B32" s="137" t="s">
        <v>188</v>
      </c>
      <c r="C32" s="137" t="s">
        <v>189</v>
      </c>
      <c r="D32" s="137" t="s">
        <v>111</v>
      </c>
      <c r="E32" s="137" t="s">
        <v>112</v>
      </c>
      <c r="F32" s="137" t="s">
        <v>202</v>
      </c>
      <c r="G32" s="137" t="s">
        <v>203</v>
      </c>
      <c r="H32" s="139">
        <v>18500</v>
      </c>
      <c r="I32" s="139">
        <v>18500</v>
      </c>
      <c r="J32" s="139"/>
      <c r="K32" s="139"/>
      <c r="L32" s="139">
        <v>18500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25" customHeight="1" outlineLevel="1" spans="1:23">
      <c r="A33" s="137" t="s">
        <v>46</v>
      </c>
      <c r="B33" s="137" t="s">
        <v>188</v>
      </c>
      <c r="C33" s="137" t="s">
        <v>189</v>
      </c>
      <c r="D33" s="137" t="s">
        <v>111</v>
      </c>
      <c r="E33" s="137" t="s">
        <v>112</v>
      </c>
      <c r="F33" s="137" t="s">
        <v>204</v>
      </c>
      <c r="G33" s="137" t="s">
        <v>205</v>
      </c>
      <c r="H33" s="139">
        <v>29000</v>
      </c>
      <c r="I33" s="139">
        <v>29000</v>
      </c>
      <c r="J33" s="139"/>
      <c r="K33" s="139"/>
      <c r="L33" s="139">
        <v>29000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25" customHeight="1" outlineLevel="1" spans="1:23">
      <c r="A34" s="137" t="s">
        <v>46</v>
      </c>
      <c r="B34" s="137" t="s">
        <v>206</v>
      </c>
      <c r="C34" s="137" t="s">
        <v>207</v>
      </c>
      <c r="D34" s="137" t="s">
        <v>111</v>
      </c>
      <c r="E34" s="137" t="s">
        <v>112</v>
      </c>
      <c r="F34" s="137" t="s">
        <v>208</v>
      </c>
      <c r="G34" s="137" t="s">
        <v>209</v>
      </c>
      <c r="H34" s="139">
        <v>23520</v>
      </c>
      <c r="I34" s="139">
        <v>23520</v>
      </c>
      <c r="J34" s="139"/>
      <c r="K34" s="139"/>
      <c r="L34" s="139">
        <v>23520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25" customHeight="1" outlineLevel="1" spans="1:23">
      <c r="A35" s="137" t="s">
        <v>46</v>
      </c>
      <c r="B35" s="137" t="s">
        <v>210</v>
      </c>
      <c r="C35" s="137" t="s">
        <v>211</v>
      </c>
      <c r="D35" s="137" t="s">
        <v>111</v>
      </c>
      <c r="E35" s="137" t="s">
        <v>112</v>
      </c>
      <c r="F35" s="137" t="s">
        <v>212</v>
      </c>
      <c r="G35" s="137" t="s">
        <v>139</v>
      </c>
      <c r="H35" s="139">
        <v>1411</v>
      </c>
      <c r="I35" s="139">
        <v>1411</v>
      </c>
      <c r="J35" s="139"/>
      <c r="K35" s="139"/>
      <c r="L35" s="139">
        <v>1411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25" customHeight="1" outlineLevel="1" spans="1:23">
      <c r="A36" s="137" t="s">
        <v>46</v>
      </c>
      <c r="B36" s="137" t="s">
        <v>213</v>
      </c>
      <c r="C36" s="137" t="s">
        <v>214</v>
      </c>
      <c r="D36" s="137" t="s">
        <v>111</v>
      </c>
      <c r="E36" s="137" t="s">
        <v>112</v>
      </c>
      <c r="F36" s="137" t="s">
        <v>215</v>
      </c>
      <c r="G36" s="137" t="s">
        <v>216</v>
      </c>
      <c r="H36" s="139">
        <v>26000</v>
      </c>
      <c r="I36" s="139">
        <v>26000</v>
      </c>
      <c r="J36" s="139"/>
      <c r="K36" s="139"/>
      <c r="L36" s="139">
        <v>26000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25" customHeight="1" outlineLevel="1" spans="1:23">
      <c r="A37" s="137" t="s">
        <v>46</v>
      </c>
      <c r="B37" s="137" t="s">
        <v>188</v>
      </c>
      <c r="C37" s="137" t="s">
        <v>189</v>
      </c>
      <c r="D37" s="137" t="s">
        <v>111</v>
      </c>
      <c r="E37" s="137" t="s">
        <v>112</v>
      </c>
      <c r="F37" s="137" t="s">
        <v>217</v>
      </c>
      <c r="G37" s="137" t="s">
        <v>218</v>
      </c>
      <c r="H37" s="139">
        <v>1000</v>
      </c>
      <c r="I37" s="139">
        <v>1000</v>
      </c>
      <c r="J37" s="139"/>
      <c r="K37" s="139"/>
      <c r="L37" s="139">
        <v>1000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25" customHeight="1" outlineLevel="1" spans="1:23">
      <c r="A38" s="137" t="s">
        <v>46</v>
      </c>
      <c r="B38" s="137" t="s">
        <v>219</v>
      </c>
      <c r="C38" s="137" t="s">
        <v>220</v>
      </c>
      <c r="D38" s="137" t="s">
        <v>84</v>
      </c>
      <c r="E38" s="137" t="s">
        <v>85</v>
      </c>
      <c r="F38" s="137" t="s">
        <v>204</v>
      </c>
      <c r="G38" s="137" t="s">
        <v>205</v>
      </c>
      <c r="H38" s="139">
        <v>13800</v>
      </c>
      <c r="I38" s="139">
        <v>13800</v>
      </c>
      <c r="J38" s="139"/>
      <c r="K38" s="139"/>
      <c r="L38" s="139">
        <v>13800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25" customHeight="1" outlineLevel="1" spans="1:23">
      <c r="A39" s="137" t="s">
        <v>46</v>
      </c>
      <c r="B39" s="137" t="s">
        <v>221</v>
      </c>
      <c r="C39" s="137" t="s">
        <v>222</v>
      </c>
      <c r="D39" s="137" t="s">
        <v>111</v>
      </c>
      <c r="E39" s="137" t="s">
        <v>112</v>
      </c>
      <c r="F39" s="137" t="s">
        <v>223</v>
      </c>
      <c r="G39" s="137" t="s">
        <v>222</v>
      </c>
      <c r="H39" s="139">
        <v>41939.04</v>
      </c>
      <c r="I39" s="139">
        <v>41939.04</v>
      </c>
      <c r="J39" s="139"/>
      <c r="K39" s="139"/>
      <c r="L39" s="139">
        <v>41939.04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25" customHeight="1" outlineLevel="1" spans="1:23">
      <c r="A40" s="137" t="s">
        <v>46</v>
      </c>
      <c r="B40" s="137" t="s">
        <v>221</v>
      </c>
      <c r="C40" s="137" t="s">
        <v>222</v>
      </c>
      <c r="D40" s="137" t="s">
        <v>111</v>
      </c>
      <c r="E40" s="137" t="s">
        <v>112</v>
      </c>
      <c r="F40" s="137" t="s">
        <v>223</v>
      </c>
      <c r="G40" s="137" t="s">
        <v>222</v>
      </c>
      <c r="H40" s="139"/>
      <c r="I40" s="139"/>
      <c r="J40" s="139"/>
      <c r="K40" s="139"/>
      <c r="L40" s="139"/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25" customHeight="1" outlineLevel="1" spans="1:23">
      <c r="A41" s="137" t="s">
        <v>46</v>
      </c>
      <c r="B41" s="137" t="s">
        <v>224</v>
      </c>
      <c r="C41" s="137" t="s">
        <v>225</v>
      </c>
      <c r="D41" s="137" t="s">
        <v>92</v>
      </c>
      <c r="E41" s="137" t="s">
        <v>93</v>
      </c>
      <c r="F41" s="137" t="s">
        <v>215</v>
      </c>
      <c r="G41" s="137" t="s">
        <v>216</v>
      </c>
      <c r="H41" s="139">
        <v>3400</v>
      </c>
      <c r="I41" s="139">
        <v>3400</v>
      </c>
      <c r="J41" s="139"/>
      <c r="K41" s="139"/>
      <c r="L41" s="139">
        <v>3400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25" customHeight="1" spans="1:23">
      <c r="A42" s="143" t="s">
        <v>30</v>
      </c>
      <c r="B42" s="143"/>
      <c r="C42" s="143"/>
      <c r="D42" s="143"/>
      <c r="E42" s="143"/>
      <c r="F42" s="143"/>
      <c r="G42" s="143"/>
      <c r="H42" s="139">
        <v>3857403.42</v>
      </c>
      <c r="I42" s="139">
        <v>3857403.42</v>
      </c>
      <c r="J42" s="139"/>
      <c r="K42" s="139"/>
      <c r="L42" s="139">
        <v>3857403.42</v>
      </c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3"/>
  <sheetViews>
    <sheetView showZeros="0" workbookViewId="0">
      <selection activeCell="A1" sqref="A1:W1"/>
    </sheetView>
  </sheetViews>
  <sheetFormatPr defaultColWidth="10.287037037037" defaultRowHeight="15" customHeight="1"/>
  <cols>
    <col min="1" max="1" width="13.712962962963" customWidth="1"/>
    <col min="2" max="2" width="21.1388888888889" customWidth="1"/>
    <col min="3" max="3" width="15.1388888888889" customWidth="1"/>
    <col min="4" max="4" width="18.4259259259259" customWidth="1"/>
    <col min="5" max="5" width="6" customWidth="1"/>
    <col min="6" max="6" width="7.28703703703704" customWidth="1"/>
    <col min="7" max="7" width="5.28703703703704" customWidth="1"/>
    <col min="8" max="8" width="5.84259259259259" customWidth="1"/>
    <col min="9" max="11" width="12.8425925925926" customWidth="1"/>
    <col min="12" max="12" width="7.28703703703704" customWidth="1"/>
    <col min="13" max="13" width="5.84259259259259" customWidth="1"/>
    <col min="14" max="16" width="4.71296296296296" customWidth="1"/>
    <col min="17" max="17" width="8" customWidth="1"/>
    <col min="18" max="18" width="11" customWidth="1"/>
    <col min="19" max="20" width="9.84259259259259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33" t="s">
        <v>226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"单位名称："&amp;"芒市种子管理站"</f>
        <v>单位名称：芒市种子管理站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227</v>
      </c>
      <c r="B4" s="136" t="s">
        <v>144</v>
      </c>
      <c r="C4" s="136" t="s">
        <v>145</v>
      </c>
      <c r="D4" s="136" t="s">
        <v>228</v>
      </c>
      <c r="E4" s="136" t="s">
        <v>146</v>
      </c>
      <c r="F4" s="136" t="s">
        <v>147</v>
      </c>
      <c r="G4" s="136" t="s">
        <v>229</v>
      </c>
      <c r="H4" s="136" t="s">
        <v>230</v>
      </c>
      <c r="I4" s="136" t="s">
        <v>30</v>
      </c>
      <c r="J4" s="136" t="s">
        <v>231</v>
      </c>
      <c r="K4" s="136"/>
      <c r="L4" s="136"/>
      <c r="M4" s="136"/>
      <c r="N4" s="136" t="s">
        <v>156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232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158</v>
      </c>
      <c r="Q7" s="136" t="s">
        <v>159</v>
      </c>
      <c r="R7" s="136" t="s">
        <v>160</v>
      </c>
      <c r="S7" s="136" t="s">
        <v>161</v>
      </c>
      <c r="T7" s="136" t="s">
        <v>162</v>
      </c>
      <c r="U7" s="136" t="s">
        <v>163</v>
      </c>
      <c r="V7" s="136" t="s">
        <v>164</v>
      </c>
      <c r="W7" s="136" t="s">
        <v>165</v>
      </c>
    </row>
    <row r="8" ht="42" customHeight="1" spans="1:23">
      <c r="A8" s="137"/>
      <c r="B8" s="137"/>
      <c r="C8" s="137" t="s">
        <v>233</v>
      </c>
      <c r="D8" s="137"/>
      <c r="E8" s="137"/>
      <c r="F8" s="137"/>
      <c r="G8" s="137"/>
      <c r="H8" s="137"/>
      <c r="I8" s="139">
        <v>50000</v>
      </c>
      <c r="J8" s="139">
        <v>50000</v>
      </c>
      <c r="K8" s="139">
        <v>50000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46" customHeight="1" outlineLevel="1" spans="1:23">
      <c r="A9" s="137" t="s">
        <v>234</v>
      </c>
      <c r="B9" s="137" t="s">
        <v>235</v>
      </c>
      <c r="C9" s="137" t="s">
        <v>233</v>
      </c>
      <c r="D9" s="137" t="s">
        <v>46</v>
      </c>
      <c r="E9" s="137" t="s">
        <v>111</v>
      </c>
      <c r="F9" s="137" t="s">
        <v>112</v>
      </c>
      <c r="G9" s="137" t="s">
        <v>198</v>
      </c>
      <c r="H9" s="137" t="s">
        <v>199</v>
      </c>
      <c r="I9" s="139">
        <v>30000</v>
      </c>
      <c r="J9" s="139">
        <v>30000</v>
      </c>
      <c r="K9" s="139">
        <v>30000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43" customHeight="1" outlineLevel="1" spans="1:23">
      <c r="A10" s="137" t="s">
        <v>234</v>
      </c>
      <c r="B10" s="137" t="s">
        <v>235</v>
      </c>
      <c r="C10" s="137" t="s">
        <v>233</v>
      </c>
      <c r="D10" s="137" t="s">
        <v>46</v>
      </c>
      <c r="E10" s="137" t="s">
        <v>111</v>
      </c>
      <c r="F10" s="137" t="s">
        <v>112</v>
      </c>
      <c r="G10" s="137" t="s">
        <v>217</v>
      </c>
      <c r="H10" s="137" t="s">
        <v>218</v>
      </c>
      <c r="I10" s="139">
        <v>20000</v>
      </c>
      <c r="J10" s="139">
        <v>20000</v>
      </c>
      <c r="K10" s="139">
        <v>20000</v>
      </c>
      <c r="L10" s="139"/>
      <c r="M10" s="139"/>
      <c r="N10" s="137"/>
      <c r="O10" s="137"/>
      <c r="P10" s="137"/>
      <c r="Q10" s="139"/>
      <c r="R10" s="139"/>
      <c r="S10" s="139"/>
      <c r="T10" s="139"/>
      <c r="U10" s="139"/>
      <c r="V10" s="139"/>
      <c r="W10" s="139"/>
    </row>
    <row r="11" ht="40" customHeight="1" spans="1:23">
      <c r="A11" s="137"/>
      <c r="B11" s="137"/>
      <c r="C11" s="137" t="s">
        <v>236</v>
      </c>
      <c r="D11" s="137"/>
      <c r="E11" s="137"/>
      <c r="F11" s="137"/>
      <c r="G11" s="137"/>
      <c r="H11" s="137"/>
      <c r="I11" s="139">
        <v>20000</v>
      </c>
      <c r="J11" s="139"/>
      <c r="K11" s="139"/>
      <c r="L11" s="139"/>
      <c r="M11" s="139"/>
      <c r="N11" s="137"/>
      <c r="O11" s="137"/>
      <c r="P11" s="137"/>
      <c r="Q11" s="139"/>
      <c r="R11" s="139">
        <v>20000</v>
      </c>
      <c r="S11" s="139"/>
      <c r="T11" s="139"/>
      <c r="U11" s="139"/>
      <c r="V11" s="139"/>
      <c r="W11" s="139">
        <v>20000</v>
      </c>
    </row>
    <row r="12" ht="42" customHeight="1" outlineLevel="1" spans="1:23">
      <c r="A12" s="137" t="s">
        <v>234</v>
      </c>
      <c r="B12" s="137" t="s">
        <v>237</v>
      </c>
      <c r="C12" s="137" t="s">
        <v>236</v>
      </c>
      <c r="D12" s="137" t="s">
        <v>46</v>
      </c>
      <c r="E12" s="137" t="s">
        <v>78</v>
      </c>
      <c r="F12" s="137" t="s">
        <v>79</v>
      </c>
      <c r="G12" s="137" t="s">
        <v>217</v>
      </c>
      <c r="H12" s="137" t="s">
        <v>218</v>
      </c>
      <c r="I12" s="139">
        <v>20000</v>
      </c>
      <c r="J12" s="139"/>
      <c r="K12" s="139"/>
      <c r="L12" s="139"/>
      <c r="M12" s="139"/>
      <c r="N12" s="137"/>
      <c r="O12" s="137"/>
      <c r="P12" s="137"/>
      <c r="Q12" s="139"/>
      <c r="R12" s="139">
        <v>20000</v>
      </c>
      <c r="S12" s="139"/>
      <c r="T12" s="139"/>
      <c r="U12" s="139"/>
      <c r="V12" s="139"/>
      <c r="W12" s="139">
        <v>20000</v>
      </c>
    </row>
    <row r="13" ht="30" customHeight="1" spans="1:23">
      <c r="A13" s="138" t="s">
        <v>30</v>
      </c>
      <c r="B13" s="138"/>
      <c r="C13" s="138"/>
      <c r="D13" s="138"/>
      <c r="E13" s="138"/>
      <c r="F13" s="138"/>
      <c r="G13" s="138"/>
      <c r="H13" s="138"/>
      <c r="I13" s="139">
        <v>70000</v>
      </c>
      <c r="J13" s="139">
        <v>50000</v>
      </c>
      <c r="K13" s="139">
        <v>50000</v>
      </c>
      <c r="L13" s="139"/>
      <c r="M13" s="139"/>
      <c r="N13" s="139"/>
      <c r="O13" s="139"/>
      <c r="P13" s="139"/>
      <c r="Q13" s="139"/>
      <c r="R13" s="139">
        <v>20000</v>
      </c>
      <c r="S13" s="139"/>
      <c r="T13" s="139"/>
      <c r="U13" s="139"/>
      <c r="V13" s="139"/>
      <c r="W13" s="139">
        <v>20000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5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6"/>
  <sheetViews>
    <sheetView showZeros="0" topLeftCell="A4" workbookViewId="0">
      <selection activeCell="A13" sqref="A13:A16"/>
    </sheetView>
  </sheetViews>
  <sheetFormatPr defaultColWidth="10.287037037037" defaultRowHeight="15" customHeight="1"/>
  <cols>
    <col min="1" max="4" width="14.287037037037" customWidth="1"/>
    <col min="5" max="5" width="18.287037037037" customWidth="1"/>
    <col min="6" max="9" width="14.287037037037" customWidth="1"/>
    <col min="10" max="10" width="34.287037037037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238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"单位名称："&amp;"芒市种子管理站"</f>
        <v>单位名称：芒市种子管理站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239</v>
      </c>
      <c r="B4" s="130" t="s">
        <v>240</v>
      </c>
      <c r="C4" s="130" t="s">
        <v>241</v>
      </c>
      <c r="D4" s="130" t="s">
        <v>242</v>
      </c>
      <c r="E4" s="130" t="s">
        <v>243</v>
      </c>
      <c r="F4" s="130" t="s">
        <v>244</v>
      </c>
      <c r="G4" s="130" t="s">
        <v>245</v>
      </c>
      <c r="H4" s="130" t="s">
        <v>246</v>
      </c>
      <c r="I4" s="130" t="s">
        <v>247</v>
      </c>
      <c r="J4" s="130" t="s">
        <v>248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32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1" customHeight="1" outlineLevel="1" spans="1:10">
      <c r="A7" s="131" t="s">
        <v>233</v>
      </c>
      <c r="B7" s="131" t="s">
        <v>249</v>
      </c>
      <c r="C7" s="131" t="s">
        <v>250</v>
      </c>
      <c r="D7" s="131" t="s">
        <v>251</v>
      </c>
      <c r="E7" s="131" t="s">
        <v>252</v>
      </c>
      <c r="F7" s="131" t="s">
        <v>253</v>
      </c>
      <c r="G7" s="130" t="s">
        <v>254</v>
      </c>
      <c r="H7" s="130" t="s">
        <v>255</v>
      </c>
      <c r="I7" s="131" t="s">
        <v>256</v>
      </c>
      <c r="J7" s="131" t="s">
        <v>257</v>
      </c>
    </row>
    <row r="8" ht="32" customHeight="1" outlineLevel="1" spans="1:10">
      <c r="A8" s="131" t="s">
        <v>233</v>
      </c>
      <c r="B8" s="131" t="s">
        <v>249</v>
      </c>
      <c r="C8" s="131" t="s">
        <v>250</v>
      </c>
      <c r="D8" s="131" t="s">
        <v>251</v>
      </c>
      <c r="E8" s="131" t="s">
        <v>258</v>
      </c>
      <c r="F8" s="131" t="s">
        <v>253</v>
      </c>
      <c r="G8" s="130" t="s">
        <v>259</v>
      </c>
      <c r="H8" s="130" t="s">
        <v>260</v>
      </c>
      <c r="I8" s="131" t="s">
        <v>256</v>
      </c>
      <c r="J8" s="131" t="s">
        <v>261</v>
      </c>
    </row>
    <row r="9" ht="36" customHeight="1" outlineLevel="1" spans="1:10">
      <c r="A9" s="131" t="s">
        <v>233</v>
      </c>
      <c r="B9" s="131" t="s">
        <v>249</v>
      </c>
      <c r="C9" s="131" t="s">
        <v>250</v>
      </c>
      <c r="D9" s="131" t="s">
        <v>262</v>
      </c>
      <c r="E9" s="131" t="s">
        <v>263</v>
      </c>
      <c r="F9" s="131" t="s">
        <v>253</v>
      </c>
      <c r="G9" s="130" t="s">
        <v>264</v>
      </c>
      <c r="H9" s="130" t="s">
        <v>265</v>
      </c>
      <c r="I9" s="131" t="s">
        <v>256</v>
      </c>
      <c r="J9" s="131" t="s">
        <v>266</v>
      </c>
    </row>
    <row r="10" ht="34" customHeight="1" outlineLevel="1" spans="1:10">
      <c r="A10" s="131" t="s">
        <v>233</v>
      </c>
      <c r="B10" s="131" t="s">
        <v>249</v>
      </c>
      <c r="C10" s="131" t="s">
        <v>250</v>
      </c>
      <c r="D10" s="131" t="s">
        <v>262</v>
      </c>
      <c r="E10" s="131" t="s">
        <v>267</v>
      </c>
      <c r="F10" s="131" t="s">
        <v>253</v>
      </c>
      <c r="G10" s="130" t="s">
        <v>268</v>
      </c>
      <c r="H10" s="130" t="s">
        <v>265</v>
      </c>
      <c r="I10" s="131" t="s">
        <v>256</v>
      </c>
      <c r="J10" s="131" t="s">
        <v>267</v>
      </c>
    </row>
    <row r="11" ht="35" customHeight="1" outlineLevel="1" spans="1:10">
      <c r="A11" s="131" t="s">
        <v>233</v>
      </c>
      <c r="B11" s="131" t="s">
        <v>249</v>
      </c>
      <c r="C11" s="131" t="s">
        <v>269</v>
      </c>
      <c r="D11" s="131" t="s">
        <v>270</v>
      </c>
      <c r="E11" s="131" t="s">
        <v>271</v>
      </c>
      <c r="F11" s="131" t="s">
        <v>272</v>
      </c>
      <c r="G11" s="130" t="s">
        <v>273</v>
      </c>
      <c r="H11" s="130" t="s">
        <v>265</v>
      </c>
      <c r="I11" s="131" t="s">
        <v>256</v>
      </c>
      <c r="J11" s="131" t="s">
        <v>274</v>
      </c>
    </row>
    <row r="12" ht="48" customHeight="1" outlineLevel="1" spans="1:10">
      <c r="A12" s="131" t="s">
        <v>233</v>
      </c>
      <c r="B12" s="131" t="s">
        <v>249</v>
      </c>
      <c r="C12" s="131" t="s">
        <v>275</v>
      </c>
      <c r="D12" s="131" t="s">
        <v>276</v>
      </c>
      <c r="E12" s="131" t="s">
        <v>277</v>
      </c>
      <c r="F12" s="131" t="s">
        <v>253</v>
      </c>
      <c r="G12" s="130" t="s">
        <v>268</v>
      </c>
      <c r="H12" s="130" t="s">
        <v>265</v>
      </c>
      <c r="I12" s="131" t="s">
        <v>256</v>
      </c>
      <c r="J12" s="131" t="s">
        <v>278</v>
      </c>
    </row>
    <row r="13" ht="33" customHeight="1" outlineLevel="1" spans="1:10">
      <c r="A13" s="131" t="s">
        <v>236</v>
      </c>
      <c r="B13" s="131" t="s">
        <v>279</v>
      </c>
      <c r="C13" s="131" t="s">
        <v>250</v>
      </c>
      <c r="D13" s="131" t="s">
        <v>251</v>
      </c>
      <c r="E13" s="131" t="s">
        <v>280</v>
      </c>
      <c r="F13" s="131" t="s">
        <v>253</v>
      </c>
      <c r="G13" s="130" t="s">
        <v>60</v>
      </c>
      <c r="H13" s="130" t="s">
        <v>281</v>
      </c>
      <c r="I13" s="131" t="s">
        <v>256</v>
      </c>
      <c r="J13" s="131" t="s">
        <v>282</v>
      </c>
    </row>
    <row r="14" ht="53" customHeight="1" outlineLevel="1" spans="1:10">
      <c r="A14" s="131" t="s">
        <v>236</v>
      </c>
      <c r="B14" s="131" t="s">
        <v>279</v>
      </c>
      <c r="C14" s="131" t="s">
        <v>250</v>
      </c>
      <c r="D14" s="131" t="s">
        <v>251</v>
      </c>
      <c r="E14" s="131" t="s">
        <v>283</v>
      </c>
      <c r="F14" s="131" t="s">
        <v>253</v>
      </c>
      <c r="G14" s="130" t="s">
        <v>62</v>
      </c>
      <c r="H14" s="130" t="s">
        <v>284</v>
      </c>
      <c r="I14" s="131" t="s">
        <v>256</v>
      </c>
      <c r="J14" s="131" t="s">
        <v>285</v>
      </c>
    </row>
    <row r="15" ht="52.5" customHeight="1" outlineLevel="1" spans="1:10">
      <c r="A15" s="131" t="s">
        <v>236</v>
      </c>
      <c r="B15" s="131" t="s">
        <v>279</v>
      </c>
      <c r="C15" s="131" t="s">
        <v>269</v>
      </c>
      <c r="D15" s="131" t="s">
        <v>270</v>
      </c>
      <c r="E15" s="131" t="s">
        <v>286</v>
      </c>
      <c r="F15" s="131" t="s">
        <v>253</v>
      </c>
      <c r="G15" s="130" t="s">
        <v>287</v>
      </c>
      <c r="H15" s="130" t="s">
        <v>288</v>
      </c>
      <c r="I15" s="131" t="s">
        <v>256</v>
      </c>
      <c r="J15" s="131" t="s">
        <v>289</v>
      </c>
    </row>
    <row r="16" ht="46" customHeight="1" outlineLevel="1" spans="1:10">
      <c r="A16" s="131" t="s">
        <v>236</v>
      </c>
      <c r="B16" s="131" t="s">
        <v>279</v>
      </c>
      <c r="C16" s="131" t="s">
        <v>275</v>
      </c>
      <c r="D16" s="131" t="s">
        <v>276</v>
      </c>
      <c r="E16" s="131" t="s">
        <v>290</v>
      </c>
      <c r="F16" s="131" t="s">
        <v>253</v>
      </c>
      <c r="G16" s="130" t="s">
        <v>264</v>
      </c>
      <c r="H16" s="130" t="s">
        <v>265</v>
      </c>
      <c r="I16" s="131" t="s">
        <v>256</v>
      </c>
      <c r="J16" s="131" t="s">
        <v>291</v>
      </c>
    </row>
  </sheetData>
  <mergeCells count="6">
    <mergeCell ref="A2:J2"/>
    <mergeCell ref="A3:E3"/>
    <mergeCell ref="A7:A12"/>
    <mergeCell ref="A13:A16"/>
    <mergeCell ref="B7:B12"/>
    <mergeCell ref="B13:B16"/>
  </mergeCells>
  <pageMargins left="0.751388888888889" right="0.751388888888889" top="1" bottom="1" header="0.511805555555556" footer="0.511805555555556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2026-01-30T01:19:00Z</dcterms:created>
  <dcterms:modified xsi:type="dcterms:W3CDTF">2026-04-02T02:04:23Z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45902417F7C2C16F260A9D6984105B4D_42</vt:lpwstr>
  </property>
</Properties>
</file>