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2" activeTab="12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<sst xmlns="http://schemas.openxmlformats.org/spreadsheetml/2006/main" count="803" uniqueCount="322">
  <si>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</si>
  <si>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</si>
  <si>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</si>
  <si>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</si>
  <si>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</si>
  <si>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</si>
  <si>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</si>
  <si>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</si>
  <si>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</si>
  <si>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</si>
  <si>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</si>
  <si>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</si>
  <si>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</si>
  <si>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</si>
  <si>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</si>
  <si>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</si>
  <si>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</si>
  <si>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</si>
  <si>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</si>
  <si>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</si>
  <si>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</si>
  <si>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</si>
  <si>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</si>
  <si>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</si>
  <si>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</si>
  <si>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</si>
  <si>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</si>
  <si>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</si>
  <si>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</si>
  <si>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</si>
  <si>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</si>
  <si>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</si>
  <si>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</si>
  <si>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</si>
  <si>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</si>
  <si>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</si>
  <si>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</si>
  <si>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</si>
  <si>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</si>
  <si>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</si>
  <si>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</si>
  <si>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</si>
  <si>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</si>
  <si>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</si>
  <si>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</si>
  <si>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709001</t>
  </si>
  <si>
    <t>芒市农机安全监理站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</si>
  <si>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</si>
  <si>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</si>
  <si>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</si>
  <si>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</si>
  <si>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</si>
  <si>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</si>
  <si>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</si>
  <si>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</si>
  <si>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</si>
  <si>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</si>
  <si>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</si>
  <si>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</si>
  <si>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</si>
  <si>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</si>
  <si>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</si>
  <si>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</si>
  <si>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</si>
  <si>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</si>
  <si>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</si>
  <si>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</si>
  <si>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</si>
  <si>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</si>
  <si>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</si>
  <si>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</si>
  <si>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</si>
  <si>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</si>
  <si>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</si>
  <si>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</si>
  <si>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</si>
  <si>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</si>
  <si>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</si>
  <si>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</si>
  <si>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</si>
  <si>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</si>
  <si>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</si>
  <si>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</si>
  <si>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</si>
  <si>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</si>
  <si>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</si>
  <si>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</si>
  <si>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</si>
  <si>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</si>
  <si>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</si>
  <si>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</si>
  <si>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</si>
  <si>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</si>
  <si>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</si>
  <si>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</si>
  <si>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</si>
  <si>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</si>
  <si>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</si>
  <si>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</si>
  <si>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</si>
  <si>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</si>
  <si>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</si>
  <si>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</si>
  <si>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</si>
  <si>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</si>
  <si>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</si>
  <si>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</si>
  <si>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</si>
  <si>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</si>
  <si>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</si>
  <si>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</si>
  <si>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</si>
  <si>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</si>
  <si>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</si>
  <si>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</si>
  <si>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</si>
  <si>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</si>
  <si>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</si>
  <si>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</si>
  <si>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</si>
  <si>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</si>
  <si>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</si>
  <si>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</si>
  <si>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</si>
  <si>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</si>
  <si>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</si>
  <si>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</si>
  <si>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</si>
  <si>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</si>
  <si>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</si>
  <si>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</si>
  <si>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</si>
  <si>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</si>
  <si>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</si>
  <si>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</si>
  <si>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</si>
  <si>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</si>
  <si>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</si>
  <si>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</si>
  <si>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</si>
  <si>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</si>
  <si>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</si>
  <si>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</si>
  <si>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</si>
  <si>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</si>
  <si>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</si>
  <si>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</si>
  <si>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</si>
  <si>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</si>
  <si>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</si>
  <si>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</si>
  <si>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</si>
  <si>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</si>
  <si>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</si>
  <si>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</si>
  <si>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</si>
  <si>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533103210000000017277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</si>
  <si>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</si>
  <si>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</si>
  <si>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</si>
  <si>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</si>
  <si>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</si>
  <si>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</si>
  <si>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</si>
  <si>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533103210000000017278</t>
  </si>
  <si>
    <t>社会保障缴费</t>
  </si>
  <si>
    <t>30108</t>
  </si>
  <si>
    <t>机关事业单位基本养老保险缴费</t>
  </si>
  <si>
    <t>30109</t>
  </si>
  <si>
    <t>职业年金缴费</t>
  </si>
  <si>
    <t>533103261100004994203</t>
  </si>
  <si>
    <t>职业年金缴费（非三保）</t>
  </si>
  <si>
    <t>30110</t>
  </si>
  <si>
    <t>职工基本医疗保险缴费</t>
  </si>
  <si>
    <t>30112</t>
  </si>
  <si>
    <t>其他社会保障缴费</t>
  </si>
  <si>
    <t>533103210000000017279</t>
  </si>
  <si>
    <t>30113</t>
  </si>
  <si>
    <t>533103210000000017282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</si>
  <si>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</si>
  <si>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</si>
  <si>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</si>
  <si>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</si>
  <si>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</si>
  <si>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</si>
  <si>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</si>
  <si>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</si>
  <si>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</si>
  <si>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533103231100001207192</t>
  </si>
  <si>
    <t>公用经费安排的公务用车运维费</t>
  </si>
  <si>
    <t>30231</t>
  </si>
  <si>
    <t>公务用车运行维护费</t>
  </si>
  <si>
    <t>30226</t>
  </si>
  <si>
    <t>劳务费</t>
  </si>
  <si>
    <t>30299</t>
  </si>
  <si>
    <t>其他商品和服务支出</t>
  </si>
  <si>
    <t>533103241100002305188</t>
  </si>
  <si>
    <t>公用经费安排的公务接待费</t>
  </si>
  <si>
    <t>30217</t>
  </si>
  <si>
    <t>533103210000000017281</t>
  </si>
  <si>
    <t>退休公用经费</t>
  </si>
  <si>
    <t>533103210000000017280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</si>
  <si>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</si>
  <si>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</si>
  <si>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</si>
  <si>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</si>
  <si>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</si>
  <si>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</si>
  <si>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</si>
  <si>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</si>
  <si>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</si>
  <si>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2026年农机监理业务经费</t>
  </si>
  <si>
    <t>专项业务类</t>
  </si>
  <si>
    <t>533103261100004978166</t>
  </si>
  <si>
    <t>30211</t>
  </si>
  <si>
    <t>差旅费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</si>
  <si>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</si>
  <si>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</si>
  <si>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</si>
  <si>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</si>
  <si>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</si>
  <si>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</si>
  <si>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</si>
  <si>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</si>
  <si>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</si>
  <si>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</si>
  <si>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</si>
  <si>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1.贯彻执行国家安全生产的方针、政策、法规、法令、规定和上级有关指示，监督检查乡（镇、村）有关单位和个人的执行情况。
2.负责本市农机监理各项工作的具体实施。
3.负责实施拖拉机、各种农业机械、农用运输机械发放牌证、年度检验和驾驶、操作人员的考核、年度审验等各项业务工作。
4.组织农机安全生产宣传教育、安全检查、安全竞赛和经验推广。
5.负责调查、勘查、处理农机事故和纠正违章行为。
6.组织培训乡（镇）农机监理员、安全检查员，并组织乡（镇）农机监理员、检查员的工作。
</t>
  </si>
  <si>
    <t>产出指标</t>
  </si>
  <si>
    <t>数量指标</t>
  </si>
  <si>
    <t>参与检查（核查）人数</t>
  </si>
  <si>
    <t>&gt;=</t>
  </si>
  <si>
    <t>人</t>
  </si>
  <si>
    <t>定量指标</t>
  </si>
  <si>
    <t>开展检查（核查）次数</t>
  </si>
  <si>
    <t>30</t>
  </si>
  <si>
    <t>人次</t>
  </si>
  <si>
    <t>质量指标</t>
  </si>
  <si>
    <t>检查（核查）覆盖率</t>
  </si>
  <si>
    <t>80</t>
  </si>
  <si>
    <t>%</t>
  </si>
  <si>
    <t>时效指标</t>
  </si>
  <si>
    <t>检查（核查）任务及时完成率</t>
  </si>
  <si>
    <t>效益指标</t>
  </si>
  <si>
    <t>社会效益</t>
  </si>
  <si>
    <t>保障农业机械安全使用</t>
  </si>
  <si>
    <t>可持续影响</t>
  </si>
  <si>
    <t>提高农业机械安全隐患意识改善</t>
  </si>
  <si>
    <t>满意度指标</t>
  </si>
  <si>
    <t>服务对象满意度</t>
  </si>
  <si>
    <t>90</t>
  </si>
  <si>
    <t>成本指标</t>
  </si>
  <si>
    <t>经济成本指标</t>
  </si>
  <si>
    <t>农机监理业务经费支付金额</t>
  </si>
  <si>
    <t>&lt;=</t>
  </si>
  <si>
    <t>20000</t>
  </si>
  <si>
    <t>元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</si>
  <si>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</si>
  <si>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</si>
  <si>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</si>
  <si>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</si>
  <si>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</si>
  <si>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说明：芒市农机安全监理站无政府性基金预算支出，本表无数据，公开空表。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</si>
  <si>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</si>
  <si>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</si>
  <si>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</si>
  <si>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</si>
  <si>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</si>
  <si>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</si>
  <si>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</si>
  <si>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</si>
  <si>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</si>
  <si>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</si>
  <si>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</si>
  <si>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</si>
  <si>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</si>
  <si>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箱</t>
  </si>
  <si>
    <t>油料费</t>
  </si>
  <si>
    <t>车辆加油、添加燃料服务</t>
  </si>
  <si>
    <t>年</t>
  </si>
  <si>
    <t>车辆维修费</t>
  </si>
  <si>
    <t>车辆维修和保养服务</t>
  </si>
  <si>
    <t>车辆保险费</t>
  </si>
  <si>
    <t>机动车保险服务</t>
  </si>
  <si>
    <t>预算08表</t>
  </si>
  <si>
    <t>政府购买服务项目</t>
  </si>
  <si>
    <t>政府购买服务目录</t>
  </si>
  <si>
    <t>说明：芒市农机安全监理站无政府购买服务预算，本表无数据，公开空表。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</si>
  <si>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</si>
  <si>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</si>
  <si>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</si>
  <si>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</si>
  <si>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</si>
  <si>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</si>
  <si>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</si>
  <si>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</si>
  <si>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</si>
  <si>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</si>
  <si>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</si>
  <si>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</si>
  <si>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</si>
  <si>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</si>
  <si>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</si>
  <si>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说明：芒市农机安全监理站无市对下转移支付预算，本表无数据，公开空表。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</si>
  <si>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</si>
  <si>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</si>
  <si>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</si>
  <si>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</si>
  <si>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</si>
  <si>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</si>
  <si>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</si>
  <si>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</si>
  <si>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</si>
  <si>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</si>
  <si>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说明：芒市农机安全监理站无新增资产预算，本表无数据，公开空表。</t>
  </si>
  <si>
    <t>预算11表</t>
  </si>
  <si>
    <t>上级补助</t>
  </si>
  <si>
    <t>说明：芒市农机安全监理站无上级转移支付补助项目支出预算，本表无数据，公开空表。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</si>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</sst>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178" fontId="1" fillId="0" borderId="1" xfId="54" applyBorder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178" fontId="1" fillId="0" borderId="8" xfId="54" applyBorder="1" applyProtection="1">
      <alignment horizontal="right" vertical="center"/>
      <protection locked="0"/>
    </xf>
    <xf numFmtId="0" fontId="2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8" xfId="0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1" xfId="0" applyBorder="1" applyAlignment="1">
      <alignment vertical="center" wrapText="1"/>
    </xf>
    <xf numFmtId="0" fontId="5" fillId="0" borderId="8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justify" vertical="top"/>
    </xf>
    <xf numFmtId="0" fontId="2" fillId="0" borderId="0" xfId="0" applyFont="1" applyBorder="1" applyAlignment="1">
      <alignment horizontal="justify" vertical="top"/>
    </xf>
    <xf numFmtId="0" fontId="0" fillId="0" borderId="0" xfId="0" applyBorder="1" applyAlignment="1">
      <alignment horizontal="left" vertical="top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7" xfId="53" applyFont="1" applyAlignme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I6" sqref="I6"/>
    </sheetView>
  </sheetViews>
  <sheetFormatPr defaultColWidth="10.287037037037" defaultRowHeight="15" customHeight="1" outlineLevelCol="3"/>
  <cols>
    <col min="1" max="4" width="33.287037037037" customWidth="1"/>
  </cols>
  <sheetData>
    <row r="1" ht="18.75" customHeight="1" spans="1:4">
      <c r="A1" s="187"/>
      <c r="B1" s="187"/>
      <c r="C1" s="187"/>
      <c r="D1" s="188" t="s">
        <v>0</v>
      </c>
    </row>
    <row r="2" ht="42" customHeight="1" spans="1:4">
      <c r="A2" s="189" t="str">
        <f>"2026"&amp;"年部门财务收支预算总表"</f>
        <v>2026年部门财务收支预算总表</v>
      </c>
      <c r="B2" s="189"/>
      <c r="C2" s="189"/>
      <c r="D2" s="189"/>
    </row>
    <row r="3" ht="18.75" customHeight="1" spans="1:4">
      <c r="A3" s="187" t="str">
        <f>"单位名称："&amp;"芒市农机安全监理站"</f>
        <v>单位名称：芒市农机安全监理站</v>
      </c>
      <c r="B3" s="187"/>
      <c r="C3" s="190"/>
      <c r="D3" s="188" t="s">
        <v>1</v>
      </c>
    </row>
    <row r="4" ht="18.75" customHeight="1" spans="1:4">
      <c r="A4" s="147" t="s">
        <v>2</v>
      </c>
      <c r="B4" s="147"/>
      <c r="C4" s="147" t="s">
        <v>3</v>
      </c>
      <c r="D4" s="147"/>
    </row>
    <row r="5" ht="18.75" customHeight="1" spans="1:4">
      <c r="A5" s="147" t="s">
        <v>4</v>
      </c>
      <c r="B5" s="147" t="s">
        <v>5</v>
      </c>
      <c r="C5" s="147" t="s">
        <v>6</v>
      </c>
      <c r="D5" s="147" t="s">
        <v>5</v>
      </c>
    </row>
    <row r="6" ht="18.75" customHeight="1" spans="1:4">
      <c r="A6" s="146" t="s">
        <v>7</v>
      </c>
      <c r="B6" s="148">
        <v>2646148.42</v>
      </c>
      <c r="C6" s="146" t="str">
        <f>"一"&amp;"、"&amp;"社会保障和就业支出"</f>
        <v>一、社会保障和就业支出</v>
      </c>
      <c r="D6" s="148">
        <v>709273.27</v>
      </c>
    </row>
    <row r="7" ht="18.75" customHeight="1" spans="1:4">
      <c r="A7" s="146" t="s">
        <v>8</v>
      </c>
      <c r="B7" s="148"/>
      <c r="C7" s="146" t="str">
        <f>"二"&amp;"、"&amp;"卫生健康支出"</f>
        <v>二、卫生健康支出</v>
      </c>
      <c r="D7" s="148">
        <v>102908.91</v>
      </c>
    </row>
    <row r="8" ht="18.75" customHeight="1" spans="1:4">
      <c r="A8" s="146" t="s">
        <v>9</v>
      </c>
      <c r="B8" s="148"/>
      <c r="C8" s="146" t="str">
        <f>"三"&amp;"、"&amp;"农林水支出"</f>
        <v>三、农林水支出</v>
      </c>
      <c r="D8" s="148">
        <v>1636080.96</v>
      </c>
    </row>
    <row r="9" ht="18.75" customHeight="1" spans="1:4">
      <c r="A9" s="146" t="s">
        <v>10</v>
      </c>
      <c r="B9" s="148"/>
      <c r="C9" s="146" t="str">
        <f>"四"&amp;"、"&amp;"住房保障支出"</f>
        <v>四、住房保障支出</v>
      </c>
      <c r="D9" s="148">
        <v>197885.28</v>
      </c>
    </row>
    <row r="10" ht="18.75" customHeight="1" spans="1:4">
      <c r="A10" s="146" t="s">
        <v>11</v>
      </c>
      <c r="B10" s="148"/>
      <c r="C10" s="146"/>
      <c r="D10" s="148"/>
    </row>
    <row r="11" ht="18.75" customHeight="1" spans="1:4">
      <c r="A11" s="146" t="s">
        <v>12</v>
      </c>
      <c r="B11" s="148"/>
      <c r="C11" s="146"/>
      <c r="D11" s="148"/>
    </row>
    <row r="12" ht="18.75" customHeight="1" spans="1:4">
      <c r="A12" s="146" t="s">
        <v>13</v>
      </c>
      <c r="B12" s="148"/>
      <c r="C12" s="146"/>
      <c r="D12" s="148"/>
    </row>
    <row r="13" ht="18.75" customHeight="1" spans="1:4">
      <c r="A13" s="146" t="s">
        <v>14</v>
      </c>
      <c r="B13" s="148"/>
      <c r="C13" s="146"/>
      <c r="D13" s="148"/>
    </row>
    <row r="14" ht="18.75" customHeight="1" spans="1:4">
      <c r="A14" s="146" t="s">
        <v>15</v>
      </c>
      <c r="B14" s="148"/>
      <c r="C14" s="146"/>
      <c r="D14" s="148"/>
    </row>
    <row r="15" ht="18.75" customHeight="1" spans="1:4">
      <c r="A15" s="146" t="s">
        <v>16</v>
      </c>
      <c r="B15" s="148"/>
      <c r="C15" s="146"/>
      <c r="D15" s="148"/>
    </row>
    <row r="16" ht="18.75" customHeight="1" spans="1:4">
      <c r="A16" s="146"/>
      <c r="B16" s="148"/>
      <c r="C16" s="146"/>
      <c r="D16" s="148"/>
    </row>
    <row r="17" ht="18.75" customHeight="1" spans="1:4">
      <c r="A17" s="146"/>
      <c r="B17" s="148"/>
      <c r="C17" s="146"/>
      <c r="D17" s="148"/>
    </row>
    <row r="18" ht="18.75" customHeight="1" spans="1:4">
      <c r="A18" s="146"/>
      <c r="B18" s="148"/>
      <c r="C18" s="146"/>
      <c r="D18" s="148"/>
    </row>
    <row r="19" ht="18.75" customHeight="1" spans="1:4">
      <c r="A19" s="146"/>
      <c r="B19" s="148"/>
      <c r="C19" s="146"/>
      <c r="D19" s="148"/>
    </row>
    <row r="20" ht="18.75" customHeight="1" spans="1:4">
      <c r="A20" s="146"/>
      <c r="B20" s="148"/>
      <c r="C20" s="146"/>
      <c r="D20" s="148"/>
    </row>
    <row r="21" ht="18.75" customHeight="1" spans="1:4">
      <c r="A21" s="146"/>
      <c r="B21" s="148"/>
      <c r="C21" s="146"/>
      <c r="D21" s="148"/>
    </row>
    <row r="22" ht="18.75" customHeight="1" spans="1:4">
      <c r="A22" s="146"/>
      <c r="B22" s="148"/>
      <c r="C22" s="146"/>
      <c r="D22" s="148"/>
    </row>
    <row r="23" ht="18.75" customHeight="1" spans="1:4">
      <c r="A23" s="146"/>
      <c r="B23" s="148"/>
      <c r="C23" s="146"/>
      <c r="D23" s="148"/>
    </row>
    <row r="24" ht="18.75" customHeight="1" spans="1:4">
      <c r="A24" s="146"/>
      <c r="B24" s="148"/>
      <c r="C24" s="146"/>
      <c r="D24" s="148"/>
    </row>
    <row r="25" ht="18.75" customHeight="1" spans="1:4">
      <c r="A25" s="146"/>
      <c r="B25" s="148"/>
      <c r="C25" s="146"/>
      <c r="D25" s="148"/>
    </row>
    <row r="26" ht="18.75" customHeight="1" spans="1:4">
      <c r="A26" s="146"/>
      <c r="B26" s="148"/>
      <c r="C26" s="146"/>
      <c r="D26" s="148"/>
    </row>
    <row r="27" ht="18.75" customHeight="1" spans="1:4">
      <c r="A27" s="146"/>
      <c r="B27" s="148"/>
      <c r="C27" s="146"/>
      <c r="D27" s="148"/>
    </row>
    <row r="28" ht="18.75" customHeight="1" spans="1:4">
      <c r="A28" s="146"/>
      <c r="B28" s="148"/>
      <c r="C28" s="146"/>
      <c r="D28" s="148"/>
    </row>
    <row r="29" ht="18.75" customHeight="1" spans="1:4">
      <c r="A29" s="146"/>
      <c r="B29" s="148"/>
      <c r="C29" s="146"/>
      <c r="D29" s="148"/>
    </row>
    <row r="30" ht="18.75" customHeight="1" spans="1:4">
      <c r="A30" s="146"/>
      <c r="B30" s="148"/>
      <c r="C30" s="146"/>
      <c r="D30" s="148"/>
    </row>
    <row r="31" ht="18.75" customHeight="1" spans="1:4">
      <c r="A31" s="146"/>
      <c r="B31" s="148"/>
      <c r="C31" s="146"/>
      <c r="D31" s="148"/>
    </row>
    <row r="32" ht="18.75" customHeight="1" spans="1:4">
      <c r="A32" s="146" t="s">
        <v>17</v>
      </c>
      <c r="B32" s="148">
        <v>2646148.42</v>
      </c>
      <c r="C32" s="146" t="s">
        <v>18</v>
      </c>
      <c r="D32" s="148">
        <v>2646148.42</v>
      </c>
    </row>
    <row r="33" ht="18.75" customHeight="1" spans="1:4">
      <c r="A33" s="146" t="s">
        <v>19</v>
      </c>
      <c r="B33" s="148"/>
      <c r="C33" s="146" t="s">
        <v>20</v>
      </c>
      <c r="D33" s="148"/>
    </row>
    <row r="34" ht="18.75" customHeight="1" spans="1:4">
      <c r="A34" s="146" t="s">
        <v>21</v>
      </c>
      <c r="B34" s="148"/>
      <c r="C34" s="146" t="s">
        <v>21</v>
      </c>
      <c r="D34" s="148"/>
    </row>
    <row r="35" ht="18.75" customHeight="1" spans="1:4">
      <c r="A35" s="146" t="s">
        <v>22</v>
      </c>
      <c r="B35" s="148"/>
      <c r="C35" s="146" t="s">
        <v>23</v>
      </c>
      <c r="D35" s="148"/>
    </row>
    <row r="36" ht="18.75" customHeight="1" spans="1:4">
      <c r="A36" s="146" t="s">
        <v>24</v>
      </c>
      <c r="B36" s="148">
        <v>2646148.42</v>
      </c>
      <c r="C36" s="146" t="s">
        <v>25</v>
      </c>
      <c r="D36" s="148">
        <v>2646148.42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22"/>
  <sheetViews>
    <sheetView showZeros="0" workbookViewId="0">
      <selection activeCell="C26" sqref="C26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23">
        <v>1</v>
      </c>
      <c r="B1" s="124">
        <v>0</v>
      </c>
      <c r="C1" s="123">
        <v>1</v>
      </c>
      <c r="D1" s="101"/>
      <c r="E1" s="101"/>
      <c r="F1" s="122" t="s">
        <v>257</v>
      </c>
    </row>
    <row r="2" ht="26.25" customHeight="1" spans="1:6">
      <c r="A2" s="125" t="str">
        <f>"2026"&amp;"年部门政府性基金预算支出预算表"</f>
        <v>2026年部门政府性基金预算支出预算表</v>
      </c>
      <c r="B2" s="125" t="s">
        <v>258</v>
      </c>
      <c r="C2" s="126"/>
      <c r="D2" s="127"/>
      <c r="E2" s="127"/>
      <c r="F2" s="127"/>
    </row>
    <row r="3" ht="25" customHeight="1" spans="1:6">
      <c r="A3" s="128" t="str">
        <f>"单位名称："&amp;"芒市农机安全监理站"</f>
        <v>单位名称：芒市农机安全监理站</v>
      </c>
      <c r="B3" s="128" t="s">
        <v>259</v>
      </c>
      <c r="C3" s="129"/>
      <c r="D3" s="101"/>
      <c r="E3" s="101"/>
      <c r="F3" s="122" t="s">
        <v>1</v>
      </c>
    </row>
    <row r="4" ht="19.5" customHeight="1" spans="1:6">
      <c r="A4" s="64" t="s">
        <v>133</v>
      </c>
      <c r="B4" s="130" t="s">
        <v>48</v>
      </c>
      <c r="C4" s="64" t="s">
        <v>49</v>
      </c>
      <c r="D4" s="34" t="s">
        <v>260</v>
      </c>
      <c r="E4" s="34"/>
      <c r="F4" s="34"/>
    </row>
    <row r="5" ht="18.55" customHeight="1" spans="1:6">
      <c r="A5" s="64"/>
      <c r="B5" s="130"/>
      <c r="C5" s="64"/>
      <c r="D5" s="34" t="s">
        <v>30</v>
      </c>
      <c r="E5" s="34" t="s">
        <v>52</v>
      </c>
      <c r="F5" s="34" t="s">
        <v>53</v>
      </c>
    </row>
    <row r="6" ht="20.25" customHeight="1" spans="1:6">
      <c r="A6" s="64">
        <v>1</v>
      </c>
      <c r="B6" s="131" t="s">
        <v>60</v>
      </c>
      <c r="C6" s="131" t="s">
        <v>61</v>
      </c>
      <c r="D6" s="131" t="s">
        <v>62</v>
      </c>
      <c r="E6" s="131" t="s">
        <v>63</v>
      </c>
      <c r="F6" s="131" t="s">
        <v>64</v>
      </c>
    </row>
    <row r="7" ht="30" customHeight="1" spans="1:6">
      <c r="A7" s="32"/>
      <c r="B7" s="130"/>
      <c r="C7" s="32"/>
      <c r="D7" s="85"/>
      <c r="E7" s="132"/>
      <c r="F7" s="132"/>
    </row>
    <row r="8" ht="30" customHeight="1" spans="1:6">
      <c r="A8" s="22"/>
      <c r="B8" s="22"/>
      <c r="C8" s="22"/>
      <c r="D8" s="85"/>
      <c r="E8" s="132"/>
      <c r="F8" s="132"/>
    </row>
    <row r="9" ht="30" customHeight="1" spans="1:6">
      <c r="A9" s="20" t="s">
        <v>261</v>
      </c>
      <c r="B9" s="20" t="s">
        <v>261</v>
      </c>
      <c r="C9" s="20" t="s">
        <v>261</v>
      </c>
      <c r="D9" s="85"/>
      <c r="E9" s="132"/>
      <c r="F9" s="132"/>
    </row>
    <row r="10" ht="21" customHeight="1" spans="1:6">
      <c r="A10" s="133" t="s">
        <v>262</v>
      </c>
      <c r="B10" s="134"/>
      <c r="C10" s="134"/>
      <c r="D10" s="134"/>
      <c r="E10" s="134"/>
      <c r="F10" s="134"/>
    </row>
    <row r="22" customHeight="1" spans="5:5">
      <c r="E22" s="13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20.1388888888889" customWidth="1"/>
    <col min="2" max="2" width="13" customWidth="1"/>
    <col min="3" max="3" width="13.5740740740741" customWidth="1"/>
    <col min="4" max="4" width="9.71296296296296" customWidth="1"/>
    <col min="5" max="5" width="8.86111111111111" customWidth="1"/>
    <col min="6" max="6" width="11.287037037037" customWidth="1"/>
    <col min="7" max="8" width="11.8518518518519" customWidth="1"/>
    <col min="9" max="9" width="10.2037037037037" customWidth="1"/>
    <col min="10" max="10" width="10.1388888888889" customWidth="1"/>
    <col min="11" max="11" width="9.76851851851852" customWidth="1"/>
    <col min="12" max="12" width="10.7685185185185" customWidth="1"/>
    <col min="13" max="15" width="10.712962962963" customWidth="1"/>
    <col min="16" max="16" width="9.28703703703704" customWidth="1"/>
    <col min="17" max="17" width="11.416666666666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47" t="s">
        <v>263</v>
      </c>
    </row>
    <row r="2" ht="27.75" customHeight="1" spans="1:17">
      <c r="A2" s="48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4"/>
      <c r="L2" s="28"/>
      <c r="M2" s="28"/>
      <c r="N2" s="28"/>
      <c r="O2" s="114"/>
      <c r="P2" s="114"/>
      <c r="Q2" s="28"/>
    </row>
    <row r="3" ht="18.75" customHeight="1" spans="1:17">
      <c r="A3" s="49" t="str">
        <f>"单位名称："&amp;"芒市农机安全监理站"</f>
        <v>单位名称：芒市农机安全监理站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5"/>
      <c r="P3" s="115"/>
      <c r="Q3" s="122" t="s">
        <v>27</v>
      </c>
    </row>
    <row r="4" ht="15.75" customHeight="1" spans="1:17">
      <c r="A4" s="11" t="s">
        <v>264</v>
      </c>
      <c r="B4" s="102" t="s">
        <v>265</v>
      </c>
      <c r="C4" s="102" t="s">
        <v>266</v>
      </c>
      <c r="D4" s="102" t="s">
        <v>267</v>
      </c>
      <c r="E4" s="102" t="s">
        <v>268</v>
      </c>
      <c r="F4" s="102" t="s">
        <v>269</v>
      </c>
      <c r="G4" s="52" t="s">
        <v>140</v>
      </c>
      <c r="H4" s="52"/>
      <c r="I4" s="52"/>
      <c r="J4" s="52"/>
      <c r="K4" s="116"/>
      <c r="L4" s="52"/>
      <c r="M4" s="52"/>
      <c r="N4" s="52"/>
      <c r="O4" s="79"/>
      <c r="P4" s="116"/>
      <c r="Q4" s="53"/>
    </row>
    <row r="5" ht="17.25" customHeight="1" spans="1:17">
      <c r="A5" s="16"/>
      <c r="B5" s="103"/>
      <c r="C5" s="103"/>
      <c r="D5" s="103"/>
      <c r="E5" s="103"/>
      <c r="F5" s="103"/>
      <c r="G5" s="103" t="s">
        <v>30</v>
      </c>
      <c r="H5" s="103" t="s">
        <v>34</v>
      </c>
      <c r="I5" s="103" t="s">
        <v>270</v>
      </c>
      <c r="J5" s="103" t="s">
        <v>271</v>
      </c>
      <c r="K5" s="117" t="s">
        <v>272</v>
      </c>
      <c r="L5" s="118" t="s">
        <v>273</v>
      </c>
      <c r="M5" s="118"/>
      <c r="N5" s="118"/>
      <c r="O5" s="119"/>
      <c r="P5" s="120"/>
      <c r="Q5" s="104"/>
    </row>
    <row r="6" ht="54" customHeight="1" spans="1:17">
      <c r="A6" s="18"/>
      <c r="B6" s="104"/>
      <c r="C6" s="104"/>
      <c r="D6" s="104"/>
      <c r="E6" s="104"/>
      <c r="F6" s="104"/>
      <c r="G6" s="104"/>
      <c r="H6" s="104" t="s">
        <v>33</v>
      </c>
      <c r="I6" s="104"/>
      <c r="J6" s="104"/>
      <c r="K6" s="121"/>
      <c r="L6" s="104" t="s">
        <v>33</v>
      </c>
      <c r="M6" s="104" t="s">
        <v>40</v>
      </c>
      <c r="N6" s="104" t="s">
        <v>274</v>
      </c>
      <c r="O6" s="32" t="s">
        <v>42</v>
      </c>
      <c r="P6" s="121" t="s">
        <v>43</v>
      </c>
      <c r="Q6" s="104" t="s">
        <v>44</v>
      </c>
    </row>
    <row r="7" ht="30" customHeight="1" spans="1:17">
      <c r="A7" s="81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52.5" customHeight="1" spans="1:17">
      <c r="A8" s="107" t="s">
        <v>46</v>
      </c>
      <c r="B8" s="108"/>
      <c r="C8" s="108"/>
      <c r="D8" s="109"/>
      <c r="E8" s="110"/>
      <c r="F8" s="23">
        <v>21200</v>
      </c>
      <c r="G8" s="23">
        <v>21200</v>
      </c>
      <c r="H8" s="23">
        <v>21200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 t="str">
        <f>"     "&amp;"一般公用经费"</f>
        <v>     一般公用经费</v>
      </c>
      <c r="B9" s="108" t="s">
        <v>275</v>
      </c>
      <c r="C9" s="108" t="s">
        <v>275</v>
      </c>
      <c r="D9" s="109" t="s">
        <v>276</v>
      </c>
      <c r="E9" s="110">
        <v>10</v>
      </c>
      <c r="F9" s="23">
        <v>1700</v>
      </c>
      <c r="G9" s="23">
        <v>1700</v>
      </c>
      <c r="H9" s="23">
        <v>1700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7" t="str">
        <f t="shared" ref="A10:A12" si="0">"     "&amp;"公用经费安排的公务用车运维费"</f>
        <v>     公用经费安排的公务用车运维费</v>
      </c>
      <c r="B10" s="108" t="s">
        <v>277</v>
      </c>
      <c r="C10" s="108" t="s">
        <v>278</v>
      </c>
      <c r="D10" s="109" t="s">
        <v>279</v>
      </c>
      <c r="E10" s="110">
        <v>1</v>
      </c>
      <c r="F10" s="23">
        <v>5000</v>
      </c>
      <c r="G10" s="23">
        <v>5000</v>
      </c>
      <c r="H10" s="23">
        <v>5000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7" t="str">
        <f t="shared" si="0"/>
        <v>     公用经费安排的公务用车运维费</v>
      </c>
      <c r="B11" s="108" t="s">
        <v>280</v>
      </c>
      <c r="C11" s="108" t="s">
        <v>281</v>
      </c>
      <c r="D11" s="109" t="s">
        <v>279</v>
      </c>
      <c r="E11" s="110">
        <v>1</v>
      </c>
      <c r="F11" s="23">
        <v>11100</v>
      </c>
      <c r="G11" s="23">
        <v>11100</v>
      </c>
      <c r="H11" s="23">
        <v>11100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7" t="str">
        <f t="shared" si="0"/>
        <v>     公用经费安排的公务用车运维费</v>
      </c>
      <c r="B12" s="108" t="s">
        <v>282</v>
      </c>
      <c r="C12" s="108" t="s">
        <v>283</v>
      </c>
      <c r="D12" s="109" t="s">
        <v>279</v>
      </c>
      <c r="E12" s="110">
        <v>1</v>
      </c>
      <c r="F12" s="23">
        <v>3400</v>
      </c>
      <c r="G12" s="23">
        <v>3400</v>
      </c>
      <c r="H12" s="23">
        <v>3400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11" t="s">
        <v>261</v>
      </c>
      <c r="B13" s="112"/>
      <c r="C13" s="112"/>
      <c r="D13" s="112"/>
      <c r="E13" s="110"/>
      <c r="F13" s="23">
        <v>21200</v>
      </c>
      <c r="G13" s="23">
        <v>21200</v>
      </c>
      <c r="H13" s="23">
        <v>21200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T11" sqref="T11"/>
    </sheetView>
  </sheetViews>
  <sheetFormatPr defaultColWidth="9.13888888888889" defaultRowHeight="14.25" customHeight="1"/>
  <cols>
    <col min="1" max="1" width="21.4722222222222" customWidth="1"/>
    <col min="2" max="2" width="9.76851851851852" customWidth="1"/>
    <col min="3" max="3" width="19.2037037037037" customWidth="1"/>
    <col min="4" max="5" width="12.0462962962963" customWidth="1"/>
    <col min="6" max="6" width="5.76851851851852" customWidth="1"/>
    <col min="7" max="7" width="6.47222222222222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100"/>
      <c r="N1" s="100" t="s">
        <v>284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"单位名称："&amp;"芒市农机安全监理站"</f>
        <v>单位名称：芒市农机安全监理站</v>
      </c>
      <c r="B3" s="31"/>
      <c r="C3" s="31"/>
      <c r="D3" s="31"/>
      <c r="E3" s="31"/>
      <c r="F3" s="31"/>
      <c r="G3" s="31"/>
      <c r="H3" s="95"/>
      <c r="I3" s="1"/>
      <c r="J3" s="1"/>
      <c r="K3" s="95"/>
      <c r="L3" s="1"/>
      <c r="M3" s="101"/>
      <c r="N3" s="47" t="s">
        <v>27</v>
      </c>
    </row>
    <row r="4" ht="15.75" customHeight="1" spans="1:14">
      <c r="A4" s="11" t="s">
        <v>264</v>
      </c>
      <c r="B4" s="11" t="s">
        <v>285</v>
      </c>
      <c r="C4" s="11" t="s">
        <v>286</v>
      </c>
      <c r="D4" s="12" t="s">
        <v>140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6" t="s">
        <v>30</v>
      </c>
      <c r="E5" s="11" t="s">
        <v>34</v>
      </c>
      <c r="F5" s="11" t="s">
        <v>270</v>
      </c>
      <c r="G5" s="11" t="s">
        <v>271</v>
      </c>
      <c r="H5" s="11" t="s">
        <v>272</v>
      </c>
      <c r="I5" s="12" t="s">
        <v>273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1"/>
      <c r="E6" s="16" t="s">
        <v>33</v>
      </c>
      <c r="F6" s="18"/>
      <c r="G6" s="18"/>
      <c r="H6" s="81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7"/>
      <c r="B8" s="97"/>
      <c r="C8" s="9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8"/>
      <c r="B9" s="98"/>
      <c r="C9" s="98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ht="30" customHeight="1" spans="1:14">
      <c r="A10" s="84" t="s">
        <v>30</v>
      </c>
      <c r="B10" s="99"/>
      <c r="C10" s="9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customHeight="1" spans="1:14">
      <c r="A11" s="41" t="s">
        <v>287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tabSelected="1" workbookViewId="0">
      <selection activeCell="S8" sqref="S8"/>
    </sheetView>
  </sheetViews>
  <sheetFormatPr defaultColWidth="9.13888888888889" defaultRowHeight="14.25" customHeight="1"/>
  <cols>
    <col min="1" max="1" width="37.712962962963" customWidth="1"/>
    <col min="2" max="2" width="7.0462962962963" customWidth="1"/>
    <col min="3" max="3" width="9.42592592592593" customWidth="1"/>
    <col min="4" max="14" width="7.0462962962963" customWidth="1"/>
    <col min="15" max="15" width="8.86111111111111" customWidth="1"/>
  </cols>
  <sheetData>
    <row r="1" ht="13.5" customHeight="1" spans="1:15">
      <c r="A1" s="71"/>
      <c r="B1" s="71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93" t="s">
        <v>288</v>
      </c>
    </row>
    <row r="2" ht="27.75" customHeight="1" spans="1:15">
      <c r="A2" s="73" t="str">
        <f>"2026"&amp;"年市对下转移支付预算表"</f>
        <v>2026年市对下转移支付预算表</v>
      </c>
      <c r="B2" s="5"/>
      <c r="C2" s="5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customHeight="1" spans="1:15">
      <c r="A3" s="74" t="s">
        <v>1</v>
      </c>
      <c r="B3" s="75"/>
      <c r="C3" s="75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76" t="str">
        <f>"单位名称："&amp;"芒市农机安全监理站"</f>
        <v>单位名称：芒市农机安全监理站</v>
      </c>
      <c r="B4" s="77"/>
      <c r="C4" s="7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8" t="s">
        <v>289</v>
      </c>
      <c r="B5" s="12" t="s">
        <v>140</v>
      </c>
      <c r="C5" s="13"/>
      <c r="D5" s="79"/>
      <c r="E5" s="80" t="s">
        <v>290</v>
      </c>
      <c r="F5" s="80"/>
      <c r="G5" s="80"/>
      <c r="H5" s="80"/>
      <c r="I5" s="80"/>
      <c r="J5" s="80"/>
      <c r="K5" s="80"/>
      <c r="L5" s="80"/>
      <c r="M5" s="80"/>
      <c r="N5" s="80"/>
      <c r="O5" s="80"/>
    </row>
    <row r="6" ht="40.5" customHeight="1" spans="1:15">
      <c r="A6" s="81"/>
      <c r="B6" s="16" t="s">
        <v>30</v>
      </c>
      <c r="C6" s="11" t="s">
        <v>34</v>
      </c>
      <c r="D6" s="82" t="s">
        <v>291</v>
      </c>
      <c r="E6" s="83" t="s">
        <v>292</v>
      </c>
      <c r="F6" s="83" t="s">
        <v>293</v>
      </c>
      <c r="G6" s="83" t="s">
        <v>294</v>
      </c>
      <c r="H6" s="83" t="s">
        <v>295</v>
      </c>
      <c r="I6" s="83" t="s">
        <v>296</v>
      </c>
      <c r="J6" s="83" t="s">
        <v>297</v>
      </c>
      <c r="K6" s="83" t="s">
        <v>298</v>
      </c>
      <c r="L6" s="83" t="s">
        <v>299</v>
      </c>
      <c r="M6" s="83" t="s">
        <v>300</v>
      </c>
      <c r="N6" s="83" t="s">
        <v>301</v>
      </c>
      <c r="O6" s="83" t="s">
        <v>302</v>
      </c>
    </row>
    <row r="7" ht="19.5" customHeight="1" spans="1:15">
      <c r="A7" s="34">
        <v>1</v>
      </c>
      <c r="B7" s="34">
        <v>2</v>
      </c>
      <c r="C7" s="34">
        <v>3</v>
      </c>
      <c r="D7" s="12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</row>
    <row r="8" ht="19.5" customHeight="1" spans="1:15">
      <c r="A8" s="35"/>
      <c r="B8" s="85"/>
      <c r="C8" s="85"/>
      <c r="D8" s="86"/>
      <c r="E8" s="87"/>
      <c r="F8" s="87"/>
      <c r="G8" s="87"/>
      <c r="H8" s="87"/>
      <c r="I8" s="87"/>
      <c r="J8" s="87"/>
      <c r="K8" s="87"/>
      <c r="L8" s="87"/>
      <c r="M8" s="94"/>
      <c r="N8" s="94"/>
      <c r="O8" s="94"/>
    </row>
    <row r="9" ht="19.5" customHeight="1" spans="1:15">
      <c r="A9" s="35"/>
      <c r="B9" s="85"/>
      <c r="C9" s="85"/>
      <c r="D9" s="86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</row>
    <row r="10" ht="19.5" customHeight="1" spans="1:15">
      <c r="A10" s="89" t="s">
        <v>30</v>
      </c>
      <c r="B10" s="85"/>
      <c r="C10" s="85"/>
      <c r="D10" s="86"/>
      <c r="E10" s="90"/>
      <c r="F10" s="90"/>
      <c r="G10" s="90"/>
      <c r="H10" s="90"/>
      <c r="I10" s="90"/>
      <c r="J10" s="90"/>
      <c r="K10" s="90"/>
      <c r="L10" s="90"/>
      <c r="M10" s="94"/>
      <c r="N10" s="94"/>
      <c r="O10" s="94"/>
    </row>
    <row r="11" ht="24" customHeight="1" spans="1:15">
      <c r="A11" s="91" t="s">
        <v>303</v>
      </c>
      <c r="B11" s="91"/>
      <c r="C11" s="91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</row>
  </sheetData>
  <mergeCells count="7"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J25" sqref="J25"/>
    </sheetView>
  </sheetViews>
  <sheetFormatPr defaultColWidth="9.13888888888889" defaultRowHeight="12" customHeight="1" outlineLevelRow="7"/>
  <cols>
    <col min="1" max="2" width="15.6296296296296" customWidth="1"/>
    <col min="3" max="10" width="11.2037037037037" customWidth="1"/>
  </cols>
  <sheetData>
    <row r="1" ht="25" customHeight="1" spans="10:10">
      <c r="J1" s="70" t="s">
        <v>304</v>
      </c>
    </row>
    <row r="2" ht="28.5" customHeight="1" spans="1:10">
      <c r="A2" s="60" t="str">
        <f>"2026"&amp;"年市对下转移支付绩效目标表"</f>
        <v>2026年市对下转移支付绩效目标表</v>
      </c>
      <c r="B2" s="5"/>
      <c r="C2" s="5"/>
      <c r="D2" s="5"/>
      <c r="E2" s="5"/>
      <c r="F2" s="61"/>
      <c r="G2" s="5"/>
      <c r="H2" s="61"/>
      <c r="I2" s="61"/>
      <c r="J2" s="5"/>
    </row>
    <row r="3" ht="17.25" customHeight="1" spans="1:8">
      <c r="A3" s="6" t="str">
        <f>"单位名称："&amp;"芒市农机安全监理站"</f>
        <v>单位名称：芒市农机安全监理站</v>
      </c>
      <c r="B3" s="62"/>
      <c r="C3" s="62"/>
      <c r="D3" s="62"/>
      <c r="E3" s="62"/>
      <c r="F3" s="63"/>
      <c r="G3" s="62"/>
      <c r="H3" s="63"/>
    </row>
    <row r="4" ht="44.25" customHeight="1" spans="1:10">
      <c r="A4" s="33" t="s">
        <v>217</v>
      </c>
      <c r="B4" s="33" t="s">
        <v>218</v>
      </c>
      <c r="C4" s="33" t="s">
        <v>219</v>
      </c>
      <c r="D4" s="33" t="s">
        <v>220</v>
      </c>
      <c r="E4" s="33" t="s">
        <v>221</v>
      </c>
      <c r="F4" s="64" t="s">
        <v>222</v>
      </c>
      <c r="G4" s="33" t="s">
        <v>223</v>
      </c>
      <c r="H4" s="64" t="s">
        <v>224</v>
      </c>
      <c r="I4" s="64" t="s">
        <v>225</v>
      </c>
      <c r="J4" s="33" t="s">
        <v>226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64">
        <v>6</v>
      </c>
      <c r="G5" s="33">
        <v>7</v>
      </c>
      <c r="H5" s="64">
        <v>8</v>
      </c>
      <c r="I5" s="64">
        <v>9</v>
      </c>
      <c r="J5" s="33">
        <v>10</v>
      </c>
    </row>
    <row r="6" ht="25.95" customHeight="1" spans="1:10">
      <c r="A6" s="65"/>
      <c r="B6" s="54"/>
      <c r="C6" s="54"/>
      <c r="D6" s="54"/>
      <c r="E6" s="66"/>
      <c r="F6" s="67"/>
      <c r="G6" s="66"/>
      <c r="H6" s="67"/>
      <c r="I6" s="67"/>
      <c r="J6" s="66"/>
    </row>
    <row r="7" ht="25.95" customHeight="1" spans="1:10">
      <c r="A7" s="68"/>
      <c r="B7" s="69" t="s">
        <v>305</v>
      </c>
      <c r="C7" s="69" t="s">
        <v>305</v>
      </c>
      <c r="D7" s="69" t="s">
        <v>305</v>
      </c>
      <c r="E7" s="68" t="s">
        <v>305</v>
      </c>
      <c r="F7" s="69" t="s">
        <v>305</v>
      </c>
      <c r="G7" s="68" t="s">
        <v>305</v>
      </c>
      <c r="H7" s="69" t="s">
        <v>305</v>
      </c>
      <c r="I7" s="69" t="s">
        <v>305</v>
      </c>
      <c r="J7" s="68" t="s">
        <v>305</v>
      </c>
    </row>
    <row r="8" ht="22" customHeight="1" spans="1:10">
      <c r="A8" s="41" t="s">
        <v>303</v>
      </c>
      <c r="B8" s="42"/>
      <c r="C8" s="42"/>
      <c r="D8" s="42"/>
      <c r="E8" s="42"/>
      <c r="F8" s="42"/>
      <c r="G8" s="42"/>
      <c r="H8" s="42"/>
      <c r="I8" s="42"/>
      <c r="J8" s="42"/>
    </row>
  </sheetData>
  <mergeCells count="3">
    <mergeCell ref="A2:J2"/>
    <mergeCell ref="A3:H3"/>
    <mergeCell ref="A8:J8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H30" sqref="H30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7" t="s">
        <v>306</v>
      </c>
    </row>
    <row r="2" ht="28.5" customHeight="1" spans="1:8">
      <c r="A2" s="48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9" t="str">
        <f>"单位名称："&amp;"芒市农机安全监理站"</f>
        <v>单位名称：芒市农机安全监理站</v>
      </c>
      <c r="B3" s="30"/>
      <c r="C3" s="50"/>
      <c r="D3" s="1"/>
      <c r="E3" s="1"/>
      <c r="F3" s="1"/>
      <c r="G3" s="1"/>
      <c r="H3" s="1"/>
    </row>
    <row r="4" ht="18" customHeight="1" spans="1:8">
      <c r="A4" s="11" t="s">
        <v>133</v>
      </c>
      <c r="B4" s="11" t="s">
        <v>307</v>
      </c>
      <c r="C4" s="11" t="s">
        <v>308</v>
      </c>
      <c r="D4" s="11" t="s">
        <v>309</v>
      </c>
      <c r="E4" s="11" t="s">
        <v>310</v>
      </c>
      <c r="F4" s="51" t="s">
        <v>311</v>
      </c>
      <c r="G4" s="52"/>
      <c r="H4" s="53"/>
    </row>
    <row r="5" ht="18" customHeight="1" spans="1:8">
      <c r="A5" s="18"/>
      <c r="B5" s="18"/>
      <c r="C5" s="18"/>
      <c r="D5" s="18"/>
      <c r="E5" s="18"/>
      <c r="F5" s="33" t="s">
        <v>268</v>
      </c>
      <c r="G5" s="33" t="s">
        <v>312</v>
      </c>
      <c r="H5" s="33" t="s">
        <v>313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54"/>
      <c r="B7" s="54"/>
      <c r="C7" s="54"/>
      <c r="D7" s="54"/>
      <c r="E7" s="54"/>
      <c r="F7" s="55"/>
      <c r="G7" s="56"/>
      <c r="H7" s="56"/>
    </row>
    <row r="8" ht="24" customHeight="1" spans="1:8">
      <c r="A8" s="57" t="s">
        <v>30</v>
      </c>
      <c r="B8" s="58"/>
      <c r="C8" s="58"/>
      <c r="D8" s="58"/>
      <c r="E8" s="58"/>
      <c r="F8" s="46"/>
      <c r="G8" s="59"/>
      <c r="H8" s="59"/>
    </row>
    <row r="9" ht="27" customHeight="1" spans="1:8">
      <c r="A9" s="41" t="s">
        <v>314</v>
      </c>
      <c r="B9" s="42"/>
      <c r="C9" s="42"/>
      <c r="D9" s="42"/>
      <c r="E9" s="42"/>
      <c r="F9" s="42"/>
      <c r="G9" s="42"/>
      <c r="H9" s="42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3888888888889" defaultRowHeight="14.25" customHeight="1"/>
  <cols>
    <col min="1" max="1" width="10.287037037037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16666666666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315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"单位名称："&amp;"芒市农机安全监理站"</f>
        <v>单位名称：芒市农机安全监理站</v>
      </c>
      <c r="B3" s="30"/>
      <c r="C3" s="30"/>
      <c r="D3" s="30"/>
      <c r="E3" s="30"/>
      <c r="F3" s="30"/>
      <c r="G3" s="30"/>
      <c r="H3" s="31"/>
      <c r="I3" s="31"/>
      <c r="J3" s="31"/>
      <c r="K3" s="43" t="s">
        <v>27</v>
      </c>
    </row>
    <row r="4" ht="21.75" customHeight="1" spans="1:11">
      <c r="A4" s="32" t="s">
        <v>205</v>
      </c>
      <c r="B4" s="32" t="s">
        <v>135</v>
      </c>
      <c r="C4" s="32" t="s">
        <v>206</v>
      </c>
      <c r="D4" s="33" t="s">
        <v>136</v>
      </c>
      <c r="E4" s="33" t="s">
        <v>137</v>
      </c>
      <c r="F4" s="33" t="s">
        <v>207</v>
      </c>
      <c r="G4" s="33" t="s">
        <v>208</v>
      </c>
      <c r="H4" s="34" t="s">
        <v>30</v>
      </c>
      <c r="I4" s="34" t="s">
        <v>316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2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4"/>
    </row>
    <row r="9" ht="52.5" customHeight="1" spans="1:11">
      <c r="A9" s="36"/>
      <c r="B9" s="36"/>
      <c r="C9" s="36"/>
      <c r="D9" s="36"/>
      <c r="E9" s="36"/>
      <c r="F9" s="36"/>
      <c r="G9" s="36"/>
      <c r="H9" s="37"/>
      <c r="I9" s="37"/>
      <c r="J9" s="37"/>
      <c r="K9" s="45"/>
    </row>
    <row r="10" ht="30" customHeight="1" spans="1:11">
      <c r="A10" s="38" t="s">
        <v>261</v>
      </c>
      <c r="B10" s="39"/>
      <c r="C10" s="39"/>
      <c r="D10" s="39"/>
      <c r="E10" s="39"/>
      <c r="F10" s="39"/>
      <c r="G10" s="39"/>
      <c r="H10" s="40"/>
      <c r="I10" s="40"/>
      <c r="J10" s="40"/>
      <c r="K10" s="46"/>
    </row>
    <row r="11" ht="24" customHeight="1" spans="1:11">
      <c r="A11" s="41" t="s">
        <v>317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2" width="20.0462962962963" customWidth="1"/>
    <col min="3" max="3" width="25" customWidth="1"/>
    <col min="4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318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"单位名称："&amp;"芒市农机安全监理站"</f>
        <v>单位名称：芒市农机安全监理站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206</v>
      </c>
      <c r="B4" s="10" t="s">
        <v>205</v>
      </c>
      <c r="C4" s="10" t="s">
        <v>135</v>
      </c>
      <c r="D4" s="11" t="s">
        <v>319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20000</v>
      </c>
      <c r="F8" s="23"/>
      <c r="G8" s="23"/>
    </row>
    <row r="9" ht="52.5" customHeight="1" spans="1:7">
      <c r="A9" s="24"/>
      <c r="B9" s="22" t="s">
        <v>320</v>
      </c>
      <c r="C9" s="22" t="s">
        <v>211</v>
      </c>
      <c r="D9" s="22" t="s">
        <v>321</v>
      </c>
      <c r="E9" s="23">
        <v>20000</v>
      </c>
      <c r="F9" s="23"/>
      <c r="G9" s="23"/>
    </row>
    <row r="10" ht="30" customHeight="1" spans="1:7">
      <c r="A10" s="25" t="s">
        <v>30</v>
      </c>
      <c r="B10" s="26" t="s">
        <v>305</v>
      </c>
      <c r="C10" s="26"/>
      <c r="D10" s="27"/>
      <c r="E10" s="23">
        <v>20000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7.1388888888889" customWidth="1"/>
    <col min="3" max="4" width="13.4722222222222" customWidth="1"/>
    <col min="5" max="5" width="13.2037037037037" customWidth="1"/>
    <col min="6" max="6" width="8.47222222222222" customWidth="1"/>
    <col min="7" max="7" width="6.71296296296296" customWidth="1"/>
    <col min="8" max="8" width="8.47222222222222" customWidth="1"/>
    <col min="9" max="12" width="11.9166666666667" customWidth="1"/>
    <col min="13" max="13" width="9.2037037037037" customWidth="1"/>
    <col min="14" max="14" width="11.9166666666667" customWidth="1"/>
    <col min="15" max="15" width="4.47222222222222" customWidth="1"/>
    <col min="16" max="16" width="8.28703703703704" customWidth="1"/>
    <col min="17" max="17" width="9.13888888888889" customWidth="1"/>
    <col min="18" max="18" width="8" customWidth="1"/>
    <col min="19" max="19" width="13.8611111111111" customWidth="1"/>
  </cols>
  <sheetData>
    <row r="1" ht="28" customHeight="1" spans="1:17">
      <c r="A1" s="184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100" t="s">
        <v>26</v>
      </c>
      <c r="Q1" s="100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"单位名称："&amp;"芒市农机安全监理站"</f>
        <v>单位名称：芒市农机安全监理站</v>
      </c>
      <c r="B3" s="3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100" t="s">
        <v>27</v>
      </c>
      <c r="Q3" s="100"/>
    </row>
    <row r="4" ht="33" customHeight="1" spans="1:19">
      <c r="A4" s="11" t="s">
        <v>28</v>
      </c>
      <c r="B4" s="11" t="s">
        <v>29</v>
      </c>
      <c r="C4" s="11" t="s">
        <v>30</v>
      </c>
      <c r="D4" s="51" t="s">
        <v>31</v>
      </c>
      <c r="E4" s="52"/>
      <c r="F4" s="52"/>
      <c r="G4" s="52"/>
      <c r="H4" s="52"/>
      <c r="I4" s="13"/>
      <c r="J4" s="52"/>
      <c r="K4" s="52"/>
      <c r="L4" s="52"/>
      <c r="M4" s="52"/>
      <c r="N4" s="53"/>
      <c r="O4" s="51" t="s">
        <v>32</v>
      </c>
      <c r="P4" s="52"/>
      <c r="Q4" s="52"/>
      <c r="R4" s="52"/>
      <c r="S4" s="53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93" t="s">
        <v>38</v>
      </c>
      <c r="J5" s="93"/>
      <c r="K5" s="93"/>
      <c r="L5" s="93"/>
      <c r="M5" s="93"/>
      <c r="N5" s="9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81"/>
      <c r="B6" s="81"/>
      <c r="C6" s="81"/>
      <c r="D6" s="96"/>
      <c r="E6" s="96"/>
      <c r="F6" s="96"/>
      <c r="G6" s="81"/>
      <c r="H6" s="81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96"/>
      <c r="P6" s="96"/>
      <c r="Q6" s="96"/>
      <c r="R6" s="96"/>
      <c r="S6" s="96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64">
        <v>19</v>
      </c>
    </row>
    <row r="8" ht="52.5" customHeight="1" spans="1:19">
      <c r="A8" s="185" t="s">
        <v>45</v>
      </c>
      <c r="B8" s="185" t="s">
        <v>46</v>
      </c>
      <c r="C8" s="23">
        <v>2646148.42</v>
      </c>
      <c r="D8" s="23">
        <v>2646148.42</v>
      </c>
      <c r="E8" s="23">
        <v>2646148.42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86"/>
      <c r="C9" s="175">
        <v>2646148.42</v>
      </c>
      <c r="D9" s="175">
        <v>2646148.42</v>
      </c>
      <c r="E9" s="175">
        <v>2646148.42</v>
      </c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T8" sqref="T8"/>
    </sheetView>
  </sheetViews>
  <sheetFormatPr defaultColWidth="8.85185185185185" defaultRowHeight="15" customHeight="1"/>
  <cols>
    <col min="1" max="1" width="9.62962962962963" customWidth="1"/>
    <col min="2" max="2" width="34.5740740740741" customWidth="1"/>
    <col min="3" max="6" width="14.4722222222222" customWidth="1"/>
    <col min="7" max="7" width="12.6296296296296" customWidth="1"/>
    <col min="8" max="8" width="8.71296296296296" customWidth="1"/>
    <col min="9" max="9" width="7.28703703703704" customWidth="1"/>
    <col min="10" max="13" width="12.7685185185185" customWidth="1"/>
    <col min="14" max="14" width="8.71296296296296" customWidth="1"/>
    <col min="15" max="15" width="12.7685185185185" customWidth="1"/>
  </cols>
  <sheetData>
    <row r="1" ht="18.75" customHeight="1" spans="1:15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47" t="s">
        <v>47</v>
      </c>
      <c r="O1" s="47"/>
    </row>
    <row r="2" ht="36" customHeight="1" spans="1:15">
      <c r="A2" s="178" t="str">
        <f>"2026"&amp;"年部门支出预算表"</f>
        <v>2026年部门支出预算表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ht="18.75" customHeight="1" spans="1:15">
      <c r="A3" s="30" t="str">
        <f>"单位名称："&amp;"芒市农机安全监理站"</f>
        <v>单位名称：芒市农机安全监理站</v>
      </c>
      <c r="B3" s="30"/>
      <c r="C3" s="30"/>
      <c r="D3" s="30"/>
      <c r="E3" s="30"/>
      <c r="F3" s="30"/>
      <c r="G3" s="177"/>
      <c r="H3" s="177"/>
      <c r="I3" s="177"/>
      <c r="J3" s="177"/>
      <c r="K3" s="177"/>
      <c r="L3" s="177"/>
      <c r="M3" s="177"/>
      <c r="N3" s="47" t="s">
        <v>1</v>
      </c>
      <c r="O3" s="47"/>
    </row>
    <row r="4" ht="31.5" customHeight="1" spans="1:15">
      <c r="A4" s="179" t="s">
        <v>48</v>
      </c>
      <c r="B4" s="179" t="s">
        <v>49</v>
      </c>
      <c r="C4" s="179" t="s">
        <v>30</v>
      </c>
      <c r="D4" s="179" t="s">
        <v>34</v>
      </c>
      <c r="E4" s="179"/>
      <c r="F4" s="179"/>
      <c r="G4" s="179" t="s">
        <v>35</v>
      </c>
      <c r="H4" s="179" t="s">
        <v>36</v>
      </c>
      <c r="I4" s="179" t="s">
        <v>50</v>
      </c>
      <c r="J4" s="179" t="s">
        <v>51</v>
      </c>
      <c r="K4" s="179"/>
      <c r="L4" s="179"/>
      <c r="M4" s="179"/>
      <c r="N4" s="179"/>
      <c r="O4" s="179"/>
    </row>
    <row r="5" ht="37.3" customHeight="1" spans="1:15">
      <c r="A5" s="179"/>
      <c r="B5" s="179"/>
      <c r="C5" s="179"/>
      <c r="D5" s="179" t="s">
        <v>33</v>
      </c>
      <c r="E5" s="179" t="s">
        <v>52</v>
      </c>
      <c r="F5" s="179" t="s">
        <v>53</v>
      </c>
      <c r="G5" s="179"/>
      <c r="H5" s="179"/>
      <c r="I5" s="179"/>
      <c r="J5" s="179" t="s">
        <v>33</v>
      </c>
      <c r="K5" s="179" t="s">
        <v>54</v>
      </c>
      <c r="L5" s="179" t="s">
        <v>55</v>
      </c>
      <c r="M5" s="179" t="s">
        <v>56</v>
      </c>
      <c r="N5" s="179" t="s">
        <v>57</v>
      </c>
      <c r="O5" s="179" t="s">
        <v>58</v>
      </c>
    </row>
    <row r="6" ht="18.75" customHeight="1" spans="1:15">
      <c r="A6" s="180" t="s">
        <v>59</v>
      </c>
      <c r="B6" s="180" t="s">
        <v>60</v>
      </c>
      <c r="C6" s="180" t="s">
        <v>61</v>
      </c>
      <c r="D6" s="180" t="s">
        <v>62</v>
      </c>
      <c r="E6" s="180" t="s">
        <v>63</v>
      </c>
      <c r="F6" s="180" t="s">
        <v>64</v>
      </c>
      <c r="G6" s="180" t="s">
        <v>65</v>
      </c>
      <c r="H6" s="180" t="s">
        <v>66</v>
      </c>
      <c r="I6" s="180" t="s">
        <v>67</v>
      </c>
      <c r="J6" s="180" t="s">
        <v>68</v>
      </c>
      <c r="K6" s="180" t="s">
        <v>69</v>
      </c>
      <c r="L6" s="180" t="s">
        <v>70</v>
      </c>
      <c r="M6" s="180" t="s">
        <v>71</v>
      </c>
      <c r="N6" s="180" t="s">
        <v>72</v>
      </c>
      <c r="O6" s="180" t="s">
        <v>73</v>
      </c>
    </row>
    <row r="7" ht="52.5" customHeight="1" spans="1:15">
      <c r="A7" s="181" t="s">
        <v>74</v>
      </c>
      <c r="B7" s="181" t="s">
        <v>75</v>
      </c>
      <c r="C7" s="148">
        <v>709273.27</v>
      </c>
      <c r="D7" s="148">
        <v>709273.27</v>
      </c>
      <c r="E7" s="148">
        <v>709273.27</v>
      </c>
      <c r="F7" s="148"/>
      <c r="G7" s="148"/>
      <c r="H7" s="148"/>
      <c r="I7" s="148"/>
      <c r="J7" s="148"/>
      <c r="K7" s="148"/>
      <c r="L7" s="148"/>
      <c r="M7" s="148"/>
      <c r="N7" s="148"/>
      <c r="O7" s="148"/>
    </row>
    <row r="8" ht="52.5" customHeight="1" spans="1:15">
      <c r="A8" s="182" t="s">
        <v>76</v>
      </c>
      <c r="B8" s="182" t="s">
        <v>77</v>
      </c>
      <c r="C8" s="148">
        <v>698172.33</v>
      </c>
      <c r="D8" s="148">
        <v>698172.33</v>
      </c>
      <c r="E8" s="148">
        <v>698172.33</v>
      </c>
      <c r="F8" s="148"/>
      <c r="G8" s="148"/>
      <c r="H8" s="148"/>
      <c r="I8" s="148"/>
      <c r="J8" s="148"/>
      <c r="K8" s="148"/>
      <c r="L8" s="148"/>
      <c r="M8" s="148"/>
      <c r="N8" s="148"/>
      <c r="O8" s="148"/>
    </row>
    <row r="9" ht="52.5" customHeight="1" spans="1:15">
      <c r="A9" s="183" t="s">
        <v>78</v>
      </c>
      <c r="B9" s="183" t="s">
        <v>79</v>
      </c>
      <c r="C9" s="148">
        <v>6600</v>
      </c>
      <c r="D9" s="148">
        <v>6600</v>
      </c>
      <c r="E9" s="148">
        <v>6600</v>
      </c>
      <c r="F9" s="148"/>
      <c r="G9" s="148"/>
      <c r="H9" s="148"/>
      <c r="I9" s="148"/>
      <c r="J9" s="148"/>
      <c r="K9" s="148"/>
      <c r="L9" s="148"/>
      <c r="M9" s="148"/>
      <c r="N9" s="148"/>
      <c r="O9" s="148"/>
    </row>
    <row r="10" ht="52.5" customHeight="1" spans="1:15">
      <c r="A10" s="183" t="s">
        <v>80</v>
      </c>
      <c r="B10" s="183" t="s">
        <v>81</v>
      </c>
      <c r="C10" s="148">
        <v>273958.39</v>
      </c>
      <c r="D10" s="148">
        <v>273958.39</v>
      </c>
      <c r="E10" s="148">
        <v>273958.39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</row>
    <row r="11" ht="52.5" customHeight="1" spans="1:15">
      <c r="A11" s="183" t="s">
        <v>82</v>
      </c>
      <c r="B11" s="183" t="s">
        <v>83</v>
      </c>
      <c r="C11" s="148">
        <v>417613.94</v>
      </c>
      <c r="D11" s="148">
        <v>417613.94</v>
      </c>
      <c r="E11" s="148">
        <v>417613.94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</row>
    <row r="12" ht="52.5" customHeight="1" spans="1:15">
      <c r="A12" s="182" t="s">
        <v>84</v>
      </c>
      <c r="B12" s="182" t="s">
        <v>85</v>
      </c>
      <c r="C12" s="148">
        <v>11100.94</v>
      </c>
      <c r="D12" s="148">
        <v>11100.94</v>
      </c>
      <c r="E12" s="148">
        <v>11100.94</v>
      </c>
      <c r="F12" s="148"/>
      <c r="G12" s="148"/>
      <c r="H12" s="148"/>
      <c r="I12" s="148"/>
      <c r="J12" s="148"/>
      <c r="K12" s="148"/>
      <c r="L12" s="148"/>
      <c r="M12" s="148"/>
      <c r="N12" s="148"/>
      <c r="O12" s="148"/>
    </row>
    <row r="13" ht="52.5" customHeight="1" spans="1:15">
      <c r="A13" s="183" t="s">
        <v>86</v>
      </c>
      <c r="B13" s="183" t="s">
        <v>85</v>
      </c>
      <c r="C13" s="148">
        <v>11100.94</v>
      </c>
      <c r="D13" s="148">
        <v>11100.94</v>
      </c>
      <c r="E13" s="148">
        <v>11100.94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</row>
    <row r="14" ht="52.5" customHeight="1" spans="1:15">
      <c r="A14" s="181" t="s">
        <v>87</v>
      </c>
      <c r="B14" s="181" t="s">
        <v>88</v>
      </c>
      <c r="C14" s="148">
        <v>102908.91</v>
      </c>
      <c r="D14" s="148">
        <v>102908.91</v>
      </c>
      <c r="E14" s="148">
        <v>102908.91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</row>
    <row r="15" ht="52.5" customHeight="1" spans="1:15">
      <c r="A15" s="182" t="s">
        <v>89</v>
      </c>
      <c r="B15" s="182" t="s">
        <v>90</v>
      </c>
      <c r="C15" s="148">
        <v>102908.91</v>
      </c>
      <c r="D15" s="148">
        <v>102908.91</v>
      </c>
      <c r="E15" s="148">
        <v>102908.91</v>
      </c>
      <c r="F15" s="148"/>
      <c r="G15" s="148"/>
      <c r="H15" s="148"/>
      <c r="I15" s="148"/>
      <c r="J15" s="148"/>
      <c r="K15" s="148"/>
      <c r="L15" s="148"/>
      <c r="M15" s="148"/>
      <c r="N15" s="148"/>
      <c r="O15" s="148"/>
    </row>
    <row r="16" ht="52.5" customHeight="1" spans="1:15">
      <c r="A16" s="183" t="s">
        <v>91</v>
      </c>
      <c r="B16" s="183" t="s">
        <v>92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</row>
    <row r="17" ht="52.5" customHeight="1" spans="1:15">
      <c r="A17" s="183" t="s">
        <v>93</v>
      </c>
      <c r="B17" s="183" t="s">
        <v>94</v>
      </c>
      <c r="C17" s="148">
        <v>96312.73</v>
      </c>
      <c r="D17" s="148">
        <v>96312.73</v>
      </c>
      <c r="E17" s="148">
        <v>96312.73</v>
      </c>
      <c r="F17" s="148"/>
      <c r="G17" s="148"/>
      <c r="H17" s="148"/>
      <c r="I17" s="148"/>
      <c r="J17" s="148"/>
      <c r="K17" s="148"/>
      <c r="L17" s="148"/>
      <c r="M17" s="148"/>
      <c r="N17" s="148"/>
      <c r="O17" s="148"/>
    </row>
    <row r="18" ht="52.5" customHeight="1" spans="1:15">
      <c r="A18" s="183" t="s">
        <v>95</v>
      </c>
      <c r="B18" s="183" t="s">
        <v>96</v>
      </c>
      <c r="C18" s="148">
        <v>6596.18</v>
      </c>
      <c r="D18" s="148">
        <v>6596.18</v>
      </c>
      <c r="E18" s="148">
        <v>6596.18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</row>
    <row r="19" ht="52.5" customHeight="1" spans="1:15">
      <c r="A19" s="181" t="s">
        <v>97</v>
      </c>
      <c r="B19" s="181" t="s">
        <v>98</v>
      </c>
      <c r="C19" s="148">
        <v>1636080.96</v>
      </c>
      <c r="D19" s="148">
        <v>1636080.96</v>
      </c>
      <c r="E19" s="148">
        <v>1616080.96</v>
      </c>
      <c r="F19" s="148">
        <v>20000</v>
      </c>
      <c r="G19" s="148"/>
      <c r="H19" s="148"/>
      <c r="I19" s="148"/>
      <c r="J19" s="148"/>
      <c r="K19" s="148"/>
      <c r="L19" s="148"/>
      <c r="M19" s="148"/>
      <c r="N19" s="148"/>
      <c r="O19" s="148"/>
    </row>
    <row r="20" ht="52.5" customHeight="1" spans="1:15">
      <c r="A20" s="182" t="s">
        <v>99</v>
      </c>
      <c r="B20" s="182" t="s">
        <v>100</v>
      </c>
      <c r="C20" s="148">
        <v>1636080.96</v>
      </c>
      <c r="D20" s="148">
        <v>1636080.96</v>
      </c>
      <c r="E20" s="148">
        <v>1616080.96</v>
      </c>
      <c r="F20" s="148">
        <v>20000</v>
      </c>
      <c r="G20" s="148"/>
      <c r="H20" s="148"/>
      <c r="I20" s="148"/>
      <c r="J20" s="148"/>
      <c r="K20" s="148"/>
      <c r="L20" s="148"/>
      <c r="M20" s="148"/>
      <c r="N20" s="148"/>
      <c r="O20" s="148"/>
    </row>
    <row r="21" ht="52.5" customHeight="1" spans="1:15">
      <c r="A21" s="183" t="s">
        <v>101</v>
      </c>
      <c r="B21" s="183" t="s">
        <v>102</v>
      </c>
      <c r="C21" s="148">
        <v>1636080.96</v>
      </c>
      <c r="D21" s="148">
        <v>1636080.96</v>
      </c>
      <c r="E21" s="148">
        <v>1616080.96</v>
      </c>
      <c r="F21" s="148">
        <v>20000</v>
      </c>
      <c r="G21" s="148"/>
      <c r="H21" s="148"/>
      <c r="I21" s="148"/>
      <c r="J21" s="148"/>
      <c r="K21" s="148"/>
      <c r="L21" s="148"/>
      <c r="M21" s="148"/>
      <c r="N21" s="148"/>
      <c r="O21" s="148"/>
    </row>
    <row r="22" ht="52.5" customHeight="1" spans="1:15">
      <c r="A22" s="181" t="s">
        <v>103</v>
      </c>
      <c r="B22" s="181" t="s">
        <v>104</v>
      </c>
      <c r="C22" s="148">
        <v>197885.28</v>
      </c>
      <c r="D22" s="148">
        <v>197885.28</v>
      </c>
      <c r="E22" s="148">
        <v>197885.28</v>
      </c>
      <c r="F22" s="148"/>
      <c r="G22" s="148"/>
      <c r="H22" s="148"/>
      <c r="I22" s="148"/>
      <c r="J22" s="148"/>
      <c r="K22" s="148"/>
      <c r="L22" s="148"/>
      <c r="M22" s="148"/>
      <c r="N22" s="148"/>
      <c r="O22" s="148"/>
    </row>
    <row r="23" ht="52.5" customHeight="1" spans="1:15">
      <c r="A23" s="182" t="s">
        <v>105</v>
      </c>
      <c r="B23" s="182" t="s">
        <v>106</v>
      </c>
      <c r="C23" s="148">
        <v>197885.28</v>
      </c>
      <c r="D23" s="148">
        <v>197885.28</v>
      </c>
      <c r="E23" s="148">
        <v>197885.28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</row>
    <row r="24" ht="52.5" customHeight="1" spans="1:15">
      <c r="A24" s="183" t="s">
        <v>107</v>
      </c>
      <c r="B24" s="183" t="s">
        <v>108</v>
      </c>
      <c r="C24" s="148">
        <v>197885.28</v>
      </c>
      <c r="D24" s="148">
        <v>197885.28</v>
      </c>
      <c r="E24" s="148">
        <v>197885.28</v>
      </c>
      <c r="F24" s="148"/>
      <c r="G24" s="148"/>
      <c r="H24" s="148"/>
      <c r="I24" s="148"/>
      <c r="J24" s="148"/>
      <c r="K24" s="148"/>
      <c r="L24" s="148"/>
      <c r="M24" s="148"/>
      <c r="N24" s="148"/>
      <c r="O24" s="148"/>
    </row>
    <row r="25" ht="30" customHeight="1" spans="1:15">
      <c r="A25" s="180" t="s">
        <v>30</v>
      </c>
      <c r="B25" s="180"/>
      <c r="C25" s="148">
        <v>2646148.42</v>
      </c>
      <c r="D25" s="148">
        <v>2646148.42</v>
      </c>
      <c r="E25" s="148">
        <v>2626148.42</v>
      </c>
      <c r="F25" s="148">
        <v>20000</v>
      </c>
      <c r="G25" s="148"/>
      <c r="H25" s="148"/>
      <c r="I25" s="148"/>
      <c r="J25" s="148"/>
      <c r="K25" s="148"/>
      <c r="L25" s="148"/>
      <c r="M25" s="148"/>
      <c r="N25" s="148"/>
      <c r="O25" s="148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M27" sqref="M27"/>
    </sheetView>
  </sheetViews>
  <sheetFormatPr defaultColWidth="9.13888888888889" defaultRowHeight="14.25" customHeight="1" outlineLevelCol="3"/>
  <cols>
    <col min="1" max="1" width="32.7685185185185" customWidth="1"/>
    <col min="2" max="2" width="23.9166666666667" customWidth="1"/>
    <col min="3" max="3" width="35.4722222222222" customWidth="1"/>
    <col min="4" max="4" width="36.4166666666667" customWidth="1"/>
  </cols>
  <sheetData>
    <row r="1" ht="17.25" customHeight="1" spans="1:4">
      <c r="A1" s="50"/>
      <c r="B1" s="50"/>
      <c r="C1" s="50"/>
      <c r="D1" s="100" t="s">
        <v>109</v>
      </c>
    </row>
    <row r="2" ht="30.75" customHeight="1" spans="1:4">
      <c r="A2" s="170" t="str">
        <f>"2026"&amp;"年部门财政拨款收支预算总表"</f>
        <v>2026年部门财政拨款收支预算总表</v>
      </c>
      <c r="B2" s="170"/>
      <c r="C2" s="170"/>
      <c r="D2" s="170"/>
    </row>
    <row r="3" ht="29" customHeight="1" spans="1:4">
      <c r="A3" s="30" t="str">
        <f>"单位名称："&amp;"芒市农机安全监理站"</f>
        <v>单位名称：芒市农机安全监理站</v>
      </c>
      <c r="B3" s="171"/>
      <c r="C3" s="171"/>
      <c r="D3" s="101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8" t="s">
        <v>112</v>
      </c>
      <c r="B5" s="11" t="s">
        <v>5</v>
      </c>
      <c r="C5" s="78" t="s">
        <v>113</v>
      </c>
      <c r="D5" s="11" t="s">
        <v>5</v>
      </c>
    </row>
    <row r="6" ht="17.25" customHeight="1" spans="1:4">
      <c r="A6" s="81"/>
      <c r="B6" s="18"/>
      <c r="C6" s="81"/>
      <c r="D6" s="18"/>
    </row>
    <row r="7" ht="19.5" customHeight="1" spans="1:4">
      <c r="A7" s="97" t="s">
        <v>114</v>
      </c>
      <c r="B7" s="23">
        <v>2646148.42</v>
      </c>
      <c r="C7" s="97" t="s">
        <v>115</v>
      </c>
      <c r="D7" s="23">
        <v>2646148.42</v>
      </c>
    </row>
    <row r="8" ht="19.5" customHeight="1" spans="1:4">
      <c r="A8" s="97" t="s">
        <v>116</v>
      </c>
      <c r="B8" s="23">
        <v>2646148.42</v>
      </c>
      <c r="C8" s="172" t="str">
        <f>"（"&amp;"一"&amp;"）"&amp;"社会保障和就业支出"</f>
        <v>（一）社会保障和就业支出</v>
      </c>
      <c r="D8" s="23">
        <v>709273.27</v>
      </c>
    </row>
    <row r="9" ht="19.5" customHeight="1" spans="1:4">
      <c r="A9" s="173" t="s">
        <v>117</v>
      </c>
      <c r="B9" s="23"/>
      <c r="C9" s="172" t="str">
        <f>"（"&amp;"二"&amp;"）"&amp;"卫生健康支出"</f>
        <v>（二）卫生健康支出</v>
      </c>
      <c r="D9" s="23">
        <v>102908.91</v>
      </c>
    </row>
    <row r="10" ht="19.5" customHeight="1" spans="1:4">
      <c r="A10" s="173" t="s">
        <v>118</v>
      </c>
      <c r="B10" s="23"/>
      <c r="C10" s="172" t="str">
        <f>"（"&amp;"三"&amp;"）"&amp;"农林水支出"</f>
        <v>（三）农林水支出</v>
      </c>
      <c r="D10" s="23">
        <v>1636080.96</v>
      </c>
    </row>
    <row r="11" ht="19.5" customHeight="1" spans="1:4">
      <c r="A11" s="173" t="s">
        <v>119</v>
      </c>
      <c r="B11" s="23"/>
      <c r="C11" s="172" t="str">
        <f>"（"&amp;"四"&amp;"）"&amp;"住房保障支出"</f>
        <v>（四）住房保障支出</v>
      </c>
      <c r="D11" s="23">
        <v>197885.28</v>
      </c>
    </row>
    <row r="12" ht="19.5" customHeight="1" spans="1:4">
      <c r="A12" s="173" t="s">
        <v>116</v>
      </c>
      <c r="B12" s="23"/>
      <c r="C12" s="172"/>
      <c r="D12" s="23"/>
    </row>
    <row r="13" ht="19.5" customHeight="1" spans="1:4">
      <c r="A13" s="173" t="s">
        <v>117</v>
      </c>
      <c r="B13" s="23"/>
      <c r="C13" s="172"/>
      <c r="D13" s="23"/>
    </row>
    <row r="14" ht="19.5" customHeight="1" spans="1:4">
      <c r="A14" s="173" t="s">
        <v>118</v>
      </c>
      <c r="B14" s="23"/>
      <c r="C14" s="172"/>
      <c r="D14" s="23"/>
    </row>
    <row r="15" ht="19.5" customHeight="1" spans="1:4">
      <c r="A15" s="174"/>
      <c r="B15" s="23"/>
      <c r="C15" s="172"/>
      <c r="D15" s="23"/>
    </row>
    <row r="16" ht="19.5" customHeight="1" spans="1:4">
      <c r="A16" s="174"/>
      <c r="B16" s="23"/>
      <c r="C16" s="172"/>
      <c r="D16" s="23"/>
    </row>
    <row r="17" ht="19.5" customHeight="1" spans="1:4">
      <c r="A17" s="174"/>
      <c r="B17" s="23"/>
      <c r="C17" s="172"/>
      <c r="D17" s="23"/>
    </row>
    <row r="18" ht="19.5" customHeight="1" spans="1:4">
      <c r="A18" s="174"/>
      <c r="B18" s="23"/>
      <c r="C18" s="172"/>
      <c r="D18" s="23"/>
    </row>
    <row r="19" ht="19.5" customHeight="1" spans="1:4">
      <c r="A19" s="174"/>
      <c r="B19" s="23"/>
      <c r="C19" s="172"/>
      <c r="D19" s="23"/>
    </row>
    <row r="20" ht="19.5" customHeight="1" spans="1:4">
      <c r="A20" s="97"/>
      <c r="B20" s="23"/>
      <c r="C20" s="172"/>
      <c r="D20" s="23"/>
    </row>
    <row r="21" ht="19.5" customHeight="1" spans="1:4">
      <c r="A21" s="97"/>
      <c r="B21" s="23"/>
      <c r="C21" s="97"/>
      <c r="D21" s="23"/>
    </row>
    <row r="22" ht="19.5" customHeight="1" spans="1:4">
      <c r="A22" s="97"/>
      <c r="B22" s="23"/>
      <c r="C22" s="97"/>
      <c r="D22" s="23"/>
    </row>
    <row r="23" ht="19.5" customHeight="1" spans="1:4">
      <c r="A23" s="97"/>
      <c r="B23" s="23"/>
      <c r="C23" s="97"/>
      <c r="D23" s="23"/>
    </row>
    <row r="24" ht="19.5" customHeight="1" spans="1:4">
      <c r="A24" s="97"/>
      <c r="B24" s="23"/>
      <c r="C24" s="97"/>
      <c r="D24" s="23"/>
    </row>
    <row r="25" ht="19.5" customHeight="1" spans="1:4">
      <c r="A25" s="97"/>
      <c r="B25" s="23"/>
      <c r="C25" s="97"/>
      <c r="D25" s="23"/>
    </row>
    <row r="26" ht="19.5" customHeight="1" spans="1:4">
      <c r="A26" s="172"/>
      <c r="B26" s="23"/>
      <c r="C26" s="97"/>
      <c r="D26" s="23"/>
    </row>
    <row r="27" ht="19.5" customHeight="1" spans="1:4">
      <c r="A27" s="97"/>
      <c r="B27" s="23"/>
      <c r="C27" s="97"/>
      <c r="D27" s="23"/>
    </row>
    <row r="28" customHeight="1" spans="1:4">
      <c r="A28" s="97"/>
      <c r="B28" s="23"/>
      <c r="C28" s="173"/>
      <c r="D28" s="23"/>
    </row>
    <row r="29" ht="19.5" customHeight="1" spans="1:4">
      <c r="A29" s="97"/>
      <c r="B29" s="23"/>
      <c r="C29" s="97"/>
      <c r="D29" s="23"/>
    </row>
    <row r="30" ht="19.5" customHeight="1" spans="1:4">
      <c r="A30" s="172"/>
      <c r="B30" s="23"/>
      <c r="C30" s="97"/>
      <c r="D30" s="23"/>
    </row>
    <row r="31" ht="18" customHeight="1" spans="1:4">
      <c r="A31" s="172"/>
      <c r="B31" s="23"/>
      <c r="C31" s="97"/>
      <c r="D31" s="23"/>
    </row>
    <row r="32" ht="18" customHeight="1" spans="1:4">
      <c r="A32" s="172"/>
      <c r="B32" s="23"/>
      <c r="C32" s="173"/>
      <c r="D32" s="23"/>
    </row>
    <row r="33" ht="18" customHeight="1" spans="1:4">
      <c r="A33" s="172"/>
      <c r="B33" s="23"/>
      <c r="C33" s="173"/>
      <c r="D33" s="23"/>
    </row>
    <row r="34" ht="19.5" customHeight="1" spans="1:4">
      <c r="A34" s="172"/>
      <c r="B34" s="175"/>
      <c r="C34" s="97"/>
      <c r="D34" s="175"/>
    </row>
    <row r="35" ht="19.5" customHeight="1" spans="1:4">
      <c r="A35" s="172"/>
      <c r="B35" s="23"/>
      <c r="C35" s="97" t="s">
        <v>120</v>
      </c>
      <c r="D35" s="23"/>
    </row>
    <row r="36" ht="19.5" customHeight="1" spans="1:4">
      <c r="A36" s="176" t="s">
        <v>24</v>
      </c>
      <c r="B36" s="23">
        <v>2646148.42</v>
      </c>
      <c r="C36" s="176" t="s">
        <v>25</v>
      </c>
      <c r="D36" s="23">
        <v>2646148.42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287037037037" defaultRowHeight="15" customHeight="1" outlineLevelCol="6"/>
  <cols>
    <col min="1" max="1" width="26.3425925925926" customWidth="1"/>
    <col min="2" max="2" width="44.8611111111111" customWidth="1"/>
    <col min="3" max="3" width="22" customWidth="1"/>
    <col min="4" max="4" width="22.287037037037" customWidth="1"/>
    <col min="5" max="5" width="22.1388888888889" customWidth="1"/>
    <col min="6" max="7" width="19.287037037037" customWidth="1"/>
  </cols>
  <sheetData>
    <row r="1" ht="18.75" customHeight="1" spans="1:7">
      <c r="A1" s="136"/>
      <c r="B1" s="136"/>
      <c r="C1" s="136"/>
      <c r="D1" s="136"/>
      <c r="E1" s="136"/>
      <c r="F1" s="136"/>
      <c r="G1" s="141" t="s">
        <v>121</v>
      </c>
    </row>
    <row r="2" ht="33" customHeight="1" spans="1:7">
      <c r="A2" s="163" t="str">
        <f>"2026"&amp;"年一般公共预算支出预算表（按功能科目分类）"</f>
        <v>2026年一般公共预算支出预算表（按功能科目分类）</v>
      </c>
      <c r="B2" s="163"/>
      <c r="C2" s="163"/>
      <c r="D2" s="163"/>
      <c r="E2" s="163"/>
      <c r="F2" s="163"/>
      <c r="G2" s="163"/>
    </row>
    <row r="3" ht="18.75" customHeight="1" spans="1:7">
      <c r="A3" s="164" t="str">
        <f>"单位名称："&amp;"芒市农机安全监理站"</f>
        <v>单位名称：芒市农机安全监理站</v>
      </c>
      <c r="B3" s="164"/>
      <c r="C3" s="136"/>
      <c r="D3" s="136"/>
      <c r="E3" s="136"/>
      <c r="F3" s="136"/>
      <c r="G3" s="141" t="s">
        <v>1</v>
      </c>
    </row>
    <row r="4" ht="18.75" customHeight="1" spans="1:7">
      <c r="A4" s="165" t="s">
        <v>122</v>
      </c>
      <c r="B4" s="165"/>
      <c r="C4" s="165" t="s">
        <v>30</v>
      </c>
      <c r="D4" s="165" t="s">
        <v>52</v>
      </c>
      <c r="E4" s="165"/>
      <c r="F4" s="165"/>
      <c r="G4" s="165" t="s">
        <v>53</v>
      </c>
    </row>
    <row r="5" ht="18.75" customHeight="1" spans="1:7">
      <c r="A5" s="165" t="s">
        <v>48</v>
      </c>
      <c r="B5" s="165" t="s">
        <v>49</v>
      </c>
      <c r="C5" s="165"/>
      <c r="D5" s="165" t="s">
        <v>33</v>
      </c>
      <c r="E5" s="165" t="s">
        <v>123</v>
      </c>
      <c r="F5" s="165" t="s">
        <v>124</v>
      </c>
      <c r="G5" s="165"/>
    </row>
    <row r="6" ht="18.75" customHeight="1" spans="1:7">
      <c r="A6" s="165" t="s">
        <v>59</v>
      </c>
      <c r="B6" s="165" t="s">
        <v>60</v>
      </c>
      <c r="C6" s="165" t="s">
        <v>61</v>
      </c>
      <c r="D6" s="165" t="s">
        <v>62</v>
      </c>
      <c r="E6" s="165" t="s">
        <v>63</v>
      </c>
      <c r="F6" s="165" t="s">
        <v>64</v>
      </c>
      <c r="G6" s="165" t="s">
        <v>65</v>
      </c>
    </row>
    <row r="7" ht="18.75" customHeight="1" spans="1:7">
      <c r="A7" s="166" t="s">
        <v>74</v>
      </c>
      <c r="B7" s="166" t="s">
        <v>75</v>
      </c>
      <c r="C7" s="167">
        <v>709273.27</v>
      </c>
      <c r="D7" s="167">
        <v>709273.27</v>
      </c>
      <c r="E7" s="167">
        <v>702673.27</v>
      </c>
      <c r="F7" s="167">
        <v>6600</v>
      </c>
      <c r="G7" s="167"/>
    </row>
    <row r="8" ht="18.75" customHeight="1" outlineLevel="1" spans="1:7">
      <c r="A8" s="168" t="s">
        <v>76</v>
      </c>
      <c r="B8" s="168" t="s">
        <v>77</v>
      </c>
      <c r="C8" s="167">
        <v>698172.33</v>
      </c>
      <c r="D8" s="167">
        <v>698172.33</v>
      </c>
      <c r="E8" s="167">
        <v>691572.33</v>
      </c>
      <c r="F8" s="167">
        <v>6600</v>
      </c>
      <c r="G8" s="167"/>
    </row>
    <row r="9" ht="18.75" customHeight="1" outlineLevel="2" spans="1:7">
      <c r="A9" s="169" t="s">
        <v>78</v>
      </c>
      <c r="B9" s="169" t="s">
        <v>79</v>
      </c>
      <c r="C9" s="167">
        <v>6600</v>
      </c>
      <c r="D9" s="167">
        <v>6600</v>
      </c>
      <c r="E9" s="167"/>
      <c r="F9" s="167">
        <v>6600</v>
      </c>
      <c r="G9" s="167"/>
    </row>
    <row r="10" ht="18.75" customHeight="1" outlineLevel="2" spans="1:7">
      <c r="A10" s="169" t="s">
        <v>80</v>
      </c>
      <c r="B10" s="169" t="s">
        <v>81</v>
      </c>
      <c r="C10" s="167">
        <v>273958.39</v>
      </c>
      <c r="D10" s="167">
        <v>273958.39</v>
      </c>
      <c r="E10" s="167">
        <v>273958.39</v>
      </c>
      <c r="F10" s="167"/>
      <c r="G10" s="167"/>
    </row>
    <row r="11" ht="18.75" customHeight="1" outlineLevel="2" spans="1:7">
      <c r="A11" s="169" t="s">
        <v>82</v>
      </c>
      <c r="B11" s="169" t="s">
        <v>83</v>
      </c>
      <c r="C11" s="167">
        <v>417613.94</v>
      </c>
      <c r="D11" s="167">
        <v>417613.94</v>
      </c>
      <c r="E11" s="167">
        <v>417613.94</v>
      </c>
      <c r="F11" s="167"/>
      <c r="G11" s="167"/>
    </row>
    <row r="12" ht="18.75" customHeight="1" outlineLevel="1" spans="1:7">
      <c r="A12" s="168" t="s">
        <v>84</v>
      </c>
      <c r="B12" s="168" t="s">
        <v>85</v>
      </c>
      <c r="C12" s="167">
        <v>11100.94</v>
      </c>
      <c r="D12" s="167">
        <v>11100.94</v>
      </c>
      <c r="E12" s="167">
        <v>11100.94</v>
      </c>
      <c r="F12" s="167"/>
      <c r="G12" s="167"/>
    </row>
    <row r="13" ht="18.75" customHeight="1" outlineLevel="2" spans="1:7">
      <c r="A13" s="169" t="s">
        <v>86</v>
      </c>
      <c r="B13" s="169" t="s">
        <v>85</v>
      </c>
      <c r="C13" s="167">
        <v>11100.94</v>
      </c>
      <c r="D13" s="167">
        <v>11100.94</v>
      </c>
      <c r="E13" s="167">
        <v>11100.94</v>
      </c>
      <c r="F13" s="167"/>
      <c r="G13" s="167"/>
    </row>
    <row r="14" ht="18.75" customHeight="1" spans="1:7">
      <c r="A14" s="166" t="s">
        <v>87</v>
      </c>
      <c r="B14" s="166" t="s">
        <v>88</v>
      </c>
      <c r="C14" s="167">
        <v>102908.91</v>
      </c>
      <c r="D14" s="167">
        <v>102908.91</v>
      </c>
      <c r="E14" s="167">
        <v>102908.91</v>
      </c>
      <c r="F14" s="167"/>
      <c r="G14" s="167"/>
    </row>
    <row r="15" ht="18.75" customHeight="1" outlineLevel="1" spans="1:7">
      <c r="A15" s="168" t="s">
        <v>89</v>
      </c>
      <c r="B15" s="168" t="s">
        <v>90</v>
      </c>
      <c r="C15" s="167">
        <v>102908.91</v>
      </c>
      <c r="D15" s="167">
        <v>102908.91</v>
      </c>
      <c r="E15" s="167">
        <v>102908.91</v>
      </c>
      <c r="F15" s="167"/>
      <c r="G15" s="167"/>
    </row>
    <row r="16" ht="18.75" customHeight="1" outlineLevel="2" spans="1:7">
      <c r="A16" s="169" t="s">
        <v>93</v>
      </c>
      <c r="B16" s="169" t="s">
        <v>94</v>
      </c>
      <c r="C16" s="167">
        <v>96312.73</v>
      </c>
      <c r="D16" s="167">
        <v>96312.73</v>
      </c>
      <c r="E16" s="167">
        <v>96312.73</v>
      </c>
      <c r="F16" s="167"/>
      <c r="G16" s="167"/>
    </row>
    <row r="17" ht="18.75" customHeight="1" outlineLevel="2" spans="1:7">
      <c r="A17" s="169" t="s">
        <v>95</v>
      </c>
      <c r="B17" s="169" t="s">
        <v>96</v>
      </c>
      <c r="C17" s="167">
        <v>6596.18</v>
      </c>
      <c r="D17" s="167">
        <v>6596.18</v>
      </c>
      <c r="E17" s="167">
        <v>6596.18</v>
      </c>
      <c r="F17" s="167"/>
      <c r="G17" s="167"/>
    </row>
    <row r="18" ht="18.75" customHeight="1" spans="1:7">
      <c r="A18" s="166" t="s">
        <v>97</v>
      </c>
      <c r="B18" s="166" t="s">
        <v>98</v>
      </c>
      <c r="C18" s="167">
        <v>1636080.96</v>
      </c>
      <c r="D18" s="167">
        <v>1616080.96</v>
      </c>
      <c r="E18" s="167">
        <v>1505044</v>
      </c>
      <c r="F18" s="167">
        <v>111036.96</v>
      </c>
      <c r="G18" s="167">
        <v>20000</v>
      </c>
    </row>
    <row r="19" ht="18.75" customHeight="1" outlineLevel="1" spans="1:7">
      <c r="A19" s="168" t="s">
        <v>99</v>
      </c>
      <c r="B19" s="168" t="s">
        <v>100</v>
      </c>
      <c r="C19" s="167">
        <v>1636080.96</v>
      </c>
      <c r="D19" s="167">
        <v>1616080.96</v>
      </c>
      <c r="E19" s="167">
        <v>1505044</v>
      </c>
      <c r="F19" s="167">
        <v>111036.96</v>
      </c>
      <c r="G19" s="167">
        <v>20000</v>
      </c>
    </row>
    <row r="20" ht="18.75" customHeight="1" outlineLevel="2" spans="1:7">
      <c r="A20" s="169" t="s">
        <v>101</v>
      </c>
      <c r="B20" s="169" t="s">
        <v>102</v>
      </c>
      <c r="C20" s="167">
        <v>1636080.96</v>
      </c>
      <c r="D20" s="167">
        <v>1616080.96</v>
      </c>
      <c r="E20" s="167">
        <v>1505044</v>
      </c>
      <c r="F20" s="167">
        <v>111036.96</v>
      </c>
      <c r="G20" s="167">
        <v>20000</v>
      </c>
    </row>
    <row r="21" ht="18.75" customHeight="1" spans="1:7">
      <c r="A21" s="166" t="s">
        <v>103</v>
      </c>
      <c r="B21" s="166" t="s">
        <v>104</v>
      </c>
      <c r="C21" s="167">
        <v>197885.28</v>
      </c>
      <c r="D21" s="167">
        <v>197885.28</v>
      </c>
      <c r="E21" s="167">
        <v>197885.28</v>
      </c>
      <c r="F21" s="167"/>
      <c r="G21" s="167"/>
    </row>
    <row r="22" ht="18.75" customHeight="1" outlineLevel="1" spans="1:7">
      <c r="A22" s="168" t="s">
        <v>105</v>
      </c>
      <c r="B22" s="168" t="s">
        <v>106</v>
      </c>
      <c r="C22" s="167">
        <v>197885.28</v>
      </c>
      <c r="D22" s="167">
        <v>197885.28</v>
      </c>
      <c r="E22" s="167">
        <v>197885.28</v>
      </c>
      <c r="F22" s="167"/>
      <c r="G22" s="167"/>
    </row>
    <row r="23" ht="18.75" customHeight="1" outlineLevel="2" spans="1:7">
      <c r="A23" s="169" t="s">
        <v>107</v>
      </c>
      <c r="B23" s="169" t="s">
        <v>108</v>
      </c>
      <c r="C23" s="167">
        <v>197885.28</v>
      </c>
      <c r="D23" s="167">
        <v>197885.28</v>
      </c>
      <c r="E23" s="167">
        <v>197885.28</v>
      </c>
      <c r="F23" s="167"/>
      <c r="G23" s="167"/>
    </row>
    <row r="24" ht="18.75" customHeight="1" spans="1:7">
      <c r="A24" s="165" t="s">
        <v>30</v>
      </c>
      <c r="B24" s="165"/>
      <c r="C24" s="167">
        <v>2646148.42</v>
      </c>
      <c r="D24" s="167">
        <v>2626148.42</v>
      </c>
      <c r="E24" s="167">
        <v>2508511.46</v>
      </c>
      <c r="F24" s="167">
        <v>117636.96</v>
      </c>
      <c r="G24" s="167">
        <v>20000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87037037037" customWidth="1"/>
    <col min="4" max="4" width="21.6296296296296" customWidth="1"/>
    <col min="5" max="5" width="19.7685185185185" customWidth="1"/>
    <col min="6" max="6" width="18.712962962963" customWidth="1"/>
  </cols>
  <sheetData>
    <row r="1" customHeight="1" spans="1:6">
      <c r="A1" s="154"/>
      <c r="B1" s="154"/>
      <c r="C1" s="155"/>
      <c r="D1" s="1"/>
      <c r="E1" s="1"/>
      <c r="F1" s="156" t="s">
        <v>125</v>
      </c>
    </row>
    <row r="2" ht="33.75" customHeight="1" spans="1:6">
      <c r="A2" s="157" t="str">
        <f>"2026"&amp;"年一般公共预算“三公”经费支出预算表"</f>
        <v>2026年一般公共预算“三公”经费支出预算表</v>
      </c>
      <c r="B2" s="157"/>
      <c r="C2" s="157"/>
      <c r="D2" s="157"/>
      <c r="E2" s="157"/>
      <c r="F2" s="157"/>
    </row>
    <row r="3" ht="21.75" customHeight="1" spans="1:6">
      <c r="A3" s="158" t="str">
        <f>"单位名称："&amp;"芒市农机安全监理站"</f>
        <v>单位名称：芒市农机安全监理站</v>
      </c>
      <c r="B3" s="154"/>
      <c r="C3" s="155"/>
      <c r="D3" s="3"/>
      <c r="E3" s="1"/>
      <c r="F3" s="156" t="s">
        <v>27</v>
      </c>
    </row>
    <row r="4" ht="26" customHeight="1" spans="1:6">
      <c r="A4" s="11" t="s">
        <v>126</v>
      </c>
      <c r="B4" s="78" t="s">
        <v>127</v>
      </c>
      <c r="C4" s="12" t="s">
        <v>128</v>
      </c>
      <c r="D4" s="13"/>
      <c r="E4" s="14"/>
      <c r="F4" s="78" t="s">
        <v>129</v>
      </c>
    </row>
    <row r="5" ht="38" customHeight="1" spans="1:6">
      <c r="A5" s="18"/>
      <c r="B5" s="81"/>
      <c r="C5" s="34" t="s">
        <v>33</v>
      </c>
      <c r="D5" s="34" t="s">
        <v>130</v>
      </c>
      <c r="E5" s="34" t="s">
        <v>131</v>
      </c>
      <c r="F5" s="81"/>
    </row>
    <row r="6" ht="33" customHeight="1" spans="1:6">
      <c r="A6" s="159">
        <v>1</v>
      </c>
      <c r="B6" s="159">
        <v>2</v>
      </c>
      <c r="C6" s="160">
        <v>3</v>
      </c>
      <c r="D6" s="159">
        <v>4</v>
      </c>
      <c r="E6" s="159">
        <v>5</v>
      </c>
      <c r="F6" s="159">
        <v>6</v>
      </c>
    </row>
    <row r="7" ht="39" customHeight="1" spans="1:6">
      <c r="A7" s="161">
        <v>20500</v>
      </c>
      <c r="B7" s="161"/>
      <c r="C7" s="162">
        <v>19500</v>
      </c>
      <c r="D7" s="161"/>
      <c r="E7" s="161">
        <v>19500</v>
      </c>
      <c r="F7" s="161">
        <v>1000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topLeftCell="C10" workbookViewId="0">
      <selection activeCell="A2" sqref="A2:W2"/>
    </sheetView>
  </sheetViews>
  <sheetFormatPr defaultColWidth="10.287037037037" defaultRowHeight="15" customHeight="1"/>
  <cols>
    <col min="1" max="1" width="23.5740740740741" customWidth="1"/>
    <col min="2" max="2" width="23.1388888888889" customWidth="1"/>
    <col min="3" max="3" width="21.287037037037" customWidth="1"/>
    <col min="4" max="5" width="17.4259259259259" customWidth="1"/>
    <col min="6" max="6" width="12.8611111111111" customWidth="1"/>
    <col min="7" max="7" width="17.1388888888889" customWidth="1"/>
    <col min="8" max="8" width="18.8611111111111" customWidth="1"/>
    <col min="9" max="9" width="15.5740740740741" customWidth="1"/>
    <col min="10" max="10" width="8.86111111111111" customWidth="1"/>
    <col min="11" max="11" width="9.57407407407407" customWidth="1"/>
    <col min="12" max="12" width="12.287037037037" customWidth="1"/>
    <col min="13" max="13" width="9.28703703703704" customWidth="1"/>
    <col min="14" max="14" width="10.5740740740741" customWidth="1"/>
    <col min="15" max="15" width="11.712962962963" customWidth="1"/>
    <col min="16" max="16" width="12.1388888888889" customWidth="1"/>
    <col min="17" max="17" width="9.28703703703704" customWidth="1"/>
    <col min="18" max="18" width="7.28703703703704" customWidth="1"/>
    <col min="19" max="19" width="7.42592592592593" customWidth="1"/>
    <col min="20" max="20" width="8.42592592592593" customWidth="1"/>
    <col min="21" max="21" width="8.13888888888889" customWidth="1"/>
    <col min="22" max="22" width="8" customWidth="1"/>
    <col min="23" max="23" width="11.287037037037" customWidth="1"/>
  </cols>
  <sheetData>
    <row r="1" ht="18.75" customHeight="1" spans="1:23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53" t="s">
        <v>132</v>
      </c>
      <c r="U1" s="153"/>
      <c r="V1" s="153"/>
      <c r="W1" s="153"/>
    </row>
    <row r="2" ht="45.75" customHeight="1" spans="1:23">
      <c r="A2" s="150" t="str">
        <f>"2026"&amp;"年部门基本支出预算表"</f>
        <v>2026年部门基本支出预算表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</row>
    <row r="3" ht="18.75" customHeight="1" spans="1:23">
      <c r="A3" s="149" t="str">
        <f>"单位名称："&amp;"芒市农机安全监理站"</f>
        <v>单位名称：芒市农机安全监理站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53" t="s">
        <v>27</v>
      </c>
      <c r="U3" s="153"/>
      <c r="V3" s="153"/>
      <c r="W3" s="153"/>
    </row>
    <row r="4" ht="18.75" customHeight="1" spans="1:23">
      <c r="A4" s="151" t="s">
        <v>133</v>
      </c>
      <c r="B4" s="151" t="s">
        <v>134</v>
      </c>
      <c r="C4" s="151" t="s">
        <v>135</v>
      </c>
      <c r="D4" s="151" t="s">
        <v>136</v>
      </c>
      <c r="E4" s="151" t="s">
        <v>137</v>
      </c>
      <c r="F4" s="151" t="s">
        <v>138</v>
      </c>
      <c r="G4" s="151" t="s">
        <v>139</v>
      </c>
      <c r="H4" s="151" t="s">
        <v>140</v>
      </c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</row>
    <row r="5" ht="28.3" customHeight="1" spans="1:23">
      <c r="A5" s="151"/>
      <c r="B5" s="151"/>
      <c r="C5" s="151"/>
      <c r="D5" s="151"/>
      <c r="E5" s="151"/>
      <c r="F5" s="151"/>
      <c r="G5" s="151"/>
      <c r="H5" s="151" t="s">
        <v>141</v>
      </c>
      <c r="I5" s="151" t="s">
        <v>34</v>
      </c>
      <c r="J5" s="151" t="s">
        <v>142</v>
      </c>
      <c r="K5" s="151" t="s">
        <v>143</v>
      </c>
      <c r="L5" s="151" t="s">
        <v>144</v>
      </c>
      <c r="M5" s="151" t="s">
        <v>145</v>
      </c>
      <c r="N5" s="151" t="s">
        <v>146</v>
      </c>
      <c r="O5" s="151" t="s">
        <v>35</v>
      </c>
      <c r="P5" s="151" t="s">
        <v>36</v>
      </c>
      <c r="Q5" s="151" t="s">
        <v>37</v>
      </c>
      <c r="R5" s="151" t="s">
        <v>51</v>
      </c>
      <c r="S5" s="151"/>
      <c r="T5" s="151"/>
      <c r="U5" s="151"/>
      <c r="V5" s="151"/>
      <c r="W5" s="151"/>
    </row>
    <row r="6" ht="24" customHeight="1" spans="1:23">
      <c r="A6" s="151"/>
      <c r="B6" s="151"/>
      <c r="C6" s="151"/>
      <c r="D6" s="151"/>
      <c r="E6" s="151"/>
      <c r="F6" s="151"/>
      <c r="G6" s="151"/>
      <c r="H6" s="151"/>
      <c r="I6" s="151" t="s">
        <v>147</v>
      </c>
      <c r="J6" s="151" t="s">
        <v>142</v>
      </c>
      <c r="K6" s="151" t="s">
        <v>143</v>
      </c>
      <c r="L6" s="151" t="s">
        <v>144</v>
      </c>
      <c r="M6" s="151" t="s">
        <v>145</v>
      </c>
      <c r="N6" s="151" t="s">
        <v>34</v>
      </c>
      <c r="O6" s="151" t="s">
        <v>35</v>
      </c>
      <c r="P6" s="151" t="s">
        <v>36</v>
      </c>
      <c r="Q6" s="151"/>
      <c r="R6" s="151" t="s">
        <v>33</v>
      </c>
      <c r="S6" s="151" t="s">
        <v>40</v>
      </c>
      <c r="T6" s="151" t="s">
        <v>41</v>
      </c>
      <c r="U6" s="151" t="s">
        <v>42</v>
      </c>
      <c r="V6" s="151" t="s">
        <v>43</v>
      </c>
      <c r="W6" s="151" t="s">
        <v>44</v>
      </c>
    </row>
    <row r="7" ht="32.05" customHeight="1" spans="1:23">
      <c r="A7" s="151"/>
      <c r="B7" s="151"/>
      <c r="C7" s="151"/>
      <c r="D7" s="151"/>
      <c r="E7" s="151"/>
      <c r="F7" s="151"/>
      <c r="G7" s="151"/>
      <c r="H7" s="151"/>
      <c r="I7" s="151" t="s">
        <v>33</v>
      </c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</row>
    <row r="8" ht="18.75" customHeight="1" spans="1:23">
      <c r="A8" s="151" t="s">
        <v>59</v>
      </c>
      <c r="B8" s="151" t="s">
        <v>60</v>
      </c>
      <c r="C8" s="151" t="s">
        <v>61</v>
      </c>
      <c r="D8" s="151" t="s">
        <v>62</v>
      </c>
      <c r="E8" s="151" t="s">
        <v>63</v>
      </c>
      <c r="F8" s="151" t="s">
        <v>64</v>
      </c>
      <c r="G8" s="151" t="s">
        <v>65</v>
      </c>
      <c r="H8" s="151" t="s">
        <v>66</v>
      </c>
      <c r="I8" s="151" t="s">
        <v>67</v>
      </c>
      <c r="J8" s="151" t="s">
        <v>68</v>
      </c>
      <c r="K8" s="151" t="s">
        <v>69</v>
      </c>
      <c r="L8" s="151" t="s">
        <v>70</v>
      </c>
      <c r="M8" s="151" t="s">
        <v>71</v>
      </c>
      <c r="N8" s="151" t="s">
        <v>72</v>
      </c>
      <c r="O8" s="151" t="s">
        <v>73</v>
      </c>
      <c r="P8" s="151" t="s">
        <v>148</v>
      </c>
      <c r="Q8" s="151" t="s">
        <v>149</v>
      </c>
      <c r="R8" s="151" t="s">
        <v>150</v>
      </c>
      <c r="S8" s="151" t="s">
        <v>151</v>
      </c>
      <c r="T8" s="151" t="s">
        <v>152</v>
      </c>
      <c r="U8" s="151" t="s">
        <v>153</v>
      </c>
      <c r="V8" s="151" t="s">
        <v>154</v>
      </c>
      <c r="W8" s="151" t="s">
        <v>155</v>
      </c>
    </row>
    <row r="9" ht="53.25" customHeight="1" spans="1:23">
      <c r="A9" s="146" t="s">
        <v>46</v>
      </c>
      <c r="B9" s="146"/>
      <c r="C9" s="146"/>
      <c r="D9" s="146"/>
      <c r="E9" s="146"/>
      <c r="F9" s="146"/>
      <c r="G9" s="146"/>
      <c r="H9" s="148">
        <v>2626148.42</v>
      </c>
      <c r="I9" s="148">
        <v>2626148.42</v>
      </c>
      <c r="J9" s="148"/>
      <c r="K9" s="148"/>
      <c r="L9" s="148">
        <v>2626148.42</v>
      </c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</row>
    <row r="10" ht="53.25" customHeight="1" outlineLevel="1" spans="1:23">
      <c r="A10" s="146" t="s">
        <v>46</v>
      </c>
      <c r="B10" s="146" t="s">
        <v>156</v>
      </c>
      <c r="C10" s="146" t="s">
        <v>157</v>
      </c>
      <c r="D10" s="146" t="s">
        <v>101</v>
      </c>
      <c r="E10" s="146" t="s">
        <v>102</v>
      </c>
      <c r="F10" s="146" t="s">
        <v>158</v>
      </c>
      <c r="G10" s="146" t="s">
        <v>159</v>
      </c>
      <c r="H10" s="148">
        <v>758352</v>
      </c>
      <c r="I10" s="148">
        <v>758352</v>
      </c>
      <c r="J10" s="148"/>
      <c r="K10" s="148"/>
      <c r="L10" s="148">
        <v>758352</v>
      </c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</row>
    <row r="11" ht="53.25" customHeight="1" outlineLevel="1" spans="1:23">
      <c r="A11" s="146" t="s">
        <v>46</v>
      </c>
      <c r="B11" s="146" t="s">
        <v>156</v>
      </c>
      <c r="C11" s="146" t="s">
        <v>157</v>
      </c>
      <c r="D11" s="146" t="s">
        <v>101</v>
      </c>
      <c r="E11" s="146" t="s">
        <v>102</v>
      </c>
      <c r="F11" s="146" t="s">
        <v>160</v>
      </c>
      <c r="G11" s="146" t="s">
        <v>161</v>
      </c>
      <c r="H11" s="148">
        <v>66000</v>
      </c>
      <c r="I11" s="148">
        <v>66000</v>
      </c>
      <c r="J11" s="148"/>
      <c r="K11" s="148"/>
      <c r="L11" s="148">
        <v>66000</v>
      </c>
      <c r="M11" s="146"/>
      <c r="N11" s="148"/>
      <c r="O11" s="148"/>
      <c r="P11" s="148"/>
      <c r="Q11" s="148"/>
      <c r="R11" s="148"/>
      <c r="S11" s="148"/>
      <c r="T11" s="148"/>
      <c r="U11" s="148"/>
      <c r="V11" s="148"/>
      <c r="W11" s="148"/>
    </row>
    <row r="12" ht="53.25" customHeight="1" outlineLevel="1" spans="1:23">
      <c r="A12" s="146" t="s">
        <v>46</v>
      </c>
      <c r="B12" s="146" t="s">
        <v>156</v>
      </c>
      <c r="C12" s="146" t="s">
        <v>157</v>
      </c>
      <c r="D12" s="146" t="s">
        <v>101</v>
      </c>
      <c r="E12" s="146" t="s">
        <v>102</v>
      </c>
      <c r="F12" s="146" t="s">
        <v>162</v>
      </c>
      <c r="G12" s="146" t="s">
        <v>163</v>
      </c>
      <c r="H12" s="148">
        <v>63196</v>
      </c>
      <c r="I12" s="148">
        <v>63196</v>
      </c>
      <c r="J12" s="148"/>
      <c r="K12" s="148"/>
      <c r="L12" s="148">
        <v>63196</v>
      </c>
      <c r="M12" s="146"/>
      <c r="N12" s="148"/>
      <c r="O12" s="148"/>
      <c r="P12" s="148"/>
      <c r="Q12" s="148"/>
      <c r="R12" s="148"/>
      <c r="S12" s="148"/>
      <c r="T12" s="148"/>
      <c r="U12" s="148"/>
      <c r="V12" s="148"/>
      <c r="W12" s="148"/>
    </row>
    <row r="13" ht="53.25" customHeight="1" outlineLevel="1" spans="1:23">
      <c r="A13" s="146" t="s">
        <v>46</v>
      </c>
      <c r="B13" s="146" t="s">
        <v>156</v>
      </c>
      <c r="C13" s="146" t="s">
        <v>157</v>
      </c>
      <c r="D13" s="146" t="s">
        <v>101</v>
      </c>
      <c r="E13" s="146" t="s">
        <v>102</v>
      </c>
      <c r="F13" s="146" t="s">
        <v>162</v>
      </c>
      <c r="G13" s="146" t="s">
        <v>163</v>
      </c>
      <c r="H13" s="148">
        <v>167940</v>
      </c>
      <c r="I13" s="148">
        <v>167940</v>
      </c>
      <c r="J13" s="148"/>
      <c r="K13" s="148"/>
      <c r="L13" s="148">
        <v>167940</v>
      </c>
      <c r="M13" s="146"/>
      <c r="N13" s="148"/>
      <c r="O13" s="148"/>
      <c r="P13" s="148"/>
      <c r="Q13" s="148"/>
      <c r="R13" s="148"/>
      <c r="S13" s="148"/>
      <c r="T13" s="148"/>
      <c r="U13" s="148"/>
      <c r="V13" s="148"/>
      <c r="W13" s="148"/>
    </row>
    <row r="14" ht="53.25" customHeight="1" outlineLevel="1" spans="1:23">
      <c r="A14" s="146" t="s">
        <v>46</v>
      </c>
      <c r="B14" s="146" t="s">
        <v>156</v>
      </c>
      <c r="C14" s="146" t="s">
        <v>157</v>
      </c>
      <c r="D14" s="146" t="s">
        <v>101</v>
      </c>
      <c r="E14" s="146" t="s">
        <v>102</v>
      </c>
      <c r="F14" s="146" t="s">
        <v>162</v>
      </c>
      <c r="G14" s="146" t="s">
        <v>163</v>
      </c>
      <c r="H14" s="148">
        <v>133860</v>
      </c>
      <c r="I14" s="148">
        <v>133860</v>
      </c>
      <c r="J14" s="148"/>
      <c r="K14" s="148"/>
      <c r="L14" s="148">
        <v>133860</v>
      </c>
      <c r="M14" s="146"/>
      <c r="N14" s="148"/>
      <c r="O14" s="148"/>
      <c r="P14" s="148"/>
      <c r="Q14" s="148"/>
      <c r="R14" s="148"/>
      <c r="S14" s="148"/>
      <c r="T14" s="148"/>
      <c r="U14" s="148"/>
      <c r="V14" s="148"/>
      <c r="W14" s="148"/>
    </row>
    <row r="15" ht="53.25" customHeight="1" outlineLevel="1" spans="1:23">
      <c r="A15" s="146" t="s">
        <v>46</v>
      </c>
      <c r="B15" s="146" t="s">
        <v>156</v>
      </c>
      <c r="C15" s="146" t="s">
        <v>157</v>
      </c>
      <c r="D15" s="146" t="s">
        <v>101</v>
      </c>
      <c r="E15" s="146" t="s">
        <v>102</v>
      </c>
      <c r="F15" s="146" t="s">
        <v>162</v>
      </c>
      <c r="G15" s="146" t="s">
        <v>163</v>
      </c>
      <c r="H15" s="148">
        <v>315696</v>
      </c>
      <c r="I15" s="148">
        <v>315696</v>
      </c>
      <c r="J15" s="148"/>
      <c r="K15" s="148"/>
      <c r="L15" s="148">
        <v>315696</v>
      </c>
      <c r="M15" s="146"/>
      <c r="N15" s="148"/>
      <c r="O15" s="148"/>
      <c r="P15" s="148"/>
      <c r="Q15" s="148"/>
      <c r="R15" s="148"/>
      <c r="S15" s="148"/>
      <c r="T15" s="148"/>
      <c r="U15" s="148"/>
      <c r="V15" s="148"/>
      <c r="W15" s="148"/>
    </row>
    <row r="16" ht="53.25" customHeight="1" outlineLevel="1" spans="1:23">
      <c r="A16" s="146" t="s">
        <v>46</v>
      </c>
      <c r="B16" s="146" t="s">
        <v>164</v>
      </c>
      <c r="C16" s="146" t="s">
        <v>165</v>
      </c>
      <c r="D16" s="146" t="s">
        <v>80</v>
      </c>
      <c r="E16" s="146" t="s">
        <v>81</v>
      </c>
      <c r="F16" s="146" t="s">
        <v>166</v>
      </c>
      <c r="G16" s="146" t="s">
        <v>167</v>
      </c>
      <c r="H16" s="148">
        <v>273958.39</v>
      </c>
      <c r="I16" s="148">
        <v>273958.39</v>
      </c>
      <c r="J16" s="148"/>
      <c r="K16" s="148"/>
      <c r="L16" s="148">
        <v>273958.39</v>
      </c>
      <c r="M16" s="146"/>
      <c r="N16" s="148"/>
      <c r="O16" s="148"/>
      <c r="P16" s="148"/>
      <c r="Q16" s="148"/>
      <c r="R16" s="148"/>
      <c r="S16" s="148"/>
      <c r="T16" s="148"/>
      <c r="U16" s="148"/>
      <c r="V16" s="148"/>
      <c r="W16" s="148"/>
    </row>
    <row r="17" ht="53.25" customHeight="1" outlineLevel="1" spans="1:23">
      <c r="A17" s="146" t="s">
        <v>46</v>
      </c>
      <c r="B17" s="146" t="s">
        <v>164</v>
      </c>
      <c r="C17" s="146" t="s">
        <v>165</v>
      </c>
      <c r="D17" s="146" t="s">
        <v>82</v>
      </c>
      <c r="E17" s="146" t="s">
        <v>83</v>
      </c>
      <c r="F17" s="146" t="s">
        <v>168</v>
      </c>
      <c r="G17" s="146" t="s">
        <v>169</v>
      </c>
      <c r="H17" s="148"/>
      <c r="I17" s="148"/>
      <c r="J17" s="148"/>
      <c r="K17" s="148"/>
      <c r="L17" s="148"/>
      <c r="M17" s="146"/>
      <c r="N17" s="148"/>
      <c r="O17" s="148"/>
      <c r="P17" s="148"/>
      <c r="Q17" s="148"/>
      <c r="R17" s="148"/>
      <c r="S17" s="148"/>
      <c r="T17" s="148"/>
      <c r="U17" s="148"/>
      <c r="V17" s="148"/>
      <c r="W17" s="148"/>
    </row>
    <row r="18" ht="53.25" customHeight="1" outlineLevel="1" spans="1:23">
      <c r="A18" s="146" t="s">
        <v>46</v>
      </c>
      <c r="B18" s="146" t="s">
        <v>170</v>
      </c>
      <c r="C18" s="146" t="s">
        <v>171</v>
      </c>
      <c r="D18" s="146" t="s">
        <v>82</v>
      </c>
      <c r="E18" s="146" t="s">
        <v>83</v>
      </c>
      <c r="F18" s="146" t="s">
        <v>168</v>
      </c>
      <c r="G18" s="146" t="s">
        <v>169</v>
      </c>
      <c r="H18" s="148">
        <v>417613.94</v>
      </c>
      <c r="I18" s="148">
        <v>417613.94</v>
      </c>
      <c r="J18" s="148"/>
      <c r="K18" s="148"/>
      <c r="L18" s="148">
        <v>417613.94</v>
      </c>
      <c r="M18" s="146"/>
      <c r="N18" s="148"/>
      <c r="O18" s="148"/>
      <c r="P18" s="148"/>
      <c r="Q18" s="148"/>
      <c r="R18" s="148"/>
      <c r="S18" s="148"/>
      <c r="T18" s="148"/>
      <c r="U18" s="148"/>
      <c r="V18" s="148"/>
      <c r="W18" s="148"/>
    </row>
    <row r="19" ht="53.25" customHeight="1" outlineLevel="1" spans="1:23">
      <c r="A19" s="146" t="s">
        <v>46</v>
      </c>
      <c r="B19" s="146" t="s">
        <v>164</v>
      </c>
      <c r="C19" s="146" t="s">
        <v>165</v>
      </c>
      <c r="D19" s="146" t="s">
        <v>91</v>
      </c>
      <c r="E19" s="146" t="s">
        <v>92</v>
      </c>
      <c r="F19" s="146" t="s">
        <v>172</v>
      </c>
      <c r="G19" s="146" t="s">
        <v>173</v>
      </c>
      <c r="H19" s="148"/>
      <c r="I19" s="148"/>
      <c r="J19" s="148"/>
      <c r="K19" s="148"/>
      <c r="L19" s="148"/>
      <c r="M19" s="146"/>
      <c r="N19" s="148"/>
      <c r="O19" s="148"/>
      <c r="P19" s="148"/>
      <c r="Q19" s="148"/>
      <c r="R19" s="148"/>
      <c r="S19" s="148"/>
      <c r="T19" s="148"/>
      <c r="U19" s="148"/>
      <c r="V19" s="148"/>
      <c r="W19" s="148"/>
    </row>
    <row r="20" ht="53.25" customHeight="1" outlineLevel="1" spans="1:23">
      <c r="A20" s="146" t="s">
        <v>46</v>
      </c>
      <c r="B20" s="146" t="s">
        <v>164</v>
      </c>
      <c r="C20" s="146" t="s">
        <v>165</v>
      </c>
      <c r="D20" s="146" t="s">
        <v>93</v>
      </c>
      <c r="E20" s="146" t="s">
        <v>94</v>
      </c>
      <c r="F20" s="146" t="s">
        <v>172</v>
      </c>
      <c r="G20" s="146" t="s">
        <v>173</v>
      </c>
      <c r="H20" s="148">
        <v>96312.73</v>
      </c>
      <c r="I20" s="148">
        <v>96312.73</v>
      </c>
      <c r="J20" s="148"/>
      <c r="K20" s="148"/>
      <c r="L20" s="148">
        <v>96312.73</v>
      </c>
      <c r="M20" s="146"/>
      <c r="N20" s="148"/>
      <c r="O20" s="148"/>
      <c r="P20" s="148"/>
      <c r="Q20" s="148"/>
      <c r="R20" s="148"/>
      <c r="S20" s="148"/>
      <c r="T20" s="148"/>
      <c r="U20" s="148"/>
      <c r="V20" s="148"/>
      <c r="W20" s="148"/>
    </row>
    <row r="21" ht="53.25" customHeight="1" outlineLevel="1" spans="1:23">
      <c r="A21" s="146" t="s">
        <v>46</v>
      </c>
      <c r="B21" s="146" t="s">
        <v>164</v>
      </c>
      <c r="C21" s="146" t="s">
        <v>165</v>
      </c>
      <c r="D21" s="146" t="s">
        <v>95</v>
      </c>
      <c r="E21" s="146" t="s">
        <v>96</v>
      </c>
      <c r="F21" s="146" t="s">
        <v>174</v>
      </c>
      <c r="G21" s="146" t="s">
        <v>175</v>
      </c>
      <c r="H21" s="148">
        <v>6596.18</v>
      </c>
      <c r="I21" s="148">
        <v>6596.18</v>
      </c>
      <c r="J21" s="148"/>
      <c r="K21" s="148"/>
      <c r="L21" s="148">
        <v>6596.18</v>
      </c>
      <c r="M21" s="146"/>
      <c r="N21" s="148"/>
      <c r="O21" s="148"/>
      <c r="P21" s="148"/>
      <c r="Q21" s="148"/>
      <c r="R21" s="148"/>
      <c r="S21" s="148"/>
      <c r="T21" s="148"/>
      <c r="U21" s="148"/>
      <c r="V21" s="148"/>
      <c r="W21" s="148"/>
    </row>
    <row r="22" ht="53.25" customHeight="1" outlineLevel="1" spans="1:23">
      <c r="A22" s="146" t="s">
        <v>46</v>
      </c>
      <c r="B22" s="146" t="s">
        <v>164</v>
      </c>
      <c r="C22" s="146" t="s">
        <v>165</v>
      </c>
      <c r="D22" s="146" t="s">
        <v>86</v>
      </c>
      <c r="E22" s="146" t="s">
        <v>85</v>
      </c>
      <c r="F22" s="146" t="s">
        <v>174</v>
      </c>
      <c r="G22" s="146" t="s">
        <v>175</v>
      </c>
      <c r="H22" s="148">
        <v>11100.94</v>
      </c>
      <c r="I22" s="148">
        <v>11100.94</v>
      </c>
      <c r="J22" s="148"/>
      <c r="K22" s="148"/>
      <c r="L22" s="148">
        <v>11100.94</v>
      </c>
      <c r="M22" s="146"/>
      <c r="N22" s="148"/>
      <c r="O22" s="148"/>
      <c r="P22" s="148"/>
      <c r="Q22" s="148"/>
      <c r="R22" s="148"/>
      <c r="S22" s="148"/>
      <c r="T22" s="148"/>
      <c r="U22" s="148"/>
      <c r="V22" s="148"/>
      <c r="W22" s="148"/>
    </row>
    <row r="23" ht="53.25" customHeight="1" outlineLevel="1" spans="1:23">
      <c r="A23" s="146" t="s">
        <v>46</v>
      </c>
      <c r="B23" s="146" t="s">
        <v>164</v>
      </c>
      <c r="C23" s="146" t="s">
        <v>165</v>
      </c>
      <c r="D23" s="146" t="s">
        <v>95</v>
      </c>
      <c r="E23" s="146" t="s">
        <v>96</v>
      </c>
      <c r="F23" s="146" t="s">
        <v>174</v>
      </c>
      <c r="G23" s="146" t="s">
        <v>175</v>
      </c>
      <c r="H23" s="148"/>
      <c r="I23" s="148"/>
      <c r="J23" s="148"/>
      <c r="K23" s="148"/>
      <c r="L23" s="148"/>
      <c r="M23" s="146"/>
      <c r="N23" s="148"/>
      <c r="O23" s="148"/>
      <c r="P23" s="148"/>
      <c r="Q23" s="148"/>
      <c r="R23" s="148"/>
      <c r="S23" s="148"/>
      <c r="T23" s="148"/>
      <c r="U23" s="148"/>
      <c r="V23" s="148"/>
      <c r="W23" s="148"/>
    </row>
    <row r="24" ht="53.25" customHeight="1" outlineLevel="1" spans="1:23">
      <c r="A24" s="146" t="s">
        <v>46</v>
      </c>
      <c r="B24" s="146" t="s">
        <v>176</v>
      </c>
      <c r="C24" s="146" t="s">
        <v>108</v>
      </c>
      <c r="D24" s="146" t="s">
        <v>107</v>
      </c>
      <c r="E24" s="146" t="s">
        <v>108</v>
      </c>
      <c r="F24" s="146" t="s">
        <v>177</v>
      </c>
      <c r="G24" s="146" t="s">
        <v>108</v>
      </c>
      <c r="H24" s="148">
        <v>197885.28</v>
      </c>
      <c r="I24" s="148">
        <v>197885.28</v>
      </c>
      <c r="J24" s="148"/>
      <c r="K24" s="148"/>
      <c r="L24" s="148">
        <v>197885.28</v>
      </c>
      <c r="M24" s="146"/>
      <c r="N24" s="148"/>
      <c r="O24" s="148"/>
      <c r="P24" s="148"/>
      <c r="Q24" s="148"/>
      <c r="R24" s="148"/>
      <c r="S24" s="148"/>
      <c r="T24" s="148"/>
      <c r="U24" s="148"/>
      <c r="V24" s="148"/>
      <c r="W24" s="148"/>
    </row>
    <row r="25" ht="53.25" customHeight="1" outlineLevel="1" spans="1:23">
      <c r="A25" s="146" t="s">
        <v>46</v>
      </c>
      <c r="B25" s="146" t="s">
        <v>178</v>
      </c>
      <c r="C25" s="146" t="s">
        <v>179</v>
      </c>
      <c r="D25" s="146" t="s">
        <v>101</v>
      </c>
      <c r="E25" s="146" t="s">
        <v>102</v>
      </c>
      <c r="F25" s="146" t="s">
        <v>180</v>
      </c>
      <c r="G25" s="146" t="s">
        <v>181</v>
      </c>
      <c r="H25" s="148">
        <v>8100</v>
      </c>
      <c r="I25" s="148">
        <v>8100</v>
      </c>
      <c r="J25" s="148"/>
      <c r="K25" s="148"/>
      <c r="L25" s="148">
        <v>8100</v>
      </c>
      <c r="M25" s="146"/>
      <c r="N25" s="148"/>
      <c r="O25" s="148"/>
      <c r="P25" s="148"/>
      <c r="Q25" s="148"/>
      <c r="R25" s="148"/>
      <c r="S25" s="148"/>
      <c r="T25" s="148"/>
      <c r="U25" s="148"/>
      <c r="V25" s="148"/>
      <c r="W25" s="148"/>
    </row>
    <row r="26" ht="53.25" customHeight="1" outlineLevel="1" spans="1:23">
      <c r="A26" s="146" t="s">
        <v>46</v>
      </c>
      <c r="B26" s="146" t="s">
        <v>178</v>
      </c>
      <c r="C26" s="146" t="s">
        <v>179</v>
      </c>
      <c r="D26" s="146" t="s">
        <v>101</v>
      </c>
      <c r="E26" s="146" t="s">
        <v>102</v>
      </c>
      <c r="F26" s="146" t="s">
        <v>182</v>
      </c>
      <c r="G26" s="146" t="s">
        <v>183</v>
      </c>
      <c r="H26" s="148">
        <v>4500</v>
      </c>
      <c r="I26" s="148">
        <v>4500</v>
      </c>
      <c r="J26" s="148"/>
      <c r="K26" s="148"/>
      <c r="L26" s="148">
        <v>4500</v>
      </c>
      <c r="M26" s="146"/>
      <c r="N26" s="148"/>
      <c r="O26" s="148"/>
      <c r="P26" s="148"/>
      <c r="Q26" s="148"/>
      <c r="R26" s="148"/>
      <c r="S26" s="148"/>
      <c r="T26" s="148"/>
      <c r="U26" s="148"/>
      <c r="V26" s="148"/>
      <c r="W26" s="148"/>
    </row>
    <row r="27" ht="53.25" customHeight="1" outlineLevel="1" spans="1:23">
      <c r="A27" s="146" t="s">
        <v>46</v>
      </c>
      <c r="B27" s="146" t="s">
        <v>178</v>
      </c>
      <c r="C27" s="146" t="s">
        <v>179</v>
      </c>
      <c r="D27" s="146" t="s">
        <v>101</v>
      </c>
      <c r="E27" s="146" t="s">
        <v>102</v>
      </c>
      <c r="F27" s="146" t="s">
        <v>184</v>
      </c>
      <c r="G27" s="146" t="s">
        <v>185</v>
      </c>
      <c r="H27" s="148">
        <v>1700</v>
      </c>
      <c r="I27" s="148">
        <v>1700</v>
      </c>
      <c r="J27" s="148"/>
      <c r="K27" s="148"/>
      <c r="L27" s="148">
        <v>1700</v>
      </c>
      <c r="M27" s="146"/>
      <c r="N27" s="148"/>
      <c r="O27" s="148"/>
      <c r="P27" s="148"/>
      <c r="Q27" s="148"/>
      <c r="R27" s="148"/>
      <c r="S27" s="148"/>
      <c r="T27" s="148"/>
      <c r="U27" s="148"/>
      <c r="V27" s="148"/>
      <c r="W27" s="148"/>
    </row>
    <row r="28" ht="53.25" customHeight="1" outlineLevel="1" spans="1:23">
      <c r="A28" s="146" t="s">
        <v>46</v>
      </c>
      <c r="B28" s="146" t="s">
        <v>178</v>
      </c>
      <c r="C28" s="146" t="s">
        <v>179</v>
      </c>
      <c r="D28" s="146" t="s">
        <v>101</v>
      </c>
      <c r="E28" s="146" t="s">
        <v>102</v>
      </c>
      <c r="F28" s="146" t="s">
        <v>186</v>
      </c>
      <c r="G28" s="146" t="s">
        <v>187</v>
      </c>
      <c r="H28" s="148">
        <v>9000</v>
      </c>
      <c r="I28" s="148">
        <v>9000</v>
      </c>
      <c r="J28" s="148"/>
      <c r="K28" s="148"/>
      <c r="L28" s="148">
        <v>9000</v>
      </c>
      <c r="M28" s="146"/>
      <c r="N28" s="148"/>
      <c r="O28" s="148"/>
      <c r="P28" s="148"/>
      <c r="Q28" s="148"/>
      <c r="R28" s="148"/>
      <c r="S28" s="148"/>
      <c r="T28" s="148"/>
      <c r="U28" s="148"/>
      <c r="V28" s="148"/>
      <c r="W28" s="148"/>
    </row>
    <row r="29" ht="53.25" customHeight="1" outlineLevel="1" spans="1:23">
      <c r="A29" s="146" t="s">
        <v>46</v>
      </c>
      <c r="B29" s="146" t="s">
        <v>188</v>
      </c>
      <c r="C29" s="146" t="s">
        <v>189</v>
      </c>
      <c r="D29" s="146" t="s">
        <v>101</v>
      </c>
      <c r="E29" s="146" t="s">
        <v>102</v>
      </c>
      <c r="F29" s="146" t="s">
        <v>190</v>
      </c>
      <c r="G29" s="146" t="s">
        <v>191</v>
      </c>
      <c r="H29" s="148">
        <v>19500</v>
      </c>
      <c r="I29" s="148">
        <v>19500</v>
      </c>
      <c r="J29" s="148"/>
      <c r="K29" s="148"/>
      <c r="L29" s="148">
        <v>19500</v>
      </c>
      <c r="M29" s="146"/>
      <c r="N29" s="148"/>
      <c r="O29" s="148"/>
      <c r="P29" s="148"/>
      <c r="Q29" s="148"/>
      <c r="R29" s="148"/>
      <c r="S29" s="148"/>
      <c r="T29" s="148"/>
      <c r="U29" s="148"/>
      <c r="V29" s="148"/>
      <c r="W29" s="148"/>
    </row>
    <row r="30" ht="53.25" customHeight="1" outlineLevel="1" spans="1:23">
      <c r="A30" s="146" t="s">
        <v>46</v>
      </c>
      <c r="B30" s="146" t="s">
        <v>178</v>
      </c>
      <c r="C30" s="146" t="s">
        <v>179</v>
      </c>
      <c r="D30" s="146" t="s">
        <v>101</v>
      </c>
      <c r="E30" s="146" t="s">
        <v>102</v>
      </c>
      <c r="F30" s="146" t="s">
        <v>192</v>
      </c>
      <c r="G30" s="146" t="s">
        <v>193</v>
      </c>
      <c r="H30" s="148">
        <v>3700</v>
      </c>
      <c r="I30" s="148">
        <v>3700</v>
      </c>
      <c r="J30" s="148"/>
      <c r="K30" s="148"/>
      <c r="L30" s="148">
        <v>3700</v>
      </c>
      <c r="M30" s="146"/>
      <c r="N30" s="148"/>
      <c r="O30" s="148"/>
      <c r="P30" s="148"/>
      <c r="Q30" s="148"/>
      <c r="R30" s="148"/>
      <c r="S30" s="148"/>
      <c r="T30" s="148"/>
      <c r="U30" s="148"/>
      <c r="V30" s="148"/>
      <c r="W30" s="148"/>
    </row>
    <row r="31" ht="53.25" customHeight="1" outlineLevel="1" spans="1:23">
      <c r="A31" s="146" t="s">
        <v>46</v>
      </c>
      <c r="B31" s="146" t="s">
        <v>178</v>
      </c>
      <c r="C31" s="146" t="s">
        <v>179</v>
      </c>
      <c r="D31" s="146" t="s">
        <v>101</v>
      </c>
      <c r="E31" s="146" t="s">
        <v>102</v>
      </c>
      <c r="F31" s="146" t="s">
        <v>194</v>
      </c>
      <c r="G31" s="146" t="s">
        <v>195</v>
      </c>
      <c r="H31" s="148">
        <v>15000</v>
      </c>
      <c r="I31" s="148">
        <v>15000</v>
      </c>
      <c r="J31" s="148"/>
      <c r="K31" s="148"/>
      <c r="L31" s="148">
        <v>15000</v>
      </c>
      <c r="M31" s="146"/>
      <c r="N31" s="148"/>
      <c r="O31" s="148"/>
      <c r="P31" s="148"/>
      <c r="Q31" s="148"/>
      <c r="R31" s="148"/>
      <c r="S31" s="148"/>
      <c r="T31" s="148"/>
      <c r="U31" s="148"/>
      <c r="V31" s="148"/>
      <c r="W31" s="148"/>
    </row>
    <row r="32" ht="53.25" customHeight="1" outlineLevel="1" spans="1:23">
      <c r="A32" s="146" t="s">
        <v>46</v>
      </c>
      <c r="B32" s="146" t="s">
        <v>196</v>
      </c>
      <c r="C32" s="146" t="s">
        <v>197</v>
      </c>
      <c r="D32" s="146" t="s">
        <v>101</v>
      </c>
      <c r="E32" s="146" t="s">
        <v>102</v>
      </c>
      <c r="F32" s="146" t="s">
        <v>198</v>
      </c>
      <c r="G32" s="146" t="s">
        <v>129</v>
      </c>
      <c r="H32" s="148">
        <v>1000</v>
      </c>
      <c r="I32" s="148">
        <v>1000</v>
      </c>
      <c r="J32" s="148"/>
      <c r="K32" s="148"/>
      <c r="L32" s="148">
        <v>1000</v>
      </c>
      <c r="M32" s="146"/>
      <c r="N32" s="148"/>
      <c r="O32" s="148"/>
      <c r="P32" s="148"/>
      <c r="Q32" s="148"/>
      <c r="R32" s="148"/>
      <c r="S32" s="148"/>
      <c r="T32" s="148"/>
      <c r="U32" s="148"/>
      <c r="V32" s="148"/>
      <c r="W32" s="148"/>
    </row>
    <row r="33" ht="53.25" customHeight="1" outlineLevel="1" spans="1:23">
      <c r="A33" s="146" t="s">
        <v>46</v>
      </c>
      <c r="B33" s="146" t="s">
        <v>178</v>
      </c>
      <c r="C33" s="146" t="s">
        <v>179</v>
      </c>
      <c r="D33" s="146" t="s">
        <v>101</v>
      </c>
      <c r="E33" s="146" t="s">
        <v>102</v>
      </c>
      <c r="F33" s="146" t="s">
        <v>194</v>
      </c>
      <c r="G33" s="146" t="s">
        <v>195</v>
      </c>
      <c r="H33" s="148">
        <v>19100</v>
      </c>
      <c r="I33" s="148">
        <v>19100</v>
      </c>
      <c r="J33" s="148"/>
      <c r="K33" s="148"/>
      <c r="L33" s="148">
        <v>19100</v>
      </c>
      <c r="M33" s="146"/>
      <c r="N33" s="148"/>
      <c r="O33" s="148"/>
      <c r="P33" s="148"/>
      <c r="Q33" s="148"/>
      <c r="R33" s="148"/>
      <c r="S33" s="148"/>
      <c r="T33" s="148"/>
      <c r="U33" s="148"/>
      <c r="V33" s="148"/>
      <c r="W33" s="148"/>
    </row>
    <row r="34" ht="53.25" customHeight="1" outlineLevel="1" spans="1:23">
      <c r="A34" s="146" t="s">
        <v>46</v>
      </c>
      <c r="B34" s="146" t="s">
        <v>199</v>
      </c>
      <c r="C34" s="146" t="s">
        <v>200</v>
      </c>
      <c r="D34" s="146" t="s">
        <v>78</v>
      </c>
      <c r="E34" s="146" t="s">
        <v>79</v>
      </c>
      <c r="F34" s="146" t="s">
        <v>194</v>
      </c>
      <c r="G34" s="146" t="s">
        <v>195</v>
      </c>
      <c r="H34" s="148">
        <v>6600</v>
      </c>
      <c r="I34" s="148">
        <v>6600</v>
      </c>
      <c r="J34" s="148"/>
      <c r="K34" s="148"/>
      <c r="L34" s="148">
        <v>6600</v>
      </c>
      <c r="M34" s="146"/>
      <c r="N34" s="148"/>
      <c r="O34" s="148"/>
      <c r="P34" s="148"/>
      <c r="Q34" s="148"/>
      <c r="R34" s="148"/>
      <c r="S34" s="148"/>
      <c r="T34" s="148"/>
      <c r="U34" s="148"/>
      <c r="V34" s="148"/>
      <c r="W34" s="148"/>
    </row>
    <row r="35" ht="53.25" customHeight="1" outlineLevel="1" spans="1:23">
      <c r="A35" s="146" t="s">
        <v>46</v>
      </c>
      <c r="B35" s="146" t="s">
        <v>199</v>
      </c>
      <c r="C35" s="146" t="s">
        <v>200</v>
      </c>
      <c r="D35" s="146" t="s">
        <v>101</v>
      </c>
      <c r="E35" s="146" t="s">
        <v>102</v>
      </c>
      <c r="F35" s="146" t="s">
        <v>194</v>
      </c>
      <c r="G35" s="146" t="s">
        <v>195</v>
      </c>
      <c r="H35" s="148">
        <v>600</v>
      </c>
      <c r="I35" s="148">
        <v>600</v>
      </c>
      <c r="J35" s="148"/>
      <c r="K35" s="148"/>
      <c r="L35" s="148">
        <v>600</v>
      </c>
      <c r="M35" s="146"/>
      <c r="N35" s="148"/>
      <c r="O35" s="148"/>
      <c r="P35" s="148"/>
      <c r="Q35" s="148"/>
      <c r="R35" s="148"/>
      <c r="S35" s="148"/>
      <c r="T35" s="148"/>
      <c r="U35" s="148"/>
      <c r="V35" s="148"/>
      <c r="W35" s="148"/>
    </row>
    <row r="36" ht="53.25" customHeight="1" outlineLevel="1" spans="1:23">
      <c r="A36" s="146" t="s">
        <v>46</v>
      </c>
      <c r="B36" s="146" t="s">
        <v>201</v>
      </c>
      <c r="C36" s="146" t="s">
        <v>202</v>
      </c>
      <c r="D36" s="146" t="s">
        <v>101</v>
      </c>
      <c r="E36" s="146" t="s">
        <v>102</v>
      </c>
      <c r="F36" s="146" t="s">
        <v>203</v>
      </c>
      <c r="G36" s="146" t="s">
        <v>202</v>
      </c>
      <c r="H36" s="148">
        <v>28836.96</v>
      </c>
      <c r="I36" s="148">
        <v>28836.96</v>
      </c>
      <c r="J36" s="148"/>
      <c r="K36" s="148"/>
      <c r="L36" s="148">
        <v>28836.96</v>
      </c>
      <c r="M36" s="146"/>
      <c r="N36" s="148"/>
      <c r="O36" s="148"/>
      <c r="P36" s="148"/>
      <c r="Q36" s="148"/>
      <c r="R36" s="148"/>
      <c r="S36" s="148"/>
      <c r="T36" s="148"/>
      <c r="U36" s="148"/>
      <c r="V36" s="148"/>
      <c r="W36" s="148"/>
    </row>
    <row r="37" ht="53.25" customHeight="1" outlineLevel="1" spans="1:23">
      <c r="A37" s="146" t="s">
        <v>46</v>
      </c>
      <c r="B37" s="146" t="s">
        <v>201</v>
      </c>
      <c r="C37" s="146" t="s">
        <v>202</v>
      </c>
      <c r="D37" s="146" t="s">
        <v>101</v>
      </c>
      <c r="E37" s="146" t="s">
        <v>102</v>
      </c>
      <c r="F37" s="146" t="s">
        <v>203</v>
      </c>
      <c r="G37" s="146" t="s">
        <v>202</v>
      </c>
      <c r="H37" s="148"/>
      <c r="I37" s="148"/>
      <c r="J37" s="148"/>
      <c r="K37" s="148"/>
      <c r="L37" s="148"/>
      <c r="M37" s="146"/>
      <c r="N37" s="148"/>
      <c r="O37" s="148"/>
      <c r="P37" s="148"/>
      <c r="Q37" s="148"/>
      <c r="R37" s="148"/>
      <c r="S37" s="148"/>
      <c r="T37" s="148"/>
      <c r="U37" s="148"/>
      <c r="V37" s="148"/>
      <c r="W37" s="148"/>
    </row>
    <row r="38" ht="30.75" customHeight="1" spans="1:23">
      <c r="A38" s="152" t="s">
        <v>30</v>
      </c>
      <c r="B38" s="152"/>
      <c r="C38" s="152"/>
      <c r="D38" s="152"/>
      <c r="E38" s="152"/>
      <c r="F38" s="152"/>
      <c r="G38" s="152"/>
      <c r="H38" s="148">
        <v>2626148.42</v>
      </c>
      <c r="I38" s="148">
        <v>2626148.42</v>
      </c>
      <c r="J38" s="148"/>
      <c r="K38" s="148"/>
      <c r="L38" s="148">
        <v>2626148.42</v>
      </c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I4" sqref="I4:I6"/>
    </sheetView>
  </sheetViews>
  <sheetFormatPr defaultColWidth="10.287037037037" defaultRowHeight="15" customHeight="1"/>
  <cols>
    <col min="1" max="1" width="10.4259259259259" customWidth="1"/>
    <col min="2" max="2" width="11" customWidth="1"/>
    <col min="3" max="3" width="22.5740740740741" customWidth="1"/>
    <col min="4" max="4" width="21" customWidth="1"/>
    <col min="5" max="5" width="11.1388888888889" customWidth="1"/>
    <col min="6" max="6" width="12.287037037037" customWidth="1"/>
    <col min="7" max="7" width="10.1388888888889" customWidth="1"/>
    <col min="8" max="8" width="14.287037037037" customWidth="1"/>
    <col min="9" max="11" width="12.8518518518519" customWidth="1"/>
    <col min="12" max="12" width="9.42592592592593" customWidth="1"/>
    <col min="13" max="13" width="8.57407407407407" customWidth="1"/>
    <col min="14" max="14" width="10.1388888888889" customWidth="1"/>
    <col min="15" max="15" width="9.57407407407407" customWidth="1"/>
    <col min="16" max="17" width="8" customWidth="1"/>
    <col min="18" max="18" width="11" customWidth="1"/>
    <col min="19" max="20" width="9.85185185185185" customWidth="1"/>
    <col min="21" max="21" width="7.57407407407407" customWidth="1"/>
    <col min="22" max="22" width="8.86111111111111" customWidth="1"/>
    <col min="23" max="23" width="11" customWidth="1"/>
  </cols>
  <sheetData>
    <row r="1" ht="18.75" customHeight="1" spans="1:23">
      <c r="A1" s="142" t="s">
        <v>204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</row>
    <row r="2" ht="26.25" customHeight="1" spans="1:23">
      <c r="A2" s="137" t="str">
        <f>"2026"&amp;"年部门项目支出预算表"</f>
        <v>2026年部门项目支出预算表</v>
      </c>
      <c r="B2" s="137"/>
      <c r="C2" s="137" t="s">
        <v>59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43" t="str">
        <f>"单位名称："&amp;"芒市农机安全监理站"</f>
        <v>单位名称：芒市农机安全监理站</v>
      </c>
      <c r="B3" s="143"/>
      <c r="C3" s="143"/>
      <c r="D3" s="143"/>
      <c r="E3" s="143"/>
      <c r="F3" s="143"/>
      <c r="G3" s="143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2" t="s">
        <v>27</v>
      </c>
      <c r="W3" s="142"/>
    </row>
    <row r="4" ht="26.25" customHeight="1" spans="1:23">
      <c r="A4" s="145" t="s">
        <v>205</v>
      </c>
      <c r="B4" s="145" t="s">
        <v>134</v>
      </c>
      <c r="C4" s="145" t="s">
        <v>135</v>
      </c>
      <c r="D4" s="145" t="s">
        <v>206</v>
      </c>
      <c r="E4" s="145" t="s">
        <v>136</v>
      </c>
      <c r="F4" s="145" t="s">
        <v>137</v>
      </c>
      <c r="G4" s="145" t="s">
        <v>207</v>
      </c>
      <c r="H4" s="145" t="s">
        <v>208</v>
      </c>
      <c r="I4" s="145" t="s">
        <v>30</v>
      </c>
      <c r="J4" s="145" t="s">
        <v>209</v>
      </c>
      <c r="K4" s="145"/>
      <c r="L4" s="145"/>
      <c r="M4" s="145"/>
      <c r="N4" s="145" t="s">
        <v>146</v>
      </c>
      <c r="O4" s="145"/>
      <c r="P4" s="145"/>
      <c r="Q4" s="145" t="s">
        <v>37</v>
      </c>
      <c r="R4" s="145" t="s">
        <v>51</v>
      </c>
      <c r="S4" s="145"/>
      <c r="T4" s="145"/>
      <c r="U4" s="145"/>
      <c r="V4" s="145"/>
      <c r="W4" s="145"/>
    </row>
    <row r="5" ht="26.25" customHeight="1" spans="1:23">
      <c r="A5" s="145"/>
      <c r="B5" s="145"/>
      <c r="C5" s="145"/>
      <c r="D5" s="145"/>
      <c r="E5" s="145"/>
      <c r="F5" s="145"/>
      <c r="G5" s="145"/>
      <c r="H5" s="145"/>
      <c r="I5" s="145"/>
      <c r="J5" s="145" t="s">
        <v>34</v>
      </c>
      <c r="K5" s="145"/>
      <c r="L5" s="145" t="s">
        <v>35</v>
      </c>
      <c r="M5" s="145" t="s">
        <v>36</v>
      </c>
      <c r="N5" s="145" t="s">
        <v>34</v>
      </c>
      <c r="O5" s="145" t="s">
        <v>35</v>
      </c>
      <c r="P5" s="145" t="s">
        <v>36</v>
      </c>
      <c r="Q5" s="145"/>
      <c r="R5" s="145" t="s">
        <v>33</v>
      </c>
      <c r="S5" s="145" t="s">
        <v>40</v>
      </c>
      <c r="T5" s="145" t="s">
        <v>41</v>
      </c>
      <c r="U5" s="145" t="s">
        <v>42</v>
      </c>
      <c r="V5" s="145" t="s">
        <v>43</v>
      </c>
      <c r="W5" s="145" t="s">
        <v>44</v>
      </c>
    </row>
    <row r="6" ht="26.25" customHeight="1" spans="1:23">
      <c r="A6" s="145"/>
      <c r="B6" s="145"/>
      <c r="C6" s="145"/>
      <c r="D6" s="145"/>
      <c r="E6" s="145"/>
      <c r="F6" s="145"/>
      <c r="G6" s="145"/>
      <c r="H6" s="145"/>
      <c r="I6" s="145"/>
      <c r="J6" s="145" t="s">
        <v>33</v>
      </c>
      <c r="K6" s="145" t="s">
        <v>210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</row>
    <row r="7" ht="18.75" customHeight="1" spans="1:23">
      <c r="A7" s="145" t="s">
        <v>59</v>
      </c>
      <c r="B7" s="145" t="s">
        <v>60</v>
      </c>
      <c r="C7" s="145" t="s">
        <v>61</v>
      </c>
      <c r="D7" s="145" t="s">
        <v>62</v>
      </c>
      <c r="E7" s="145" t="s">
        <v>63</v>
      </c>
      <c r="F7" s="145" t="s">
        <v>64</v>
      </c>
      <c r="G7" s="145" t="s">
        <v>65</v>
      </c>
      <c r="H7" s="145" t="s">
        <v>66</v>
      </c>
      <c r="I7" s="145" t="s">
        <v>67</v>
      </c>
      <c r="J7" s="145" t="s">
        <v>68</v>
      </c>
      <c r="K7" s="145" t="s">
        <v>69</v>
      </c>
      <c r="L7" s="145" t="s">
        <v>70</v>
      </c>
      <c r="M7" s="145" t="s">
        <v>71</v>
      </c>
      <c r="N7" s="145" t="s">
        <v>72</v>
      </c>
      <c r="O7" s="145" t="s">
        <v>73</v>
      </c>
      <c r="P7" s="145" t="s">
        <v>148</v>
      </c>
      <c r="Q7" s="145" t="s">
        <v>149</v>
      </c>
      <c r="R7" s="145" t="s">
        <v>150</v>
      </c>
      <c r="S7" s="145" t="s">
        <v>151</v>
      </c>
      <c r="T7" s="145" t="s">
        <v>152</v>
      </c>
      <c r="U7" s="145" t="s">
        <v>153</v>
      </c>
      <c r="V7" s="145" t="s">
        <v>154</v>
      </c>
      <c r="W7" s="145" t="s">
        <v>155</v>
      </c>
    </row>
    <row r="8" ht="52.5" customHeight="1" spans="1:23">
      <c r="A8" s="146"/>
      <c r="B8" s="146"/>
      <c r="C8" s="146" t="s">
        <v>211</v>
      </c>
      <c r="D8" s="146"/>
      <c r="E8" s="146"/>
      <c r="F8" s="146"/>
      <c r="G8" s="146"/>
      <c r="H8" s="146"/>
      <c r="I8" s="148">
        <v>20000</v>
      </c>
      <c r="J8" s="148">
        <v>20000</v>
      </c>
      <c r="K8" s="148">
        <v>20000</v>
      </c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</row>
    <row r="9" ht="52.5" customHeight="1" outlineLevel="1" spans="1:23">
      <c r="A9" s="146" t="s">
        <v>212</v>
      </c>
      <c r="B9" s="146" t="s">
        <v>213</v>
      </c>
      <c r="C9" s="146" t="s">
        <v>211</v>
      </c>
      <c r="D9" s="146" t="s">
        <v>46</v>
      </c>
      <c r="E9" s="146" t="s">
        <v>101</v>
      </c>
      <c r="F9" s="146" t="s">
        <v>102</v>
      </c>
      <c r="G9" s="146" t="s">
        <v>180</v>
      </c>
      <c r="H9" s="146" t="s">
        <v>181</v>
      </c>
      <c r="I9" s="148">
        <v>10000</v>
      </c>
      <c r="J9" s="148">
        <v>10000</v>
      </c>
      <c r="K9" s="148">
        <v>10000</v>
      </c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</row>
    <row r="10" ht="52.5" customHeight="1" outlineLevel="1" spans="1:23">
      <c r="A10" s="146" t="s">
        <v>212</v>
      </c>
      <c r="B10" s="146" t="s">
        <v>213</v>
      </c>
      <c r="C10" s="146" t="s">
        <v>211</v>
      </c>
      <c r="D10" s="146" t="s">
        <v>46</v>
      </c>
      <c r="E10" s="146" t="s">
        <v>101</v>
      </c>
      <c r="F10" s="146" t="s">
        <v>102</v>
      </c>
      <c r="G10" s="146" t="s">
        <v>214</v>
      </c>
      <c r="H10" s="146" t="s">
        <v>215</v>
      </c>
      <c r="I10" s="148">
        <v>10000</v>
      </c>
      <c r="J10" s="148">
        <v>10000</v>
      </c>
      <c r="K10" s="148">
        <v>10000</v>
      </c>
      <c r="L10" s="148"/>
      <c r="M10" s="148"/>
      <c r="N10" s="146"/>
      <c r="O10" s="146"/>
      <c r="P10" s="146"/>
      <c r="Q10" s="148"/>
      <c r="R10" s="148"/>
      <c r="S10" s="148"/>
      <c r="T10" s="148"/>
      <c r="U10" s="148"/>
      <c r="V10" s="148"/>
      <c r="W10" s="148"/>
    </row>
    <row r="11" ht="30" customHeight="1" spans="1:23">
      <c r="A11" s="147" t="s">
        <v>30</v>
      </c>
      <c r="B11" s="147"/>
      <c r="C11" s="147"/>
      <c r="D11" s="147"/>
      <c r="E11" s="147"/>
      <c r="F11" s="147"/>
      <c r="G11" s="147"/>
      <c r="H11" s="147"/>
      <c r="I11" s="148">
        <v>20000</v>
      </c>
      <c r="J11" s="148">
        <v>20000</v>
      </c>
      <c r="K11" s="148">
        <v>20000</v>
      </c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4"/>
  <sheetViews>
    <sheetView showZeros="0" topLeftCell="A6" workbookViewId="0">
      <selection activeCell="M6" sqref="M6"/>
    </sheetView>
  </sheetViews>
  <sheetFormatPr defaultColWidth="10.287037037037" defaultRowHeight="15" customHeight="1"/>
  <cols>
    <col min="1" max="1" width="18.5740740740741" customWidth="1"/>
    <col min="2" max="2" width="29.5740740740741" customWidth="1"/>
    <col min="3" max="9" width="14.287037037037" customWidth="1"/>
    <col min="10" max="10" width="34.287037037037" customWidth="1"/>
  </cols>
  <sheetData>
    <row r="1" ht="18.75" customHeight="1" spans="1:10">
      <c r="A1" s="136"/>
      <c r="B1" s="136"/>
      <c r="C1" s="136"/>
      <c r="D1" s="136"/>
      <c r="E1" s="136"/>
      <c r="F1" s="136"/>
      <c r="G1" s="136"/>
      <c r="H1" s="136"/>
      <c r="I1" s="136"/>
      <c r="J1" s="141" t="s">
        <v>216</v>
      </c>
    </row>
    <row r="2" ht="34.5" customHeight="1" spans="1:10">
      <c r="A2" s="137" t="str">
        <f>"2026"&amp;"年部门项目支出绩效目标表"</f>
        <v>2026年部门项目支出绩效目标表</v>
      </c>
      <c r="B2" s="137"/>
      <c r="C2" s="137"/>
      <c r="D2" s="137"/>
      <c r="E2" s="137"/>
      <c r="F2" s="137"/>
      <c r="G2" s="137"/>
      <c r="H2" s="137"/>
      <c r="I2" s="137"/>
      <c r="J2" s="137"/>
    </row>
    <row r="3" ht="18.75" customHeight="1" spans="1:10">
      <c r="A3" s="136" t="str">
        <f>"单位名称："&amp;"芒市农机安全监理站"</f>
        <v>单位名称：芒市农机安全监理站</v>
      </c>
      <c r="B3" s="136"/>
      <c r="C3" s="136"/>
      <c r="D3" s="136"/>
      <c r="E3" s="136"/>
      <c r="F3" s="136"/>
      <c r="G3" s="136"/>
      <c r="H3" s="136"/>
      <c r="I3" s="136"/>
      <c r="J3" s="136"/>
    </row>
    <row r="4" ht="22.5" customHeight="1" spans="1:10">
      <c r="A4" s="138" t="s">
        <v>217</v>
      </c>
      <c r="B4" s="138" t="s">
        <v>218</v>
      </c>
      <c r="C4" s="138" t="s">
        <v>219</v>
      </c>
      <c r="D4" s="138" t="s">
        <v>220</v>
      </c>
      <c r="E4" s="138" t="s">
        <v>221</v>
      </c>
      <c r="F4" s="138" t="s">
        <v>222</v>
      </c>
      <c r="G4" s="138" t="s">
        <v>223</v>
      </c>
      <c r="H4" s="138" t="s">
        <v>224</v>
      </c>
      <c r="I4" s="138" t="s">
        <v>225</v>
      </c>
      <c r="J4" s="138" t="s">
        <v>226</v>
      </c>
    </row>
    <row r="5" ht="22.5" customHeight="1" spans="1:10">
      <c r="A5" s="138" t="s">
        <v>59</v>
      </c>
      <c r="B5" s="138" t="s">
        <v>60</v>
      </c>
      <c r="C5" s="138" t="s">
        <v>61</v>
      </c>
      <c r="D5" s="138" t="s">
        <v>62</v>
      </c>
      <c r="E5" s="138" t="s">
        <v>63</v>
      </c>
      <c r="F5" s="138" t="s">
        <v>64</v>
      </c>
      <c r="G5" s="138" t="s">
        <v>65</v>
      </c>
      <c r="H5" s="138" t="s">
        <v>66</v>
      </c>
      <c r="I5" s="138" t="s">
        <v>67</v>
      </c>
      <c r="J5" s="138" t="s">
        <v>68</v>
      </c>
    </row>
    <row r="6" ht="52.5" customHeight="1" spans="1:10">
      <c r="A6" s="138" t="s">
        <v>46</v>
      </c>
      <c r="B6" s="138"/>
      <c r="C6" s="138"/>
      <c r="D6" s="138"/>
      <c r="E6" s="138"/>
      <c r="F6" s="138"/>
      <c r="G6" s="138"/>
      <c r="H6" s="138"/>
      <c r="I6" s="138"/>
      <c r="J6" s="138"/>
    </row>
    <row r="7" ht="52.5" customHeight="1" outlineLevel="1" spans="1:10">
      <c r="A7" s="139" t="s">
        <v>211</v>
      </c>
      <c r="B7" s="140" t="s">
        <v>227</v>
      </c>
      <c r="C7" s="139" t="s">
        <v>228</v>
      </c>
      <c r="D7" s="139" t="s">
        <v>229</v>
      </c>
      <c r="E7" s="139" t="s">
        <v>230</v>
      </c>
      <c r="F7" s="139" t="s">
        <v>231</v>
      </c>
      <c r="G7" s="138" t="s">
        <v>68</v>
      </c>
      <c r="H7" s="138" t="s">
        <v>232</v>
      </c>
      <c r="I7" s="139" t="s">
        <v>233</v>
      </c>
      <c r="J7" s="139" t="s">
        <v>230</v>
      </c>
    </row>
    <row r="8" ht="52.5" customHeight="1" outlineLevel="1" spans="1:10">
      <c r="A8" s="139" t="s">
        <v>211</v>
      </c>
      <c r="B8" s="139" t="s">
        <v>227</v>
      </c>
      <c r="C8" s="139" t="s">
        <v>228</v>
      </c>
      <c r="D8" s="139" t="s">
        <v>229</v>
      </c>
      <c r="E8" s="139" t="s">
        <v>234</v>
      </c>
      <c r="F8" s="139" t="s">
        <v>231</v>
      </c>
      <c r="G8" s="138" t="s">
        <v>235</v>
      </c>
      <c r="H8" s="138" t="s">
        <v>236</v>
      </c>
      <c r="I8" s="139" t="s">
        <v>233</v>
      </c>
      <c r="J8" s="139" t="s">
        <v>234</v>
      </c>
    </row>
    <row r="9" ht="52.5" customHeight="1" outlineLevel="1" spans="1:10">
      <c r="A9" s="139" t="s">
        <v>211</v>
      </c>
      <c r="B9" s="139" t="s">
        <v>227</v>
      </c>
      <c r="C9" s="139" t="s">
        <v>228</v>
      </c>
      <c r="D9" s="139" t="s">
        <v>237</v>
      </c>
      <c r="E9" s="139" t="s">
        <v>238</v>
      </c>
      <c r="F9" s="139" t="s">
        <v>231</v>
      </c>
      <c r="G9" s="138" t="s">
        <v>239</v>
      </c>
      <c r="H9" s="138" t="s">
        <v>240</v>
      </c>
      <c r="I9" s="139" t="s">
        <v>233</v>
      </c>
      <c r="J9" s="139" t="s">
        <v>238</v>
      </c>
    </row>
    <row r="10" ht="52.5" customHeight="1" outlineLevel="1" spans="1:10">
      <c r="A10" s="139" t="s">
        <v>211</v>
      </c>
      <c r="B10" s="139" t="s">
        <v>227</v>
      </c>
      <c r="C10" s="139" t="s">
        <v>228</v>
      </c>
      <c r="D10" s="139" t="s">
        <v>241</v>
      </c>
      <c r="E10" s="139" t="s">
        <v>242</v>
      </c>
      <c r="F10" s="139" t="s">
        <v>231</v>
      </c>
      <c r="G10" s="138" t="s">
        <v>239</v>
      </c>
      <c r="H10" s="138" t="s">
        <v>240</v>
      </c>
      <c r="I10" s="139" t="s">
        <v>233</v>
      </c>
      <c r="J10" s="139" t="s">
        <v>242</v>
      </c>
    </row>
    <row r="11" ht="52.5" customHeight="1" outlineLevel="1" spans="1:10">
      <c r="A11" s="139" t="s">
        <v>211</v>
      </c>
      <c r="B11" s="139" t="s">
        <v>227</v>
      </c>
      <c r="C11" s="139" t="s">
        <v>243</v>
      </c>
      <c r="D11" s="139" t="s">
        <v>244</v>
      </c>
      <c r="E11" s="139" t="s">
        <v>245</v>
      </c>
      <c r="F11" s="139" t="s">
        <v>231</v>
      </c>
      <c r="G11" s="138" t="s">
        <v>239</v>
      </c>
      <c r="H11" s="138" t="s">
        <v>240</v>
      </c>
      <c r="I11" s="139" t="s">
        <v>233</v>
      </c>
      <c r="J11" s="139" t="s">
        <v>245</v>
      </c>
    </row>
    <row r="12" ht="52.5" customHeight="1" outlineLevel="1" spans="1:10">
      <c r="A12" s="139" t="s">
        <v>211</v>
      </c>
      <c r="B12" s="139" t="s">
        <v>227</v>
      </c>
      <c r="C12" s="139" t="s">
        <v>243</v>
      </c>
      <c r="D12" s="139" t="s">
        <v>246</v>
      </c>
      <c r="E12" s="139" t="s">
        <v>247</v>
      </c>
      <c r="F12" s="139" t="s">
        <v>231</v>
      </c>
      <c r="G12" s="138" t="s">
        <v>239</v>
      </c>
      <c r="H12" s="138" t="s">
        <v>240</v>
      </c>
      <c r="I12" s="139" t="s">
        <v>233</v>
      </c>
      <c r="J12" s="139" t="s">
        <v>247</v>
      </c>
    </row>
    <row r="13" ht="52.5" customHeight="1" outlineLevel="1" spans="1:10">
      <c r="A13" s="139" t="s">
        <v>211</v>
      </c>
      <c r="B13" s="139" t="s">
        <v>227</v>
      </c>
      <c r="C13" s="139" t="s">
        <v>248</v>
      </c>
      <c r="D13" s="139" t="s">
        <v>249</v>
      </c>
      <c r="E13" s="139" t="s">
        <v>249</v>
      </c>
      <c r="F13" s="139" t="s">
        <v>231</v>
      </c>
      <c r="G13" s="138" t="s">
        <v>250</v>
      </c>
      <c r="H13" s="138" t="s">
        <v>240</v>
      </c>
      <c r="I13" s="139" t="s">
        <v>233</v>
      </c>
      <c r="J13" s="139" t="s">
        <v>249</v>
      </c>
    </row>
    <row r="14" ht="52.5" customHeight="1" outlineLevel="1" spans="1:10">
      <c r="A14" s="139" t="s">
        <v>211</v>
      </c>
      <c r="B14" s="139" t="s">
        <v>227</v>
      </c>
      <c r="C14" s="139" t="s">
        <v>251</v>
      </c>
      <c r="D14" s="139" t="s">
        <v>252</v>
      </c>
      <c r="E14" s="139" t="s">
        <v>253</v>
      </c>
      <c r="F14" s="139" t="s">
        <v>254</v>
      </c>
      <c r="G14" s="138" t="s">
        <v>255</v>
      </c>
      <c r="H14" s="138" t="s">
        <v>256</v>
      </c>
      <c r="I14" s="139" t="s">
        <v>233</v>
      </c>
      <c r="J14" s="139" t="s">
        <v>253</v>
      </c>
    </row>
  </sheetData>
  <mergeCells count="4">
    <mergeCell ref="A2:J2"/>
    <mergeCell ref="A3:E3"/>
    <mergeCell ref="A7:A14"/>
    <mergeCell ref="B7:B1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2026-01-29T01:06:00Z</dcterms:created>
  <dcterms:modified xsi:type="dcterms:W3CDTF">2026-04-01T07:13:33Z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3248FABF16FB479CA2B659D8645BFC9B</vt:lpwstr>
  </property>
</Properties>
</file>