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30" windowHeight="8290" firstSheet="15" activeTab="16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 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<sst xmlns="http://schemas.openxmlformats.org/spreadsheetml/2006/main" count="406">
  <si>
    <t>2026 年 部 门 预 算</t>
  </si>
  <si>
    <t>部门编成日期: 2026年1月5日</t>
  </si>
  <si>
    <t xml:space="preserve">       部门编成日期：二〇二四年十二月十七日</t>
  </si>
  <si>
    <t>市政府通过日期: 2026年1月9日</t>
  </si>
  <si>
    <t>市财政批复日期: 2026年2月15日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</si>
  <si>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</si>
  <si>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</si>
  <si>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</si>
  <si>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</si>
  <si>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</si>
  <si>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</si>
  <si>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</si>
  <si>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</si>
  <si>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</si>
  <si>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</si>
  <si>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</si>
  <si>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</si>
  <si>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</si>
  <si>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</si>
  <si>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</si>
  <si>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</si>
  <si>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</si>
  <si>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</si>
  <si>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</si>
  <si>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</si>
  <si>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</si>
  <si>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</si>
  <si>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</si>
  <si>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</si>
  <si>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</si>
  <si>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</si>
  <si>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</si>
  <si>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</si>
  <si>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</si>
  <si>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</si>
  <si>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</si>
  <si>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</si>
  <si>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</si>
  <si>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</si>
  <si>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</si>
  <si>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</si>
  <si>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</si>
  <si>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</si>
  <si>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</si>
  <si>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</si>
  <si>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</si>
  <si>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</si>
  <si>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</si>
  <si>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</si>
  <si>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</si>
  <si>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</si>
  <si>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</si>
  <si>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</si>
  <si>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707001</t>
  </si>
  <si>
    <t>芒市植保植检站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</si>
  <si>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</si>
  <si>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</si>
  <si>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</si>
  <si>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</si>
  <si>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</si>
  <si>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</si>
  <si>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</si>
  <si>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</si>
  <si>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</si>
  <si>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</si>
  <si>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</si>
  <si>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</si>
  <si>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</si>
  <si>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</si>
  <si>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</si>
  <si>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</si>
  <si>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</si>
  <si>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</si>
  <si>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</si>
  <si>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</si>
  <si>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</si>
  <si>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</si>
  <si>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</si>
  <si>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</si>
  <si>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</si>
  <si>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</si>
  <si>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</si>
  <si>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</si>
  <si>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</si>
  <si>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</si>
  <si>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</si>
  <si>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2010402</t>
  </si>
  <si>
    <t>一般行政管理事务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</si>
  <si>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</si>
  <si>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</si>
  <si>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</si>
  <si>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</si>
  <si>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</si>
  <si>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</si>
  <si>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</si>
  <si>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</si>
  <si>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</si>
  <si>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</si>
  <si>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</si>
  <si>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</si>
  <si>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</si>
  <si>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</si>
  <si>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</si>
  <si>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</si>
  <si>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</si>
  <si>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</si>
  <si>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</si>
  <si>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</si>
  <si>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</si>
  <si>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</si>
  <si>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</si>
  <si>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</si>
  <si>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</si>
  <si>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</si>
  <si>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</si>
  <si>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</si>
  <si>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</si>
  <si>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</si>
  <si>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</si>
  <si>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</si>
  <si>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</si>
  <si>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</si>
  <si>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</si>
  <si>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</si>
  <si>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</si>
  <si>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</si>
  <si>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</si>
  <si>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</si>
  <si>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</si>
  <si>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</si>
  <si>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</si>
  <si>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</si>
  <si>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</si>
  <si>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</si>
  <si>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</si>
  <si>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</si>
  <si>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</si>
  <si>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</si>
  <si>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</si>
  <si>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</si>
  <si>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</si>
  <si>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</si>
  <si>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</si>
  <si>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</si>
  <si>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</si>
  <si>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</si>
  <si>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</si>
  <si>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</si>
  <si>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</si>
  <si>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</si>
  <si>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</si>
  <si>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</si>
  <si>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</si>
  <si>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</si>
  <si>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</si>
  <si>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</si>
  <si>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</si>
  <si>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</si>
  <si>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</si>
  <si>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</si>
  <si>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</si>
  <si>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</si>
  <si>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</si>
  <si>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</si>
  <si>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</si>
  <si>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</si>
  <si>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</si>
  <si>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</si>
  <si>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</si>
  <si>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</si>
  <si>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</si>
  <si>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</si>
  <si>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</si>
  <si>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</si>
  <si>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</si>
  <si>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</si>
  <si>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</si>
  <si>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533103210000000017635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</si>
  <si>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</si>
  <si>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</si>
  <si>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</si>
  <si>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</si>
  <si>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</si>
  <si>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</si>
  <si>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</si>
  <si>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533103210000000017636</t>
  </si>
  <si>
    <t>社会保障缴费</t>
  </si>
  <si>
    <t>30108</t>
  </si>
  <si>
    <t>机关事业单位基本养老保险缴费</t>
  </si>
  <si>
    <t>30109</t>
  </si>
  <si>
    <t>职业年金缴费</t>
  </si>
  <si>
    <t>533103261100005003693</t>
  </si>
  <si>
    <t>职业年金缴费（非三保）</t>
  </si>
  <si>
    <t>30110</t>
  </si>
  <si>
    <t>职工基本医疗保险缴费</t>
  </si>
  <si>
    <t>30112</t>
  </si>
  <si>
    <t>其他社会保障缴费</t>
  </si>
  <si>
    <t>533103210000000017637</t>
  </si>
  <si>
    <t>30113</t>
  </si>
  <si>
    <t>533103210000000017640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</si>
  <si>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</si>
  <si>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</si>
  <si>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</si>
  <si>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</si>
  <si>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</si>
  <si>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</si>
  <si>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</si>
  <si>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</si>
  <si>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</si>
  <si>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</si>
  <si>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</si>
  <si>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</si>
  <si>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</si>
  <si>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</si>
  <si>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</si>
  <si>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</si>
  <si>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</si>
  <si>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533103221100000335187</t>
  </si>
  <si>
    <t>公用经费安排的公务接待费</t>
  </si>
  <si>
    <t>30217</t>
  </si>
  <si>
    <t>30218</t>
  </si>
  <si>
    <t>专用材料费</t>
  </si>
  <si>
    <t>30226</t>
  </si>
  <si>
    <t>劳务费</t>
  </si>
  <si>
    <t>533103231100001201175</t>
  </si>
  <si>
    <t>公用经费安排的公务用车运维费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</si>
  <si>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</si>
  <si>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</si>
  <si>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</si>
  <si>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</si>
  <si>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</si>
  <si>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</si>
  <si>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533103210000000017639</t>
  </si>
  <si>
    <t>退休公用经费</t>
  </si>
  <si>
    <t>533103210000000017638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</si>
  <si>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</si>
  <si>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</si>
  <si>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</si>
  <si>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</si>
  <si>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</si>
  <si>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</si>
  <si>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</si>
  <si>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</si>
  <si>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</si>
  <si>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2021年草地贪夜蛾防治项目专项资金</t>
  </si>
  <si>
    <t>专项业务类</t>
  </si>
  <si>
    <t>533103211100000110077</t>
  </si>
  <si>
    <t>病虫害防治专项经费</t>
  </si>
  <si>
    <t>533103261100005005765</t>
  </si>
  <si>
    <t>30202</t>
  </si>
  <si>
    <t>印刷费</t>
  </si>
  <si>
    <t>非税收入安排支出补充公用经费</t>
  </si>
  <si>
    <t>民生类</t>
  </si>
  <si>
    <t>533103261100005014220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</si>
  <si>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</si>
  <si>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</si>
  <si>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</si>
  <si>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</si>
  <si>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</si>
  <si>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</si>
  <si>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</si>
  <si>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</si>
  <si>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</si>
  <si>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</si>
  <si>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</si>
  <si>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1、建立草地贪夜蛾监测点35个全面监测我市草地贪夜蛾发生情况准确及时发布虫情预警信息。
2、高空灯运行维护10盏次。
</t>
  </si>
  <si>
    <t>产出指标</t>
  </si>
  <si>
    <t>数量指标</t>
  </si>
  <si>
    <t>绿色防控统防统治面积</t>
  </si>
  <si>
    <t>=</t>
  </si>
  <si>
    <t>2.2</t>
  </si>
  <si>
    <t>万亩</t>
  </si>
  <si>
    <t>定量指标</t>
  </si>
  <si>
    <t>草地贪夜蛾性诱等绿色防控与统防统治融合面积</t>
  </si>
  <si>
    <t>质量指标</t>
  </si>
  <si>
    <t>防控效果</t>
  </si>
  <si>
    <t>有效遏制爆发流行成灾</t>
  </si>
  <si>
    <t>定性指标</t>
  </si>
  <si>
    <t>符合防控指标，有效遏制爆发流行成灾。</t>
  </si>
  <si>
    <t>时效指标</t>
  </si>
  <si>
    <t>救灾资金下拨至县级时限</t>
  </si>
  <si>
    <t>&lt;</t>
  </si>
  <si>
    <t>次/年</t>
  </si>
  <si>
    <t>重大病虫防控时效</t>
  </si>
  <si>
    <t>不超过有效防控时期</t>
  </si>
  <si>
    <t>效益指标</t>
  </si>
  <si>
    <t>社会效益</t>
  </si>
  <si>
    <t>资金使用重大违规违纪问题</t>
  </si>
  <si>
    <t>无</t>
  </si>
  <si>
    <t>可持续影响</t>
  </si>
  <si>
    <t>建立草贪性诱监测点</t>
  </si>
  <si>
    <t>35</t>
  </si>
  <si>
    <t>个</t>
  </si>
  <si>
    <t>建立草地贪夜蛾性诱监测点，提升预警能力（监测点数量，个）空</t>
  </si>
  <si>
    <t>保障新建和已建设备正常运转</t>
  </si>
  <si>
    <t>盏</t>
  </si>
  <si>
    <t>保障新建和已建设备正常运转（盏次）</t>
  </si>
  <si>
    <t>满意度指标</t>
  </si>
  <si>
    <t>服务对象满意度</t>
  </si>
  <si>
    <t>项目区农民满意度</t>
  </si>
  <si>
    <t>&gt;=</t>
  </si>
  <si>
    <t>85</t>
  </si>
  <si>
    <t>%</t>
  </si>
  <si>
    <t>1.红火蚁疫情调查及防控费20万元；2.植物检疫经费10万元；3.病虫害调查费及防治技术培训8万元；4.农药使用情况及废弃物调查费10万元；5.植物检疫人员服装费5万元；6.工会活动经费2万元。</t>
  </si>
  <si>
    <t>建设示范基地</t>
  </si>
  <si>
    <t>100</t>
  </si>
  <si>
    <t>亩</t>
  </si>
  <si>
    <t>反映示范基地的建设完成情况。</t>
  </si>
  <si>
    <t>发放技术资料数</t>
  </si>
  <si>
    <t>3000</t>
  </si>
  <si>
    <t>份</t>
  </si>
  <si>
    <t>反映发放技术宣传材料的情况。</t>
  </si>
  <si>
    <t>派出中级及以上职称研究人员数量</t>
  </si>
  <si>
    <t>人</t>
  </si>
  <si>
    <t>反映部门技术推广工作派出中级及以上职称研究人员人数情况。</t>
  </si>
  <si>
    <t>项目验收合格率</t>
  </si>
  <si>
    <t>反映科技推广项目完成质量。
项目验收合格率=（验收合格项目数/科技推广项目数）*100%</t>
  </si>
  <si>
    <t>人才培养数</t>
  </si>
  <si>
    <t>反映科技培训开展情况，提高受益人群的科技素质。</t>
  </si>
  <si>
    <t>示范推广数量</t>
  </si>
  <si>
    <t>500</t>
  </si>
  <si>
    <t>反映项目成果的示范推广成效。</t>
  </si>
  <si>
    <t>项目推广总体满意度</t>
  </si>
  <si>
    <t>反映服务对象对科技推广工作整体满意度。
服务对象满意度=（对科研推广效果整体满意的人数/问卷调查人数）*100%。</t>
  </si>
  <si>
    <t>工会活动</t>
  </si>
  <si>
    <t>公开发放的宣传材料数量</t>
  </si>
  <si>
    <t>份（部、个、幅、条）</t>
  </si>
  <si>
    <t>反映制作宣传横幅、宣传册等的数量情况。</t>
  </si>
  <si>
    <t>宣传活动举办次数</t>
  </si>
  <si>
    <t>次</t>
  </si>
  <si>
    <t>反映组织宣传活动次数的情况。</t>
  </si>
  <si>
    <t>报刊（杂志、公众号）订阅量增长</t>
  </si>
  <si>
    <t>50</t>
  </si>
  <si>
    <t>报刊（杂志、公众号）订阅增长率=（本年订阅量-上年订阅量）/上年订阅量*100%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</si>
  <si>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</si>
  <si>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</si>
  <si>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宣传活动参与人次</t>
  </si>
  <si>
    <t>人次</t>
  </si>
  <si>
    <t>反映宣传活动参与人次情况。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</si>
  <si>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</si>
  <si>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</si>
  <si>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</si>
  <si>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</si>
  <si>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</si>
  <si>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</si>
  <si>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</si>
  <si>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</si>
  <si>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</si>
  <si>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</si>
  <si>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</si>
  <si>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</si>
  <si>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</si>
  <si>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</si>
  <si>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</si>
  <si>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</si>
  <si>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</si>
  <si>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</si>
  <si>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办公复印纸</t>
  </si>
  <si>
    <t>纸及纸板</t>
  </si>
  <si>
    <t>元</t>
  </si>
  <si>
    <t>公车汽油</t>
  </si>
  <si>
    <t>车辆加油、添加燃料服务</t>
  </si>
  <si>
    <t>公车维修费</t>
  </si>
  <si>
    <t>车辆维修和保养服务</t>
  </si>
  <si>
    <t>公车保险费</t>
  </si>
  <si>
    <t>机动车保险服务</t>
  </si>
  <si>
    <t>预算08表</t>
  </si>
  <si>
    <t>政府购买服务项目</t>
  </si>
  <si>
    <t>政府购买服务目录</t>
  </si>
  <si>
    <t>备注：本单位无政府购买服务预算，此表无数据。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</si>
  <si>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</si>
  <si>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</si>
  <si>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</si>
  <si>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</si>
  <si>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</si>
  <si>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</si>
  <si>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</si>
  <si>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</si>
  <si>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</si>
  <si>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</si>
  <si>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</si>
  <si>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</si>
  <si>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</si>
  <si>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</si>
  <si>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</si>
  <si>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</si>
  <si>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</si>
  <si>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</si>
  <si>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</si>
  <si>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</si>
  <si>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</si>
  <si>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</si>
  <si>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</si>
  <si>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</si>
  <si>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</si>
  <si>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</si>
  <si>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</si>
  <si>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备注：本单位无新增支出配置，此表无数据。</t>
  </si>
  <si>
    <t>预算11表</t>
  </si>
  <si>
    <t>上级补助</t>
  </si>
  <si>
    <t>备注：本单位无上级转移支付补助项目支出预算，此表无数据。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</si>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</sst>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hh:mm:ss"/>
    <numFmt numFmtId="178" formatCode="yyyy\-mm\-dd\ hh:mm:ss"/>
    <numFmt numFmtId="179" formatCode="#,##0;\-#,##0;;@"/>
    <numFmt numFmtId="180" formatCode="#,##0.00;\-#,##0.0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Calibri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31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5" fillId="0" borderId="0" applyNumberFormat="0" applyFill="0" applyBorder="0" applyAlignment="0" applyProtection="0">
      <alignment vertical="center"/>
    </xf>
    <xf numFmtId="0" fontId="31" fillId="13" borderId="18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8" fillId="8" borderId="19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6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7" fontId="1" fillId="0" borderId="7">
      <alignment horizontal="right" vertical="center"/>
    </xf>
    <xf numFmtId="179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20" fillId="0" borderId="0" xfId="0" applyFont="1" applyBorder="1">
      <alignment vertical="top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8"/>
  <sheetViews>
    <sheetView showZeros="0" topLeftCell="A2" workbookViewId="0">
      <selection activeCell="A1" sqref="A1"/>
    </sheetView>
  </sheetViews>
  <sheetFormatPr defaultColWidth="10.2818181818182" defaultRowHeight="15" customHeight="1" outlineLevelCol="6"/>
  <cols>
    <col min="1" max="1" width="3.14545454545455" customWidth="1"/>
    <col min="2" max="2" width="10.4181818181818" customWidth="1"/>
    <col min="3" max="3" width="17.2818181818182" customWidth="1"/>
    <col min="4" max="5" width="22.2818181818182" customWidth="1"/>
    <col min="6" max="6" width="22.4181818181818" customWidth="1"/>
    <col min="7" max="7" width="22.2818181818182" customWidth="1"/>
  </cols>
  <sheetData>
    <row r="1" ht="23.25" customHeight="1"/>
    <row r="2" ht="84" customHeight="1" spans="2:7">
      <c r="B2" s="179" t="str">
        <f>"芒市植保植检站"</f>
        <v>芒市植保植检站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5"/>
      <c r="B15" s="135"/>
      <c r="C15" s="135"/>
      <c r="D15" s="135"/>
      <c r="E15" s="135"/>
      <c r="F15" s="135"/>
      <c r="G15" s="135"/>
    </row>
    <row r="16" ht="18.75" customHeight="1" spans="1:7">
      <c r="A16" s="135"/>
      <c r="B16" s="135"/>
      <c r="C16" s="135"/>
      <c r="D16" s="135"/>
      <c r="E16" s="135"/>
      <c r="F16" s="135"/>
      <c r="G16" s="135"/>
    </row>
    <row r="17" ht="22.5" customHeight="1" spans="1:7">
      <c r="A17" s="135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26"/>
  <sheetViews>
    <sheetView showZeros="0" workbookViewId="0">
      <selection activeCell="A1" sqref="A1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254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"单位名称："&amp;"芒市植保植检站"</f>
        <v>单位名称：芒市植保植检站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255</v>
      </c>
      <c r="B4" s="125" t="s">
        <v>256</v>
      </c>
      <c r="C4" s="125" t="s">
        <v>257</v>
      </c>
      <c r="D4" s="125" t="s">
        <v>258</v>
      </c>
      <c r="E4" s="125" t="s">
        <v>259</v>
      </c>
      <c r="F4" s="125" t="s">
        <v>260</v>
      </c>
      <c r="G4" s="125" t="s">
        <v>261</v>
      </c>
      <c r="H4" s="125" t="s">
        <v>262</v>
      </c>
      <c r="I4" s="125" t="s">
        <v>263</v>
      </c>
      <c r="J4" s="125" t="s">
        <v>264</v>
      </c>
    </row>
    <row r="5" ht="22.5" customHeight="1" spans="1:10">
      <c r="A5" s="125" t="s">
        <v>67</v>
      </c>
      <c r="B5" s="125" t="s">
        <v>68</v>
      </c>
      <c r="C5" s="125" t="s">
        <v>69</v>
      </c>
      <c r="D5" s="125" t="s">
        <v>70</v>
      </c>
      <c r="E5" s="125" t="s">
        <v>71</v>
      </c>
      <c r="F5" s="125" t="s">
        <v>72</v>
      </c>
      <c r="G5" s="125" t="s">
        <v>73</v>
      </c>
      <c r="H5" s="125" t="s">
        <v>74</v>
      </c>
      <c r="I5" s="125" t="s">
        <v>75</v>
      </c>
      <c r="J5" s="125" t="s">
        <v>76</v>
      </c>
    </row>
    <row r="6" ht="52.5" customHeight="1" spans="1:10">
      <c r="A6" s="125" t="s">
        <v>54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244</v>
      </c>
      <c r="B7" s="126" t="s">
        <v>265</v>
      </c>
      <c r="C7" s="126" t="s">
        <v>266</v>
      </c>
      <c r="D7" s="126" t="s">
        <v>267</v>
      </c>
      <c r="E7" s="126" t="s">
        <v>268</v>
      </c>
      <c r="F7" s="126" t="s">
        <v>269</v>
      </c>
      <c r="G7" s="125" t="s">
        <v>270</v>
      </c>
      <c r="H7" s="125" t="s">
        <v>271</v>
      </c>
      <c r="I7" s="126" t="s">
        <v>272</v>
      </c>
      <c r="J7" s="126" t="s">
        <v>273</v>
      </c>
    </row>
    <row r="8" ht="52.5" customHeight="1" outlineLevel="1" spans="1:10">
      <c r="A8" s="126" t="s">
        <v>244</v>
      </c>
      <c r="B8" s="126" t="s">
        <v>265</v>
      </c>
      <c r="C8" s="126" t="s">
        <v>266</v>
      </c>
      <c r="D8" s="126" t="s">
        <v>274</v>
      </c>
      <c r="E8" s="126" t="s">
        <v>275</v>
      </c>
      <c r="F8" s="126" t="s">
        <v>269</v>
      </c>
      <c r="G8" s="125" t="s">
        <v>276</v>
      </c>
      <c r="H8" s="125"/>
      <c r="I8" s="126" t="s">
        <v>277</v>
      </c>
      <c r="J8" s="126" t="s">
        <v>278</v>
      </c>
    </row>
    <row r="9" ht="52.5" customHeight="1" outlineLevel="1" spans="1:10">
      <c r="A9" s="126" t="s">
        <v>244</v>
      </c>
      <c r="B9" s="126" t="s">
        <v>265</v>
      </c>
      <c r="C9" s="126" t="s">
        <v>266</v>
      </c>
      <c r="D9" s="126" t="s">
        <v>279</v>
      </c>
      <c r="E9" s="126" t="s">
        <v>280</v>
      </c>
      <c r="F9" s="126" t="s">
        <v>281</v>
      </c>
      <c r="G9" s="125" t="s">
        <v>69</v>
      </c>
      <c r="H9" s="125" t="s">
        <v>282</v>
      </c>
      <c r="I9" s="126" t="s">
        <v>272</v>
      </c>
      <c r="J9" s="126" t="s">
        <v>280</v>
      </c>
    </row>
    <row r="10" ht="52.5" customHeight="1" outlineLevel="1" spans="1:10">
      <c r="A10" s="126" t="s">
        <v>244</v>
      </c>
      <c r="B10" s="126" t="s">
        <v>265</v>
      </c>
      <c r="C10" s="126" t="s">
        <v>266</v>
      </c>
      <c r="D10" s="126" t="s">
        <v>279</v>
      </c>
      <c r="E10" s="126" t="s">
        <v>283</v>
      </c>
      <c r="F10" s="126" t="s">
        <v>269</v>
      </c>
      <c r="G10" s="125" t="s">
        <v>284</v>
      </c>
      <c r="H10" s="125"/>
      <c r="I10" s="126" t="s">
        <v>277</v>
      </c>
      <c r="J10" s="126" t="s">
        <v>283</v>
      </c>
    </row>
    <row r="11" ht="52.5" customHeight="1" outlineLevel="1" spans="1:10">
      <c r="A11" s="126" t="s">
        <v>244</v>
      </c>
      <c r="B11" s="126" t="s">
        <v>265</v>
      </c>
      <c r="C11" s="126" t="s">
        <v>285</v>
      </c>
      <c r="D11" s="126" t="s">
        <v>286</v>
      </c>
      <c r="E11" s="126" t="s">
        <v>287</v>
      </c>
      <c r="F11" s="126" t="s">
        <v>269</v>
      </c>
      <c r="G11" s="125" t="s">
        <v>288</v>
      </c>
      <c r="H11" s="125"/>
      <c r="I11" s="126" t="s">
        <v>277</v>
      </c>
      <c r="J11" s="126" t="s">
        <v>287</v>
      </c>
    </row>
    <row r="12" ht="52.5" customHeight="1" outlineLevel="1" spans="1:10">
      <c r="A12" s="126" t="s">
        <v>244</v>
      </c>
      <c r="B12" s="126" t="s">
        <v>265</v>
      </c>
      <c r="C12" s="126" t="s">
        <v>285</v>
      </c>
      <c r="D12" s="126" t="s">
        <v>289</v>
      </c>
      <c r="E12" s="126" t="s">
        <v>290</v>
      </c>
      <c r="F12" s="126" t="s">
        <v>269</v>
      </c>
      <c r="G12" s="125" t="s">
        <v>291</v>
      </c>
      <c r="H12" s="125" t="s">
        <v>292</v>
      </c>
      <c r="I12" s="126" t="s">
        <v>272</v>
      </c>
      <c r="J12" s="126" t="s">
        <v>293</v>
      </c>
    </row>
    <row r="13" ht="52.5" customHeight="1" outlineLevel="1" spans="1:10">
      <c r="A13" s="126" t="s">
        <v>244</v>
      </c>
      <c r="B13" s="126" t="s">
        <v>265</v>
      </c>
      <c r="C13" s="126" t="s">
        <v>285</v>
      </c>
      <c r="D13" s="126" t="s">
        <v>289</v>
      </c>
      <c r="E13" s="126" t="s">
        <v>294</v>
      </c>
      <c r="F13" s="126" t="s">
        <v>269</v>
      </c>
      <c r="G13" s="125" t="s">
        <v>76</v>
      </c>
      <c r="H13" s="125" t="s">
        <v>295</v>
      </c>
      <c r="I13" s="126" t="s">
        <v>272</v>
      </c>
      <c r="J13" s="126" t="s">
        <v>296</v>
      </c>
    </row>
    <row r="14" ht="52.5" customHeight="1" outlineLevel="1" spans="1:10">
      <c r="A14" s="126" t="s">
        <v>244</v>
      </c>
      <c r="B14" s="126" t="s">
        <v>265</v>
      </c>
      <c r="C14" s="126" t="s">
        <v>297</v>
      </c>
      <c r="D14" s="126" t="s">
        <v>298</v>
      </c>
      <c r="E14" s="126" t="s">
        <v>299</v>
      </c>
      <c r="F14" s="126" t="s">
        <v>300</v>
      </c>
      <c r="G14" s="125" t="s">
        <v>301</v>
      </c>
      <c r="H14" s="125" t="s">
        <v>302</v>
      </c>
      <c r="I14" s="126" t="s">
        <v>272</v>
      </c>
      <c r="J14" s="126" t="s">
        <v>299</v>
      </c>
    </row>
    <row r="15" ht="52.5" customHeight="1" outlineLevel="1" spans="1:10">
      <c r="A15" s="126" t="s">
        <v>247</v>
      </c>
      <c r="B15" s="126" t="s">
        <v>303</v>
      </c>
      <c r="C15" s="126" t="s">
        <v>266</v>
      </c>
      <c r="D15" s="126" t="s">
        <v>267</v>
      </c>
      <c r="E15" s="126" t="s">
        <v>304</v>
      </c>
      <c r="F15" s="126" t="s">
        <v>300</v>
      </c>
      <c r="G15" s="125" t="s">
        <v>305</v>
      </c>
      <c r="H15" s="125" t="s">
        <v>306</v>
      </c>
      <c r="I15" s="126" t="s">
        <v>272</v>
      </c>
      <c r="J15" s="126" t="s">
        <v>307</v>
      </c>
    </row>
    <row r="16" ht="52.5" customHeight="1" outlineLevel="1" spans="1:10">
      <c r="A16" s="126" t="s">
        <v>247</v>
      </c>
      <c r="B16" s="126" t="s">
        <v>303</v>
      </c>
      <c r="C16" s="126" t="s">
        <v>266</v>
      </c>
      <c r="D16" s="126" t="s">
        <v>267</v>
      </c>
      <c r="E16" s="126" t="s">
        <v>308</v>
      </c>
      <c r="F16" s="126" t="s">
        <v>300</v>
      </c>
      <c r="G16" s="125" t="s">
        <v>309</v>
      </c>
      <c r="H16" s="125" t="s">
        <v>310</v>
      </c>
      <c r="I16" s="126" t="s">
        <v>272</v>
      </c>
      <c r="J16" s="126" t="s">
        <v>311</v>
      </c>
    </row>
    <row r="17" ht="52.5" customHeight="1" outlineLevel="1" spans="1:10">
      <c r="A17" s="126" t="s">
        <v>247</v>
      </c>
      <c r="B17" s="126" t="s">
        <v>303</v>
      </c>
      <c r="C17" s="126" t="s">
        <v>266</v>
      </c>
      <c r="D17" s="126" t="s">
        <v>267</v>
      </c>
      <c r="E17" s="126" t="s">
        <v>312</v>
      </c>
      <c r="F17" s="126" t="s">
        <v>300</v>
      </c>
      <c r="G17" s="125" t="s">
        <v>76</v>
      </c>
      <c r="H17" s="125" t="s">
        <v>313</v>
      </c>
      <c r="I17" s="126" t="s">
        <v>272</v>
      </c>
      <c r="J17" s="126" t="s">
        <v>314</v>
      </c>
    </row>
    <row r="18" ht="52.5" customHeight="1" outlineLevel="1" spans="1:10">
      <c r="A18" s="126" t="s">
        <v>247</v>
      </c>
      <c r="B18" s="126" t="s">
        <v>303</v>
      </c>
      <c r="C18" s="126" t="s">
        <v>266</v>
      </c>
      <c r="D18" s="126" t="s">
        <v>274</v>
      </c>
      <c r="E18" s="126" t="s">
        <v>315</v>
      </c>
      <c r="F18" s="126" t="s">
        <v>300</v>
      </c>
      <c r="G18" s="125" t="s">
        <v>301</v>
      </c>
      <c r="H18" s="125" t="s">
        <v>302</v>
      </c>
      <c r="I18" s="126" t="s">
        <v>272</v>
      </c>
      <c r="J18" s="126" t="s">
        <v>316</v>
      </c>
    </row>
    <row r="19" ht="52.5" customHeight="1" outlineLevel="1" spans="1:10">
      <c r="A19" s="126" t="s">
        <v>247</v>
      </c>
      <c r="B19" s="126" t="s">
        <v>303</v>
      </c>
      <c r="C19" s="126" t="s">
        <v>285</v>
      </c>
      <c r="D19" s="126" t="s">
        <v>286</v>
      </c>
      <c r="E19" s="126" t="s">
        <v>317</v>
      </c>
      <c r="F19" s="126" t="s">
        <v>300</v>
      </c>
      <c r="G19" s="125" t="s">
        <v>305</v>
      </c>
      <c r="H19" s="125" t="s">
        <v>313</v>
      </c>
      <c r="I19" s="126" t="s">
        <v>272</v>
      </c>
      <c r="J19" s="126" t="s">
        <v>318</v>
      </c>
    </row>
    <row r="20" ht="52.5" customHeight="1" outlineLevel="1" spans="1:10">
      <c r="A20" s="126" t="s">
        <v>247</v>
      </c>
      <c r="B20" s="126" t="s">
        <v>303</v>
      </c>
      <c r="C20" s="126" t="s">
        <v>285</v>
      </c>
      <c r="D20" s="126" t="s">
        <v>289</v>
      </c>
      <c r="E20" s="126" t="s">
        <v>319</v>
      </c>
      <c r="F20" s="126" t="s">
        <v>300</v>
      </c>
      <c r="G20" s="125" t="s">
        <v>320</v>
      </c>
      <c r="H20" s="125" t="s">
        <v>306</v>
      </c>
      <c r="I20" s="126" t="s">
        <v>272</v>
      </c>
      <c r="J20" s="126" t="s">
        <v>321</v>
      </c>
    </row>
    <row r="21" ht="52.5" customHeight="1" outlineLevel="1" spans="1:10">
      <c r="A21" s="126" t="s">
        <v>247</v>
      </c>
      <c r="B21" s="126" t="s">
        <v>303</v>
      </c>
      <c r="C21" s="126" t="s">
        <v>297</v>
      </c>
      <c r="D21" s="126" t="s">
        <v>298</v>
      </c>
      <c r="E21" s="126" t="s">
        <v>322</v>
      </c>
      <c r="F21" s="126" t="s">
        <v>300</v>
      </c>
      <c r="G21" s="125" t="s">
        <v>301</v>
      </c>
      <c r="H21" s="125" t="s">
        <v>302</v>
      </c>
      <c r="I21" s="126" t="s">
        <v>272</v>
      </c>
      <c r="J21" s="126" t="s">
        <v>323</v>
      </c>
    </row>
    <row r="22" ht="52.5" customHeight="1" outlineLevel="1" spans="1:10">
      <c r="A22" s="126" t="s">
        <v>251</v>
      </c>
      <c r="B22" s="126" t="s">
        <v>324</v>
      </c>
      <c r="C22" s="126" t="s">
        <v>266</v>
      </c>
      <c r="D22" s="126" t="s">
        <v>267</v>
      </c>
      <c r="E22" s="126" t="s">
        <v>325</v>
      </c>
      <c r="F22" s="126" t="s">
        <v>300</v>
      </c>
      <c r="G22" s="125" t="s">
        <v>71</v>
      </c>
      <c r="H22" s="125" t="s">
        <v>326</v>
      </c>
      <c r="I22" s="126" t="s">
        <v>272</v>
      </c>
      <c r="J22" s="126" t="s">
        <v>327</v>
      </c>
    </row>
    <row r="23" ht="52.5" customHeight="1" outlineLevel="1" spans="1:10">
      <c r="A23" s="126" t="s">
        <v>251</v>
      </c>
      <c r="B23" s="126" t="s">
        <v>324</v>
      </c>
      <c r="C23" s="126" t="s">
        <v>266</v>
      </c>
      <c r="D23" s="126" t="s">
        <v>267</v>
      </c>
      <c r="E23" s="126" t="s">
        <v>328</v>
      </c>
      <c r="F23" s="126" t="s">
        <v>300</v>
      </c>
      <c r="G23" s="125" t="s">
        <v>71</v>
      </c>
      <c r="H23" s="125" t="s">
        <v>329</v>
      </c>
      <c r="I23" s="126" t="s">
        <v>272</v>
      </c>
      <c r="J23" s="126" t="s">
        <v>330</v>
      </c>
    </row>
    <row r="24" ht="52.5" customHeight="1" outlineLevel="1" spans="1:10">
      <c r="A24" s="126" t="s">
        <v>251</v>
      </c>
      <c r="B24" s="126" t="s">
        <v>324</v>
      </c>
      <c r="C24" s="126" t="s">
        <v>285</v>
      </c>
      <c r="D24" s="126" t="s">
        <v>286</v>
      </c>
      <c r="E24" s="126" t="s">
        <v>331</v>
      </c>
      <c r="F24" s="126" t="s">
        <v>300</v>
      </c>
      <c r="G24" s="125" t="s">
        <v>332</v>
      </c>
      <c r="H24" s="125" t="s">
        <v>302</v>
      </c>
      <c r="I24" s="126" t="s">
        <v>272</v>
      </c>
      <c r="J24" s="126" t="s">
        <v>333</v>
      </c>
    </row>
    <row r="25" ht="52.5" customHeight="1" outlineLevel="1" spans="1:10">
      <c r="A25" s="126" t="s">
        <v>251</v>
      </c>
      <c r="B25" s="126" t="s">
        <v>324</v>
      </c>
      <c r="C25" s="126" t="s">
        <v>285</v>
      </c>
      <c r="D25" s="126" t="s">
        <v>286</v>
      </c>
      <c r="E25" s="126" t="s">
        <v>334</v>
      </c>
      <c r="F25" s="126" t="s">
        <v>300</v>
      </c>
      <c r="G25" s="125" t="s">
        <v>301</v>
      </c>
      <c r="H25" s="125" t="s">
        <v>302</v>
      </c>
      <c r="I25" s="126" t="s">
        <v>272</v>
      </c>
      <c r="J25" s="126" t="s">
        <v>335</v>
      </c>
    </row>
    <row r="26" ht="52.5" customHeight="1" outlineLevel="1" spans="1:10">
      <c r="A26" s="126" t="s">
        <v>251</v>
      </c>
      <c r="B26" s="126" t="s">
        <v>324</v>
      </c>
      <c r="C26" s="126" t="s">
        <v>285</v>
      </c>
      <c r="D26" s="126" t="s">
        <v>286</v>
      </c>
      <c r="E26" s="126" t="s">
        <v>336</v>
      </c>
      <c r="F26" s="126" t="s">
        <v>300</v>
      </c>
      <c r="G26" s="125" t="s">
        <v>81</v>
      </c>
      <c r="H26" s="125" t="s">
        <v>337</v>
      </c>
      <c r="I26" s="126" t="s">
        <v>272</v>
      </c>
      <c r="J26" s="126" t="s">
        <v>338</v>
      </c>
    </row>
  </sheetData>
  <mergeCells count="8">
    <mergeCell ref="A2:J2"/>
    <mergeCell ref="A3:E3"/>
    <mergeCell ref="A7:A14"/>
    <mergeCell ref="A15:A21"/>
    <mergeCell ref="A22:A26"/>
    <mergeCell ref="B7:B14"/>
    <mergeCell ref="B15:B21"/>
    <mergeCell ref="B22:B26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P10"/>
  <sheetViews>
    <sheetView showZeros="0" workbookViewId="0">
      <selection activeCell="A12" sqref="A12"/>
    </sheetView>
  </sheetViews>
  <sheetFormatPr defaultColWidth="9.14545454545454" defaultRowHeight="14.25" customHeight="1"/>
  <cols>
    <col min="1" max="6" width="24.3454545454545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339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340</v>
      </c>
      <c r="C2" s="116"/>
      <c r="D2" s="117"/>
      <c r="E2" s="117"/>
      <c r="F2" s="117"/>
    </row>
    <row r="3" ht="13.5" customHeight="1" spans="1:6">
      <c r="A3" s="118" t="str">
        <f>"单位名称："&amp;"芒市植保植检站"</f>
        <v>单位名称：芒市植保植检站</v>
      </c>
      <c r="B3" s="118" t="s">
        <v>341</v>
      </c>
      <c r="C3" s="119"/>
      <c r="D3" s="91"/>
      <c r="E3" s="91"/>
      <c r="F3" s="112" t="s">
        <v>9</v>
      </c>
    </row>
    <row r="4" ht="19.5" customHeight="1" spans="1:6">
      <c r="A4" s="59" t="s">
        <v>154</v>
      </c>
      <c r="B4" s="120" t="s">
        <v>56</v>
      </c>
      <c r="C4" s="59" t="s">
        <v>57</v>
      </c>
      <c r="D4" s="35" t="s">
        <v>342</v>
      </c>
      <c r="E4" s="35"/>
      <c r="F4" s="35"/>
    </row>
    <row r="5" ht="18.55" customHeight="1" spans="1:6">
      <c r="A5" s="59"/>
      <c r="B5" s="120"/>
      <c r="C5" s="59"/>
      <c r="D5" s="35" t="s">
        <v>38</v>
      </c>
      <c r="E5" s="35" t="s">
        <v>60</v>
      </c>
      <c r="F5" s="35" t="s">
        <v>61</v>
      </c>
    </row>
    <row r="6" ht="20.25" customHeight="1" spans="1:6">
      <c r="A6" s="59">
        <v>1</v>
      </c>
      <c r="B6" s="121" t="s">
        <v>68</v>
      </c>
      <c r="C6" s="121" t="s">
        <v>69</v>
      </c>
      <c r="D6" s="121" t="s">
        <v>70</v>
      </c>
      <c r="E6" s="121" t="s">
        <v>71</v>
      </c>
      <c r="F6" s="121" t="s">
        <v>72</v>
      </c>
    </row>
    <row r="7" ht="30" customHeight="1" spans="1:6">
      <c r="A7" s="33"/>
      <c r="B7" s="120"/>
      <c r="C7" s="33"/>
      <c r="D7" s="75"/>
      <c r="E7" s="122"/>
      <c r="F7" s="122"/>
    </row>
    <row r="8" ht="30" customHeight="1" spans="1:6">
      <c r="A8" s="22"/>
      <c r="B8" s="22"/>
      <c r="C8" s="22"/>
      <c r="D8" s="75"/>
      <c r="E8" s="122"/>
      <c r="F8" s="122"/>
    </row>
    <row r="9" ht="30" customHeight="1" spans="1:6">
      <c r="A9" s="20" t="s">
        <v>343</v>
      </c>
      <c r="B9" s="20" t="s">
        <v>343</v>
      </c>
      <c r="C9" s="20" t="s">
        <v>343</v>
      </c>
      <c r="D9" s="75"/>
      <c r="E9" s="122"/>
      <c r="F9" s="122"/>
    </row>
    <row r="10" customHeight="1" spans="1:16">
      <c r="A10" s="39" t="s">
        <v>344</v>
      </c>
      <c r="B10" s="39"/>
      <c r="C10" s="3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9"/>
    </row>
  </sheetData>
  <mergeCells count="8">
    <mergeCell ref="A2:F2"/>
    <mergeCell ref="A3:C3"/>
    <mergeCell ref="D4:F4"/>
    <mergeCell ref="A9:C9"/>
    <mergeCell ref="A10:P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showZeros="0" topLeftCell="A9" workbookViewId="0">
      <selection activeCell="A1" sqref="A1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345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5" t="str">
        <f>"单位名称："&amp;"芒市植保植检站"</f>
        <v>单位名称：芒市植保植检站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35</v>
      </c>
    </row>
    <row r="4" ht="15.75" customHeight="1" spans="1:17">
      <c r="A4" s="11" t="s">
        <v>346</v>
      </c>
      <c r="B4" s="92" t="s">
        <v>347</v>
      </c>
      <c r="C4" s="92" t="s">
        <v>348</v>
      </c>
      <c r="D4" s="92" t="s">
        <v>349</v>
      </c>
      <c r="E4" s="92" t="s">
        <v>350</v>
      </c>
      <c r="F4" s="92" t="s">
        <v>351</v>
      </c>
      <c r="G4" s="48" t="s">
        <v>161</v>
      </c>
      <c r="H4" s="48"/>
      <c r="I4" s="48"/>
      <c r="J4" s="48"/>
      <c r="K4" s="106"/>
      <c r="L4" s="48"/>
      <c r="M4" s="48"/>
      <c r="N4" s="48"/>
      <c r="O4" s="72"/>
      <c r="P4" s="106"/>
      <c r="Q4" s="49"/>
    </row>
    <row r="5" ht="17.25" customHeight="1" spans="1:17">
      <c r="A5" s="16"/>
      <c r="B5" s="93"/>
      <c r="C5" s="93"/>
      <c r="D5" s="93"/>
      <c r="E5" s="93"/>
      <c r="F5" s="93"/>
      <c r="G5" s="93" t="s">
        <v>38</v>
      </c>
      <c r="H5" s="93" t="s">
        <v>42</v>
      </c>
      <c r="I5" s="93" t="s">
        <v>352</v>
      </c>
      <c r="J5" s="93" t="s">
        <v>353</v>
      </c>
      <c r="K5" s="107" t="s">
        <v>354</v>
      </c>
      <c r="L5" s="108" t="s">
        <v>355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41</v>
      </c>
      <c r="I6" s="94"/>
      <c r="J6" s="94"/>
      <c r="K6" s="111"/>
      <c r="L6" s="94" t="s">
        <v>41</v>
      </c>
      <c r="M6" s="94" t="s">
        <v>48</v>
      </c>
      <c r="N6" s="94" t="s">
        <v>356</v>
      </c>
      <c r="O6" s="33" t="s">
        <v>50</v>
      </c>
      <c r="P6" s="111" t="s">
        <v>51</v>
      </c>
      <c r="Q6" s="94" t="s">
        <v>52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54</v>
      </c>
      <c r="B8" s="98"/>
      <c r="C8" s="98"/>
      <c r="D8" s="99"/>
      <c r="E8" s="100"/>
      <c r="F8" s="23"/>
      <c r="G8" s="23">
        <v>16395.77</v>
      </c>
      <c r="H8" s="23">
        <v>16395.77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357</v>
      </c>
      <c r="C9" s="98" t="s">
        <v>358</v>
      </c>
      <c r="D9" s="99" t="s">
        <v>359</v>
      </c>
      <c r="E9" s="100">
        <v>1</v>
      </c>
      <c r="F9" s="23"/>
      <c r="G9" s="23">
        <v>2000</v>
      </c>
      <c r="H9" s="23">
        <v>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ref="A10:A12" si="0">"     "&amp;"公用经费安排的公务用车运维费"</f>
        <v>     公用经费安排的公务用车运维费</v>
      </c>
      <c r="B10" s="98" t="s">
        <v>360</v>
      </c>
      <c r="C10" s="98" t="s">
        <v>361</v>
      </c>
      <c r="D10" s="99" t="s">
        <v>359</v>
      </c>
      <c r="E10" s="100">
        <v>1</v>
      </c>
      <c r="F10" s="23"/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公用经费安排的公务用车运维费</v>
      </c>
      <c r="B11" s="98" t="s">
        <v>362</v>
      </c>
      <c r="C11" s="98" t="s">
        <v>363</v>
      </c>
      <c r="D11" s="99" t="s">
        <v>359</v>
      </c>
      <c r="E11" s="100">
        <v>1</v>
      </c>
      <c r="F11" s="23"/>
      <c r="G11" s="23">
        <v>4795.77</v>
      </c>
      <c r="H11" s="23">
        <v>4795.77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公用经费安排的公务用车运维费</v>
      </c>
      <c r="B12" s="98" t="s">
        <v>364</v>
      </c>
      <c r="C12" s="98" t="s">
        <v>365</v>
      </c>
      <c r="D12" s="99" t="s">
        <v>359</v>
      </c>
      <c r="E12" s="100">
        <v>1</v>
      </c>
      <c r="F12" s="23"/>
      <c r="G12" s="23">
        <v>2600</v>
      </c>
      <c r="H12" s="23">
        <v>2600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1" t="s">
        <v>343</v>
      </c>
      <c r="B13" s="102"/>
      <c r="C13" s="102"/>
      <c r="D13" s="102"/>
      <c r="E13" s="100"/>
      <c r="F13" s="23"/>
      <c r="G13" s="23">
        <v>16395.77</v>
      </c>
      <c r="H13" s="23">
        <v>16395.77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366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"单位名称："&amp;"芒市植保植检站"</f>
        <v>单位名称：芒市植保植检站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3" t="s">
        <v>35</v>
      </c>
    </row>
    <row r="4" ht="15.75" customHeight="1" spans="1:14">
      <c r="A4" s="11" t="s">
        <v>346</v>
      </c>
      <c r="B4" s="11" t="s">
        <v>367</v>
      </c>
      <c r="C4" s="11" t="s">
        <v>368</v>
      </c>
      <c r="D4" s="12" t="s">
        <v>161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38</v>
      </c>
      <c r="E5" s="11" t="s">
        <v>42</v>
      </c>
      <c r="F5" s="11" t="s">
        <v>352</v>
      </c>
      <c r="G5" s="11" t="s">
        <v>353</v>
      </c>
      <c r="H5" s="11" t="s">
        <v>354</v>
      </c>
      <c r="I5" s="12" t="s">
        <v>355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41</v>
      </c>
      <c r="F6" s="18"/>
      <c r="G6" s="18"/>
      <c r="H6" s="73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6">
      <c r="A11" s="39" t="s">
        <v>369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14">
    <mergeCell ref="A2:N2"/>
    <mergeCell ref="A3:H3"/>
    <mergeCell ref="D4:N4"/>
    <mergeCell ref="I5:N5"/>
    <mergeCell ref="A10:C10"/>
    <mergeCell ref="A11:P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545454545454" defaultRowHeight="14.25" customHeight="1"/>
  <cols>
    <col min="1" max="1" width="37.7181818181818" customWidth="1"/>
    <col min="2" max="16" width="7.0454545454545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370</v>
      </c>
    </row>
    <row r="2" ht="27.75" customHeight="1" spans="1:16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9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"单位名称："&amp;"芒市植保植检站"</f>
        <v>单位名称：芒市植保植检站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371</v>
      </c>
      <c r="B5" s="12" t="s">
        <v>161</v>
      </c>
      <c r="C5" s="13"/>
      <c r="D5" s="71"/>
      <c r="E5" s="72" t="s">
        <v>372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38</v>
      </c>
      <c r="C6" s="11" t="s">
        <v>42</v>
      </c>
      <c r="D6" s="74" t="s">
        <v>373</v>
      </c>
      <c r="E6" s="74" t="s">
        <v>374</v>
      </c>
      <c r="F6" s="74" t="s">
        <v>375</v>
      </c>
      <c r="G6" s="74" t="s">
        <v>376</v>
      </c>
      <c r="H6" s="74" t="s">
        <v>377</v>
      </c>
      <c r="I6" s="74" t="s">
        <v>378</v>
      </c>
      <c r="J6" s="74" t="s">
        <v>379</v>
      </c>
      <c r="K6" s="74" t="s">
        <v>380</v>
      </c>
      <c r="L6" s="74" t="s">
        <v>381</v>
      </c>
      <c r="M6" s="33" t="s">
        <v>382</v>
      </c>
      <c r="N6" s="33" t="s">
        <v>383</v>
      </c>
      <c r="O6" s="83" t="s">
        <v>384</v>
      </c>
      <c r="P6" s="33" t="s">
        <v>385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38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39" t="s">
        <v>386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P8"/>
  <sheetViews>
    <sheetView showZeros="0" workbookViewId="0">
      <selection activeCell="A8" sqref="A8:P8"/>
    </sheetView>
  </sheetViews>
  <sheetFormatPr defaultColWidth="9.1454545454545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2" t="s">
        <v>387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"单位名称："&amp;"芒市植保植检站"</f>
        <v>单位名称：芒市植保植检站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255</v>
      </c>
      <c r="B4" s="34" t="s">
        <v>256</v>
      </c>
      <c r="C4" s="34" t="s">
        <v>257</v>
      </c>
      <c r="D4" s="34" t="s">
        <v>258</v>
      </c>
      <c r="E4" s="34" t="s">
        <v>259</v>
      </c>
      <c r="F4" s="59" t="s">
        <v>260</v>
      </c>
      <c r="G4" s="34" t="s">
        <v>261</v>
      </c>
      <c r="H4" s="59" t="s">
        <v>262</v>
      </c>
      <c r="I4" s="59" t="s">
        <v>263</v>
      </c>
      <c r="J4" s="34" t="s">
        <v>264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388</v>
      </c>
      <c r="C7" s="22" t="s">
        <v>388</v>
      </c>
      <c r="D7" s="22" t="s">
        <v>388</v>
      </c>
      <c r="E7" s="36" t="s">
        <v>388</v>
      </c>
      <c r="F7" s="22" t="s">
        <v>388</v>
      </c>
      <c r="G7" s="36" t="s">
        <v>388</v>
      </c>
      <c r="H7" s="22" t="s">
        <v>388</v>
      </c>
      <c r="I7" s="22" t="s">
        <v>388</v>
      </c>
      <c r="J7" s="36" t="s">
        <v>388</v>
      </c>
    </row>
    <row r="8" customHeight="1" spans="1:16">
      <c r="A8" s="39" t="s">
        <v>386</v>
      </c>
      <c r="B8" s="39"/>
      <c r="C8" s="3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9"/>
    </row>
  </sheetData>
  <mergeCells count="3">
    <mergeCell ref="A2:J2"/>
    <mergeCell ref="A3:H3"/>
    <mergeCell ref="A8:P8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P9"/>
  <sheetViews>
    <sheetView showZeros="0" workbookViewId="0">
      <selection activeCell="A9" sqref="A9:P9"/>
    </sheetView>
  </sheetViews>
  <sheetFormatPr defaultColWidth="9.14545454545454" defaultRowHeight="12" customHeight="1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"单位名称："&amp;"芒市植保植检站"</f>
        <v>单位名称：芒市植保植检站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154</v>
      </c>
      <c r="B4" s="11" t="s">
        <v>390</v>
      </c>
      <c r="C4" s="11" t="s">
        <v>391</v>
      </c>
      <c r="D4" s="11" t="s">
        <v>392</v>
      </c>
      <c r="E4" s="11" t="s">
        <v>393</v>
      </c>
      <c r="F4" s="47" t="s">
        <v>394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350</v>
      </c>
      <c r="G5" s="34" t="s">
        <v>395</v>
      </c>
      <c r="H5" s="34" t="s">
        <v>396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38</v>
      </c>
      <c r="B8" s="53"/>
      <c r="C8" s="53"/>
      <c r="D8" s="53"/>
      <c r="E8" s="53"/>
      <c r="F8" s="42"/>
      <c r="G8" s="54"/>
      <c r="H8" s="54"/>
    </row>
    <row r="9" customHeight="1" spans="1:16">
      <c r="A9" s="39" t="s">
        <v>397</v>
      </c>
      <c r="B9" s="39"/>
      <c r="C9" s="39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9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P11"/>
  <sheetViews>
    <sheetView showZeros="0" tabSelected="1" workbookViewId="0">
      <selection activeCell="D9" sqref="D9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"单位名称："&amp;"芒市植保植检站"</f>
        <v>单位名称：芒市植保植检站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35</v>
      </c>
    </row>
    <row r="4" ht="21.75" customHeight="1" spans="1:11">
      <c r="A4" s="33" t="s">
        <v>238</v>
      </c>
      <c r="B4" s="33" t="s">
        <v>156</v>
      </c>
      <c r="C4" s="33" t="s">
        <v>239</v>
      </c>
      <c r="D4" s="34" t="s">
        <v>157</v>
      </c>
      <c r="E4" s="34" t="s">
        <v>158</v>
      </c>
      <c r="F4" s="34" t="s">
        <v>240</v>
      </c>
      <c r="G4" s="34" t="s">
        <v>241</v>
      </c>
      <c r="H4" s="35" t="s">
        <v>38</v>
      </c>
      <c r="I4" s="35" t="s">
        <v>399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343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6">
      <c r="A11" s="39" t="s">
        <v>400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16">
    <mergeCell ref="A2:K2"/>
    <mergeCell ref="A3:G3"/>
    <mergeCell ref="I4:K4"/>
    <mergeCell ref="A10:G10"/>
    <mergeCell ref="A11:P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2"/>
  <sheetViews>
    <sheetView showZeros="0" topLeftCell="A5" workbookViewId="0">
      <selection activeCell="D14" sqref="D14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"单位名称："&amp;"芒市植保植检站"</f>
        <v>单位名称：芒市植保植检站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239</v>
      </c>
      <c r="B4" s="10" t="s">
        <v>238</v>
      </c>
      <c r="C4" s="10" t="s">
        <v>156</v>
      </c>
      <c r="D4" s="11" t="s">
        <v>402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62721.05</v>
      </c>
      <c r="F8" s="23"/>
      <c r="G8" s="23"/>
    </row>
    <row r="9" ht="52.5" customHeight="1" spans="1:7">
      <c r="A9" s="24"/>
      <c r="B9" s="22" t="s">
        <v>403</v>
      </c>
      <c r="C9" s="22" t="s">
        <v>244</v>
      </c>
      <c r="D9" s="22" t="s">
        <v>404</v>
      </c>
      <c r="E9" s="23">
        <v>2721.05</v>
      </c>
      <c r="F9" s="23"/>
      <c r="G9" s="23"/>
    </row>
    <row r="10" ht="52.5" customHeight="1" spans="1:7">
      <c r="A10" s="25"/>
      <c r="B10" s="22" t="s">
        <v>403</v>
      </c>
      <c r="C10" s="22" t="s">
        <v>247</v>
      </c>
      <c r="D10" s="22" t="s">
        <v>404</v>
      </c>
      <c r="E10" s="23">
        <v>55000</v>
      </c>
      <c r="F10" s="23"/>
      <c r="G10" s="23"/>
    </row>
    <row r="11" ht="52.5" customHeight="1" spans="1:7">
      <c r="A11" s="25"/>
      <c r="B11" s="22" t="s">
        <v>405</v>
      </c>
      <c r="C11" s="22" t="s">
        <v>251</v>
      </c>
      <c r="D11" s="22" t="s">
        <v>404</v>
      </c>
      <c r="E11" s="23">
        <v>5000</v>
      </c>
      <c r="F11" s="23"/>
      <c r="G11" s="23"/>
    </row>
    <row r="12" ht="30" customHeight="1" spans="1:7">
      <c r="A12" s="26" t="s">
        <v>38</v>
      </c>
      <c r="B12" s="27" t="s">
        <v>388</v>
      </c>
      <c r="C12" s="27"/>
      <c r="D12" s="28"/>
      <c r="E12" s="23">
        <v>62721.05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showZeros="0" workbookViewId="0">
      <selection activeCell="C25" sqref="C25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tr">
        <f>"单位名称："&amp;"芒市植保植检站"</f>
        <v>单位名称：芒市植保植检站</v>
      </c>
      <c r="B3" s="175"/>
      <c r="C3" s="178"/>
      <c r="D3" s="176" t="s">
        <v>9</v>
      </c>
    </row>
    <row r="4" ht="18.75" customHeight="1" spans="1:4">
      <c r="A4" s="133" t="s">
        <v>10</v>
      </c>
      <c r="B4" s="133"/>
      <c r="C4" s="133" t="s">
        <v>11</v>
      </c>
      <c r="D4" s="133"/>
    </row>
    <row r="5" ht="18.75" customHeight="1" spans="1:4">
      <c r="A5" s="133" t="s">
        <v>12</v>
      </c>
      <c r="B5" s="133" t="s">
        <v>13</v>
      </c>
      <c r="C5" s="133" t="s">
        <v>14</v>
      </c>
      <c r="D5" s="133" t="s">
        <v>13</v>
      </c>
    </row>
    <row r="6" ht="18.75" customHeight="1" spans="1:4">
      <c r="A6" s="132" t="s">
        <v>15</v>
      </c>
      <c r="B6" s="134">
        <v>3110304.12</v>
      </c>
      <c r="C6" s="132" t="str">
        <f>"一"&amp;"、"&amp;"一般公共服务支出"</f>
        <v>一、一般公共服务支出</v>
      </c>
      <c r="D6" s="134">
        <v>5000</v>
      </c>
    </row>
    <row r="7" ht="18.75" customHeight="1" spans="1:4">
      <c r="A7" s="132" t="s">
        <v>16</v>
      </c>
      <c r="B7" s="134"/>
      <c r="C7" s="132" t="str">
        <f>"二"&amp;"、"&amp;"科学技术支出"</f>
        <v>二、科学技术支出</v>
      </c>
      <c r="D7" s="134">
        <v>55000</v>
      </c>
    </row>
    <row r="8" ht="18.75" customHeight="1" spans="1:4">
      <c r="A8" s="132" t="s">
        <v>17</v>
      </c>
      <c r="B8" s="134"/>
      <c r="C8" s="132" t="str">
        <f>"三"&amp;"、"&amp;"社会保障和就业支出"</f>
        <v>三、社会保障和就业支出</v>
      </c>
      <c r="D8" s="134">
        <v>553921.11</v>
      </c>
    </row>
    <row r="9" ht="18.75" customHeight="1" spans="1:4">
      <c r="A9" s="132" t="s">
        <v>18</v>
      </c>
      <c r="B9" s="134"/>
      <c r="C9" s="132" t="str">
        <f>"四"&amp;"、"&amp;"卫生健康支出"</f>
        <v>四、卫生健康支出</v>
      </c>
      <c r="D9" s="134">
        <v>144101.8</v>
      </c>
    </row>
    <row r="10" ht="18.75" customHeight="1" spans="1:4">
      <c r="A10" s="132" t="s">
        <v>19</v>
      </c>
      <c r="B10" s="134"/>
      <c r="C10" s="132" t="str">
        <f>"五"&amp;"、"&amp;"农林水支出"</f>
        <v>五、农林水支出</v>
      </c>
      <c r="D10" s="134">
        <v>2096204.93</v>
      </c>
    </row>
    <row r="11" ht="18.75" customHeight="1" spans="1:4">
      <c r="A11" s="132" t="s">
        <v>20</v>
      </c>
      <c r="B11" s="134"/>
      <c r="C11" s="132" t="str">
        <f>"六"&amp;"、"&amp;"住房保障支出"</f>
        <v>六、住房保障支出</v>
      </c>
      <c r="D11" s="134">
        <v>256076.28</v>
      </c>
    </row>
    <row r="12" ht="18.75" customHeight="1" spans="1:4">
      <c r="A12" s="132" t="s">
        <v>21</v>
      </c>
      <c r="B12" s="134"/>
      <c r="C12" s="132"/>
      <c r="D12" s="134"/>
    </row>
    <row r="13" ht="18.75" customHeight="1" spans="1:4">
      <c r="A13" s="132" t="s">
        <v>22</v>
      </c>
      <c r="B13" s="134"/>
      <c r="C13" s="132"/>
      <c r="D13" s="134"/>
    </row>
    <row r="14" ht="18.75" customHeight="1" spans="1:4">
      <c r="A14" s="132" t="s">
        <v>23</v>
      </c>
      <c r="B14" s="134"/>
      <c r="C14" s="132"/>
      <c r="D14" s="134"/>
    </row>
    <row r="15" ht="18.75" customHeight="1" spans="1:4">
      <c r="A15" s="132" t="s">
        <v>24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25</v>
      </c>
      <c r="B32" s="134">
        <v>3110304.12</v>
      </c>
      <c r="C32" s="132" t="s">
        <v>26</v>
      </c>
      <c r="D32" s="134">
        <v>3110304.12</v>
      </c>
    </row>
    <row r="33" ht="18.75" customHeight="1" spans="1:4">
      <c r="A33" s="132" t="s">
        <v>27</v>
      </c>
      <c r="B33" s="134"/>
      <c r="C33" s="132" t="s">
        <v>28</v>
      </c>
      <c r="D33" s="134"/>
    </row>
    <row r="34" ht="18.75" customHeight="1" spans="1:4">
      <c r="A34" s="132" t="s">
        <v>29</v>
      </c>
      <c r="B34" s="134"/>
      <c r="C34" s="132" t="s">
        <v>29</v>
      </c>
      <c r="D34" s="134"/>
    </row>
    <row r="35" ht="18.75" customHeight="1" spans="1:4">
      <c r="A35" s="132" t="s">
        <v>30</v>
      </c>
      <c r="B35" s="134"/>
      <c r="C35" s="132" t="s">
        <v>31</v>
      </c>
      <c r="D35" s="134"/>
    </row>
    <row r="36" ht="18.75" customHeight="1" spans="1:4">
      <c r="A36" s="132" t="s">
        <v>32</v>
      </c>
      <c r="B36" s="134">
        <v>3110304.12</v>
      </c>
      <c r="C36" s="132" t="s">
        <v>33</v>
      </c>
      <c r="D36" s="134">
        <v>3110304.12</v>
      </c>
    </row>
  </sheetData>
  <mergeCells count="4">
    <mergeCell ref="A2:D2"/>
    <mergeCell ref="A3:B3"/>
    <mergeCell ref="A4:B4"/>
    <mergeCell ref="C4:D4"/>
  </mergeCells>
  <pageMargins left="1.73125" right="0.75" top="0.432638888888889" bottom="0.196527777777778" header="0.393055555555556" footer="0.0388888888888889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9" width="7.28181818181818" customWidth="1"/>
    <col min="10" max="10" width="7.65454545454545" customWidth="1"/>
    <col min="11" max="11" width="10.0636363636364" customWidth="1"/>
    <col min="12" max="12" width="8.33636363636364" customWidth="1"/>
    <col min="13" max="13" width="9.2" customWidth="1"/>
    <col min="14" max="14" width="6.62727272727273" customWidth="1"/>
    <col min="15" max="15" width="4.47272727272727" customWidth="1"/>
    <col min="16" max="18" width="4.91818181818182" customWidth="1"/>
    <col min="19" max="19" width="12.8727272727273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34</v>
      </c>
      <c r="Q1" s="90" t="s">
        <v>34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"单位名称："&amp;"芒市植保植检站"</f>
        <v>单位名称：芒市植保植检站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0" t="s">
        <v>35</v>
      </c>
      <c r="Q3" s="90"/>
    </row>
    <row r="4" ht="21" customHeight="1" spans="1:19">
      <c r="A4" s="11" t="s">
        <v>36</v>
      </c>
      <c r="B4" s="11" t="s">
        <v>37</v>
      </c>
      <c r="C4" s="11" t="s">
        <v>38</v>
      </c>
      <c r="D4" s="47" t="s">
        <v>39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40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53</v>
      </c>
      <c r="B8" s="172" t="s">
        <v>54</v>
      </c>
      <c r="C8" s="23">
        <v>3110304.12</v>
      </c>
      <c r="D8" s="23">
        <v>3110304.12</v>
      </c>
      <c r="E8" s="23">
        <v>3110304.12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1">
        <v>3110304.12</v>
      </c>
      <c r="D9" s="161">
        <v>3110304.12</v>
      </c>
      <c r="E9" s="161">
        <v>3110304.12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54166666666667" right="0.196527777777778" top="1" bottom="1" header="0.511805555555556" footer="0.511805555555556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34"/>
  <sheetViews>
    <sheetView showZeros="0" topLeftCell="A8" workbookViewId="0">
      <selection activeCell="E18" sqref="E18"/>
    </sheetView>
  </sheetViews>
  <sheetFormatPr defaultColWidth="8.84545454545455" defaultRowHeight="15" customHeight="1"/>
  <cols>
    <col min="1" max="1" width="9.62727272727273" customWidth="1"/>
    <col min="2" max="2" width="34.4545454545455" customWidth="1"/>
    <col min="3" max="5" width="16.4272727272727" customWidth="1"/>
    <col min="6" max="6" width="14.4727272727273" customWidth="1"/>
    <col min="7" max="7" width="5" customWidth="1"/>
    <col min="8" max="8" width="4.34545454545455" customWidth="1"/>
    <col min="9" max="9" width="7.28181818181818" customWidth="1"/>
    <col min="10" max="15" width="5.57272727272727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3" t="s">
        <v>55</v>
      </c>
      <c r="O1" s="43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"单位名称："&amp;"芒市植保植检站"</f>
        <v>单位名称：芒市植保植检站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3" t="s">
        <v>9</v>
      </c>
      <c r="O3" s="43"/>
    </row>
    <row r="4" ht="31.5" customHeight="1" spans="1:15">
      <c r="A4" s="165" t="s">
        <v>56</v>
      </c>
      <c r="B4" s="165" t="s">
        <v>57</v>
      </c>
      <c r="C4" s="165" t="s">
        <v>38</v>
      </c>
      <c r="D4" s="165" t="s">
        <v>42</v>
      </c>
      <c r="E4" s="165"/>
      <c r="F4" s="165"/>
      <c r="G4" s="165" t="s">
        <v>43</v>
      </c>
      <c r="H4" s="165" t="s">
        <v>44</v>
      </c>
      <c r="I4" s="165" t="s">
        <v>58</v>
      </c>
      <c r="J4" s="165" t="s">
        <v>59</v>
      </c>
      <c r="K4" s="165"/>
      <c r="L4" s="165"/>
      <c r="M4" s="165"/>
      <c r="N4" s="165"/>
      <c r="O4" s="165"/>
    </row>
    <row r="5" ht="54" customHeight="1" spans="1:15">
      <c r="A5" s="165"/>
      <c r="B5" s="165"/>
      <c r="C5" s="165"/>
      <c r="D5" s="165" t="s">
        <v>41</v>
      </c>
      <c r="E5" s="165" t="s">
        <v>60</v>
      </c>
      <c r="F5" s="165" t="s">
        <v>61</v>
      </c>
      <c r="G5" s="165"/>
      <c r="H5" s="165"/>
      <c r="I5" s="165"/>
      <c r="J5" s="165" t="s">
        <v>41</v>
      </c>
      <c r="K5" s="165" t="s">
        <v>62</v>
      </c>
      <c r="L5" s="165" t="s">
        <v>63</v>
      </c>
      <c r="M5" s="165" t="s">
        <v>64</v>
      </c>
      <c r="N5" s="165" t="s">
        <v>65</v>
      </c>
      <c r="O5" s="165" t="s">
        <v>66</v>
      </c>
    </row>
    <row r="6" ht="18.75" customHeight="1" spans="1:15">
      <c r="A6" s="166" t="s">
        <v>67</v>
      </c>
      <c r="B6" s="166" t="s">
        <v>68</v>
      </c>
      <c r="C6" s="166" t="s">
        <v>69</v>
      </c>
      <c r="D6" s="166" t="s">
        <v>70</v>
      </c>
      <c r="E6" s="166" t="s">
        <v>71</v>
      </c>
      <c r="F6" s="166" t="s">
        <v>72</v>
      </c>
      <c r="G6" s="166" t="s">
        <v>73</v>
      </c>
      <c r="H6" s="166" t="s">
        <v>74</v>
      </c>
      <c r="I6" s="166" t="s">
        <v>75</v>
      </c>
      <c r="J6" s="166" t="s">
        <v>76</v>
      </c>
      <c r="K6" s="166" t="s">
        <v>77</v>
      </c>
      <c r="L6" s="166" t="s">
        <v>78</v>
      </c>
      <c r="M6" s="166" t="s">
        <v>79</v>
      </c>
      <c r="N6" s="166" t="s">
        <v>80</v>
      </c>
      <c r="O6" s="166" t="s">
        <v>81</v>
      </c>
    </row>
    <row r="7" ht="21" customHeight="1" spans="1:15">
      <c r="A7" s="167" t="s">
        <v>82</v>
      </c>
      <c r="B7" s="167" t="s">
        <v>83</v>
      </c>
      <c r="C7" s="134">
        <v>5000</v>
      </c>
      <c r="D7" s="134">
        <v>5000</v>
      </c>
      <c r="E7" s="134"/>
      <c r="F7" s="134">
        <v>5000</v>
      </c>
      <c r="G7" s="134"/>
      <c r="H7" s="134"/>
      <c r="I7" s="134"/>
      <c r="J7" s="134"/>
      <c r="K7" s="134"/>
      <c r="L7" s="134"/>
      <c r="M7" s="134"/>
      <c r="N7" s="134"/>
      <c r="O7" s="134"/>
    </row>
    <row r="8" ht="21" customHeight="1" spans="1:15">
      <c r="A8" s="168" t="s">
        <v>84</v>
      </c>
      <c r="B8" s="168" t="s">
        <v>85</v>
      </c>
      <c r="C8" s="134">
        <v>5000</v>
      </c>
      <c r="D8" s="134">
        <v>5000</v>
      </c>
      <c r="E8" s="134"/>
      <c r="F8" s="134">
        <v>5000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21" customHeight="1" spans="1:15">
      <c r="A9" s="169" t="s">
        <v>86</v>
      </c>
      <c r="B9" s="169" t="s">
        <v>87</v>
      </c>
      <c r="C9" s="134">
        <v>5000</v>
      </c>
      <c r="D9" s="134">
        <v>5000</v>
      </c>
      <c r="E9" s="134"/>
      <c r="F9" s="134">
        <v>5000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21" customHeight="1" spans="1:15">
      <c r="A10" s="167" t="s">
        <v>88</v>
      </c>
      <c r="B10" s="167" t="s">
        <v>89</v>
      </c>
      <c r="C10" s="134">
        <v>55000</v>
      </c>
      <c r="D10" s="134">
        <v>55000</v>
      </c>
      <c r="E10" s="134"/>
      <c r="F10" s="134">
        <v>55000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21" customHeight="1" spans="1:15">
      <c r="A11" s="168" t="s">
        <v>90</v>
      </c>
      <c r="B11" s="168" t="s">
        <v>91</v>
      </c>
      <c r="C11" s="134">
        <v>55000</v>
      </c>
      <c r="D11" s="134">
        <v>55000</v>
      </c>
      <c r="E11" s="134"/>
      <c r="F11" s="134">
        <v>55000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21" customHeight="1" spans="1:15">
      <c r="A12" s="169" t="s">
        <v>92</v>
      </c>
      <c r="B12" s="169" t="s">
        <v>93</v>
      </c>
      <c r="C12" s="134">
        <v>2000</v>
      </c>
      <c r="D12" s="134">
        <v>2000</v>
      </c>
      <c r="E12" s="134"/>
      <c r="F12" s="134">
        <v>2000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21" customHeight="1" spans="1:15">
      <c r="A13" s="169" t="s">
        <v>94</v>
      </c>
      <c r="B13" s="169" t="s">
        <v>87</v>
      </c>
      <c r="C13" s="134">
        <v>53000</v>
      </c>
      <c r="D13" s="134">
        <v>53000</v>
      </c>
      <c r="E13" s="134"/>
      <c r="F13" s="134">
        <v>53000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21" customHeight="1" spans="1:15">
      <c r="A14" s="167" t="s">
        <v>95</v>
      </c>
      <c r="B14" s="167" t="s">
        <v>96</v>
      </c>
      <c r="C14" s="134">
        <v>553921.11</v>
      </c>
      <c r="D14" s="134">
        <v>553921.11</v>
      </c>
      <c r="E14" s="134">
        <v>553921.11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21" customHeight="1" spans="1:15">
      <c r="A15" s="168" t="s">
        <v>97</v>
      </c>
      <c r="B15" s="168" t="s">
        <v>98</v>
      </c>
      <c r="C15" s="134">
        <v>539530.9</v>
      </c>
      <c r="D15" s="134">
        <v>539530.9</v>
      </c>
      <c r="E15" s="134">
        <v>539530.9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21" customHeight="1" spans="1:15">
      <c r="A16" s="169" t="s">
        <v>99</v>
      </c>
      <c r="B16" s="169" t="s">
        <v>100</v>
      </c>
      <c r="C16" s="134">
        <v>1800</v>
      </c>
      <c r="D16" s="134">
        <v>1800</v>
      </c>
      <c r="E16" s="134">
        <v>1800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1" customHeight="1" spans="1:15">
      <c r="A17" s="169" t="s">
        <v>101</v>
      </c>
      <c r="B17" s="169" t="s">
        <v>102</v>
      </c>
      <c r="C17" s="134">
        <v>353951.04</v>
      </c>
      <c r="D17" s="134">
        <v>353951.04</v>
      </c>
      <c r="E17" s="134">
        <v>353951.04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21" customHeight="1" spans="1:15">
      <c r="A18" s="169" t="s">
        <v>103</v>
      </c>
      <c r="B18" s="169" t="s">
        <v>104</v>
      </c>
      <c r="C18" s="134">
        <v>183779.86</v>
      </c>
      <c r="D18" s="134">
        <v>183779.86</v>
      </c>
      <c r="E18" s="134">
        <v>183779.86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21" customHeight="1" spans="1:15">
      <c r="A19" s="168" t="s">
        <v>105</v>
      </c>
      <c r="B19" s="168" t="s">
        <v>106</v>
      </c>
      <c r="C19" s="134">
        <v>14390.21</v>
      </c>
      <c r="D19" s="134">
        <v>14390.21</v>
      </c>
      <c r="E19" s="134">
        <v>14390.21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21" customHeight="1" spans="1:15">
      <c r="A20" s="169" t="s">
        <v>107</v>
      </c>
      <c r="B20" s="169" t="s">
        <v>106</v>
      </c>
      <c r="C20" s="134">
        <v>14390.21</v>
      </c>
      <c r="D20" s="134">
        <v>14390.21</v>
      </c>
      <c r="E20" s="134">
        <v>14390.21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21" customHeight="1" spans="1:15">
      <c r="A21" s="167" t="s">
        <v>108</v>
      </c>
      <c r="B21" s="167" t="s">
        <v>109</v>
      </c>
      <c r="C21" s="134">
        <v>144101.8</v>
      </c>
      <c r="D21" s="134">
        <v>144101.8</v>
      </c>
      <c r="E21" s="134">
        <v>144101.8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21" customHeight="1" spans="1:15">
      <c r="A22" s="168" t="s">
        <v>110</v>
      </c>
      <c r="B22" s="168" t="s">
        <v>111</v>
      </c>
      <c r="C22" s="134">
        <v>144101.8</v>
      </c>
      <c r="D22" s="134">
        <v>144101.8</v>
      </c>
      <c r="E22" s="134">
        <v>144101.8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21" customHeight="1" spans="1:15">
      <c r="A23" s="169" t="s">
        <v>112</v>
      </c>
      <c r="B23" s="169" t="s">
        <v>113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1" customHeight="1" spans="1:15">
      <c r="A24" s="169" t="s">
        <v>114</v>
      </c>
      <c r="B24" s="169" t="s">
        <v>115</v>
      </c>
      <c r="C24" s="134">
        <v>124896.08</v>
      </c>
      <c r="D24" s="134">
        <v>124896.08</v>
      </c>
      <c r="E24" s="134">
        <v>124896.08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1" customHeight="1" spans="1:15">
      <c r="A25" s="169" t="s">
        <v>116</v>
      </c>
      <c r="B25" s="169" t="s">
        <v>117</v>
      </c>
      <c r="C25" s="134">
        <v>19205.72</v>
      </c>
      <c r="D25" s="134">
        <v>19205.72</v>
      </c>
      <c r="E25" s="134">
        <v>19205.72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1" customHeight="1" spans="1:15">
      <c r="A26" s="167" t="s">
        <v>118</v>
      </c>
      <c r="B26" s="167" t="s">
        <v>119</v>
      </c>
      <c r="C26" s="134">
        <v>2096204.93</v>
      </c>
      <c r="D26" s="134">
        <v>2096204.93</v>
      </c>
      <c r="E26" s="134">
        <v>2093483.88</v>
      </c>
      <c r="F26" s="134">
        <v>2721.05</v>
      </c>
      <c r="G26" s="134"/>
      <c r="H26" s="134"/>
      <c r="I26" s="134"/>
      <c r="J26" s="134"/>
      <c r="K26" s="134"/>
      <c r="L26" s="134"/>
      <c r="M26" s="134"/>
      <c r="N26" s="134"/>
      <c r="O26" s="134"/>
    </row>
    <row r="27" ht="21" customHeight="1" spans="1:15">
      <c r="A27" s="168" t="s">
        <v>120</v>
      </c>
      <c r="B27" s="168" t="s">
        <v>121</v>
      </c>
      <c r="C27" s="134">
        <v>2096204.93</v>
      </c>
      <c r="D27" s="134">
        <v>2096204.93</v>
      </c>
      <c r="E27" s="134">
        <v>2093483.88</v>
      </c>
      <c r="F27" s="134">
        <v>2721.05</v>
      </c>
      <c r="G27" s="134"/>
      <c r="H27" s="134"/>
      <c r="I27" s="134"/>
      <c r="J27" s="134"/>
      <c r="K27" s="134"/>
      <c r="L27" s="134"/>
      <c r="M27" s="134"/>
      <c r="N27" s="134"/>
      <c r="O27" s="134"/>
    </row>
    <row r="28" ht="21" customHeight="1" spans="1:15">
      <c r="A28" s="169" t="s">
        <v>122</v>
      </c>
      <c r="B28" s="169" t="s">
        <v>123</v>
      </c>
      <c r="C28" s="134">
        <v>2096204.93</v>
      </c>
      <c r="D28" s="134">
        <v>2096204.93</v>
      </c>
      <c r="E28" s="134">
        <v>2093483.88</v>
      </c>
      <c r="F28" s="134">
        <v>2721.05</v>
      </c>
      <c r="G28" s="134"/>
      <c r="H28" s="134"/>
      <c r="I28" s="134"/>
      <c r="J28" s="134"/>
      <c r="K28" s="134"/>
      <c r="L28" s="134"/>
      <c r="M28" s="134"/>
      <c r="N28" s="134"/>
      <c r="O28" s="134"/>
    </row>
    <row r="29" ht="21" customHeight="1" spans="1:15">
      <c r="A29" s="167" t="s">
        <v>124</v>
      </c>
      <c r="B29" s="167" t="s">
        <v>125</v>
      </c>
      <c r="C29" s="134">
        <v>256076.28</v>
      </c>
      <c r="D29" s="134">
        <v>256076.28</v>
      </c>
      <c r="E29" s="134">
        <v>256076.28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21" customHeight="1" spans="1:15">
      <c r="A30" s="168" t="s">
        <v>126</v>
      </c>
      <c r="B30" s="168" t="s">
        <v>127</v>
      </c>
      <c r="C30" s="134">
        <v>256076.28</v>
      </c>
      <c r="D30" s="134">
        <v>256076.28</v>
      </c>
      <c r="E30" s="134">
        <v>256076.28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21" customHeight="1" spans="1:15">
      <c r="A31" s="169" t="s">
        <v>128</v>
      </c>
      <c r="B31" s="169" t="s">
        <v>129</v>
      </c>
      <c r="C31" s="134">
        <v>256076.28</v>
      </c>
      <c r="D31" s="134">
        <v>256076.28</v>
      </c>
      <c r="E31" s="134">
        <v>256076.28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29" customHeight="1" spans="1:15">
      <c r="A32" s="166" t="s">
        <v>38</v>
      </c>
      <c r="B32" s="166"/>
      <c r="C32" s="134">
        <v>3110304.12</v>
      </c>
      <c r="D32" s="134">
        <v>3110304.12</v>
      </c>
      <c r="E32" s="134">
        <v>3047583.07</v>
      </c>
      <c r="F32" s="134">
        <v>62721.05</v>
      </c>
      <c r="G32" s="134"/>
      <c r="H32" s="134"/>
      <c r="I32" s="134"/>
      <c r="J32" s="134"/>
      <c r="K32" s="134"/>
      <c r="L32" s="134"/>
      <c r="M32" s="134"/>
      <c r="N32" s="134"/>
      <c r="O32" s="134"/>
    </row>
    <row r="33" customHeight="1" spans="3:6">
      <c r="C33" s="170"/>
      <c r="D33" s="170"/>
      <c r="E33" s="170"/>
      <c r="F33" s="170"/>
    </row>
    <row r="34" customHeight="1" spans="3:6">
      <c r="C34" s="170"/>
      <c r="D34" s="170"/>
      <c r="E34" s="170"/>
      <c r="F34" s="170"/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984027777777778" right="0.235416666666667" top="0.354166666666667" bottom="0.0777777777777778" header="0.275" footer="0.118055555555556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6"/>
      <c r="B1" s="46"/>
      <c r="C1" s="46"/>
      <c r="D1" s="90" t="s">
        <v>130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"单位名称："&amp;"芒市植保植检站"</f>
        <v>单位名称：芒市植保植检站</v>
      </c>
      <c r="B3" s="157"/>
      <c r="C3" s="157"/>
      <c r="D3" s="91" t="s">
        <v>9</v>
      </c>
    </row>
    <row r="4" ht="19.5" customHeight="1" spans="1:4">
      <c r="A4" s="12" t="s">
        <v>131</v>
      </c>
      <c r="B4" s="14"/>
      <c r="C4" s="12" t="s">
        <v>132</v>
      </c>
      <c r="D4" s="14"/>
    </row>
    <row r="5" ht="21.75" customHeight="1" spans="1:4">
      <c r="A5" s="70" t="s">
        <v>133</v>
      </c>
      <c r="B5" s="11" t="s">
        <v>13</v>
      </c>
      <c r="C5" s="70" t="s">
        <v>134</v>
      </c>
      <c r="D5" s="11" t="s">
        <v>13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135</v>
      </c>
      <c r="B7" s="23">
        <v>3110304.12</v>
      </c>
      <c r="C7" s="87" t="s">
        <v>136</v>
      </c>
      <c r="D7" s="23">
        <v>3110304.12</v>
      </c>
    </row>
    <row r="8" ht="19.5" customHeight="1" spans="1:4">
      <c r="A8" s="87" t="s">
        <v>137</v>
      </c>
      <c r="B8" s="23">
        <v>3110304.12</v>
      </c>
      <c r="C8" s="158" t="str">
        <f>"（"&amp;"一"&amp;"）"&amp;"一般公共服务支出"</f>
        <v>（一）一般公共服务支出</v>
      </c>
      <c r="D8" s="23">
        <v>5000</v>
      </c>
    </row>
    <row r="9" ht="19.5" customHeight="1" spans="1:4">
      <c r="A9" s="159" t="s">
        <v>138</v>
      </c>
      <c r="B9" s="23"/>
      <c r="C9" s="158" t="str">
        <f>"（"&amp;"二"&amp;"）"&amp;"科学技术支出"</f>
        <v>（二）科学技术支出</v>
      </c>
      <c r="D9" s="23">
        <v>55000</v>
      </c>
    </row>
    <row r="10" ht="19.5" customHeight="1" spans="1:4">
      <c r="A10" s="159" t="s">
        <v>139</v>
      </c>
      <c r="B10" s="23"/>
      <c r="C10" s="158" t="str">
        <f>"（"&amp;"三"&amp;"）"&amp;"社会保障和就业支出"</f>
        <v>（三）社会保障和就业支出</v>
      </c>
      <c r="D10" s="23">
        <v>553921.11</v>
      </c>
    </row>
    <row r="11" ht="19.5" customHeight="1" spans="1:4">
      <c r="A11" s="159" t="s">
        <v>140</v>
      </c>
      <c r="B11" s="23"/>
      <c r="C11" s="158" t="str">
        <f>"（"&amp;"四"&amp;"）"&amp;"卫生健康支出"</f>
        <v>（四）卫生健康支出</v>
      </c>
      <c r="D11" s="23">
        <v>144101.8</v>
      </c>
    </row>
    <row r="12" ht="19.5" customHeight="1" spans="1:4">
      <c r="A12" s="159" t="s">
        <v>137</v>
      </c>
      <c r="B12" s="23"/>
      <c r="C12" s="158" t="str">
        <f>"（"&amp;"五"&amp;"）"&amp;"农林水支出"</f>
        <v>（五）农林水支出</v>
      </c>
      <c r="D12" s="23">
        <v>2096204.93</v>
      </c>
    </row>
    <row r="13" ht="19.5" customHeight="1" spans="1:4">
      <c r="A13" s="159" t="s">
        <v>138</v>
      </c>
      <c r="B13" s="23"/>
      <c r="C13" s="158" t="str">
        <f>"（"&amp;"六"&amp;"）"&amp;"住房保障支出"</f>
        <v>（六）住房保障支出</v>
      </c>
      <c r="D13" s="23">
        <v>256076.28</v>
      </c>
    </row>
    <row r="14" ht="19.5" customHeight="1" spans="1:4">
      <c r="A14" s="159" t="s">
        <v>139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7"/>
      <c r="B20" s="23"/>
      <c r="C20" s="158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8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9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8"/>
      <c r="B30" s="23"/>
      <c r="C30" s="87"/>
      <c r="D30" s="23"/>
    </row>
    <row r="31" ht="18" customHeight="1" spans="1:4">
      <c r="A31" s="158"/>
      <c r="B31" s="23"/>
      <c r="C31" s="87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7"/>
      <c r="D34" s="161"/>
    </row>
    <row r="35" ht="19.5" customHeight="1" spans="1:4">
      <c r="A35" s="158"/>
      <c r="B35" s="23"/>
      <c r="C35" s="87" t="s">
        <v>141</v>
      </c>
      <c r="D35" s="23"/>
    </row>
    <row r="36" ht="19.5" customHeight="1" spans="1:4">
      <c r="A36" s="162" t="s">
        <v>32</v>
      </c>
      <c r="B36" s="23">
        <v>3110304.12</v>
      </c>
      <c r="C36" s="162" t="s">
        <v>33</v>
      </c>
      <c r="D36" s="23">
        <v>3110304.12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1"/>
  <sheetViews>
    <sheetView showZeros="0" topLeftCell="A7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142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"单位名称："&amp;"芒市植保植检站"</f>
        <v>单位名称：芒市植保植检站</v>
      </c>
      <c r="B3" s="150"/>
      <c r="C3" s="123"/>
      <c r="D3" s="123"/>
      <c r="E3" s="123"/>
      <c r="F3" s="123"/>
      <c r="G3" s="127" t="s">
        <v>9</v>
      </c>
    </row>
    <row r="4" ht="18.75" customHeight="1" spans="1:7">
      <c r="A4" s="151" t="s">
        <v>143</v>
      </c>
      <c r="B4" s="151"/>
      <c r="C4" s="151" t="s">
        <v>38</v>
      </c>
      <c r="D4" s="151" t="s">
        <v>60</v>
      </c>
      <c r="E4" s="151"/>
      <c r="F4" s="151"/>
      <c r="G4" s="151" t="s">
        <v>61</v>
      </c>
    </row>
    <row r="5" ht="18.75" customHeight="1" spans="1:7">
      <c r="A5" s="151" t="s">
        <v>56</v>
      </c>
      <c r="B5" s="151" t="s">
        <v>57</v>
      </c>
      <c r="C5" s="151"/>
      <c r="D5" s="151" t="s">
        <v>41</v>
      </c>
      <c r="E5" s="151" t="s">
        <v>144</v>
      </c>
      <c r="F5" s="151" t="s">
        <v>145</v>
      </c>
      <c r="G5" s="151"/>
    </row>
    <row r="6" ht="18.75" customHeight="1" spans="1:7">
      <c r="A6" s="151" t="s">
        <v>67</v>
      </c>
      <c r="B6" s="151" t="s">
        <v>68</v>
      </c>
      <c r="C6" s="151" t="s">
        <v>69</v>
      </c>
      <c r="D6" s="151" t="s">
        <v>70</v>
      </c>
      <c r="E6" s="151" t="s">
        <v>71</v>
      </c>
      <c r="F6" s="151" t="s">
        <v>72</v>
      </c>
      <c r="G6" s="151" t="s">
        <v>73</v>
      </c>
    </row>
    <row r="7" ht="18.75" customHeight="1" spans="1:7">
      <c r="A7" s="152" t="s">
        <v>82</v>
      </c>
      <c r="B7" s="152" t="s">
        <v>83</v>
      </c>
      <c r="C7" s="153">
        <v>5000</v>
      </c>
      <c r="D7" s="153"/>
      <c r="E7" s="153"/>
      <c r="F7" s="153"/>
      <c r="G7" s="153">
        <v>5000</v>
      </c>
    </row>
    <row r="8" ht="18.75" customHeight="1" outlineLevel="1" spans="1:7">
      <c r="A8" s="154" t="s">
        <v>84</v>
      </c>
      <c r="B8" s="154" t="s">
        <v>85</v>
      </c>
      <c r="C8" s="153">
        <v>5000</v>
      </c>
      <c r="D8" s="153"/>
      <c r="E8" s="153"/>
      <c r="F8" s="153"/>
      <c r="G8" s="153">
        <v>5000</v>
      </c>
    </row>
    <row r="9" ht="18.75" customHeight="1" outlineLevel="2" spans="1:7">
      <c r="A9" s="155" t="s">
        <v>86</v>
      </c>
      <c r="B9" s="155" t="s">
        <v>87</v>
      </c>
      <c r="C9" s="153">
        <v>5000</v>
      </c>
      <c r="D9" s="153"/>
      <c r="E9" s="153"/>
      <c r="F9" s="153"/>
      <c r="G9" s="153">
        <v>5000</v>
      </c>
    </row>
    <row r="10" ht="18.75" customHeight="1" spans="1:7">
      <c r="A10" s="152" t="s">
        <v>88</v>
      </c>
      <c r="B10" s="152" t="s">
        <v>89</v>
      </c>
      <c r="C10" s="153">
        <v>55000</v>
      </c>
      <c r="D10" s="153"/>
      <c r="E10" s="153"/>
      <c r="F10" s="153"/>
      <c r="G10" s="153">
        <v>55000</v>
      </c>
    </row>
    <row r="11" ht="18.75" customHeight="1" outlineLevel="1" spans="1:7">
      <c r="A11" s="154" t="s">
        <v>90</v>
      </c>
      <c r="B11" s="154" t="s">
        <v>91</v>
      </c>
      <c r="C11" s="153">
        <v>55000</v>
      </c>
      <c r="D11" s="153"/>
      <c r="E11" s="153"/>
      <c r="F11" s="153"/>
      <c r="G11" s="153">
        <v>55000</v>
      </c>
    </row>
    <row r="12" ht="18.75" customHeight="1" outlineLevel="2" spans="1:7">
      <c r="A12" s="155" t="s">
        <v>92</v>
      </c>
      <c r="B12" s="155" t="s">
        <v>93</v>
      </c>
      <c r="C12" s="153">
        <v>2000</v>
      </c>
      <c r="D12" s="153"/>
      <c r="E12" s="153"/>
      <c r="F12" s="153"/>
      <c r="G12" s="153">
        <v>2000</v>
      </c>
    </row>
    <row r="13" ht="18.75" customHeight="1" outlineLevel="2" spans="1:7">
      <c r="A13" s="155" t="s">
        <v>94</v>
      </c>
      <c r="B13" s="155" t="s">
        <v>87</v>
      </c>
      <c r="C13" s="153">
        <v>53000</v>
      </c>
      <c r="D13" s="153"/>
      <c r="E13" s="153"/>
      <c r="F13" s="153"/>
      <c r="G13" s="153">
        <v>53000</v>
      </c>
    </row>
    <row r="14" ht="18.75" customHeight="1" spans="1:7">
      <c r="A14" s="152" t="s">
        <v>95</v>
      </c>
      <c r="B14" s="152" t="s">
        <v>96</v>
      </c>
      <c r="C14" s="153">
        <v>553921.11</v>
      </c>
      <c r="D14" s="153">
        <v>553921.11</v>
      </c>
      <c r="E14" s="153">
        <v>552121.11</v>
      </c>
      <c r="F14" s="153">
        <v>1800</v>
      </c>
      <c r="G14" s="153"/>
    </row>
    <row r="15" ht="18.75" customHeight="1" outlineLevel="1" spans="1:7">
      <c r="A15" s="154" t="s">
        <v>97</v>
      </c>
      <c r="B15" s="154" t="s">
        <v>98</v>
      </c>
      <c r="C15" s="153">
        <v>539530.9</v>
      </c>
      <c r="D15" s="153">
        <v>539530.9</v>
      </c>
      <c r="E15" s="153">
        <v>537730.9</v>
      </c>
      <c r="F15" s="153">
        <v>1800</v>
      </c>
      <c r="G15" s="153"/>
    </row>
    <row r="16" ht="18.75" customHeight="1" outlineLevel="2" spans="1:7">
      <c r="A16" s="155" t="s">
        <v>99</v>
      </c>
      <c r="B16" s="155" t="s">
        <v>100</v>
      </c>
      <c r="C16" s="153">
        <v>1800</v>
      </c>
      <c r="D16" s="153">
        <v>1800</v>
      </c>
      <c r="E16" s="153"/>
      <c r="F16" s="153">
        <v>1800</v>
      </c>
      <c r="G16" s="153"/>
    </row>
    <row r="17" ht="18.75" customHeight="1" outlineLevel="2" spans="1:7">
      <c r="A17" s="155" t="s">
        <v>101</v>
      </c>
      <c r="B17" s="155" t="s">
        <v>102</v>
      </c>
      <c r="C17" s="153">
        <v>353951.04</v>
      </c>
      <c r="D17" s="153">
        <v>353951.04</v>
      </c>
      <c r="E17" s="153">
        <v>353951.04</v>
      </c>
      <c r="F17" s="153"/>
      <c r="G17" s="153"/>
    </row>
    <row r="18" ht="18.75" customHeight="1" outlineLevel="2" spans="1:7">
      <c r="A18" s="155" t="s">
        <v>103</v>
      </c>
      <c r="B18" s="155" t="s">
        <v>104</v>
      </c>
      <c r="C18" s="153">
        <v>183779.86</v>
      </c>
      <c r="D18" s="153">
        <v>183779.86</v>
      </c>
      <c r="E18" s="153">
        <v>183779.86</v>
      </c>
      <c r="F18" s="153"/>
      <c r="G18" s="153"/>
    </row>
    <row r="19" ht="18.75" customHeight="1" outlineLevel="1" spans="1:7">
      <c r="A19" s="154" t="s">
        <v>105</v>
      </c>
      <c r="B19" s="154" t="s">
        <v>106</v>
      </c>
      <c r="C19" s="153">
        <v>14390.21</v>
      </c>
      <c r="D19" s="153">
        <v>14390.21</v>
      </c>
      <c r="E19" s="153">
        <v>14390.21</v>
      </c>
      <c r="F19" s="153"/>
      <c r="G19" s="153"/>
    </row>
    <row r="20" ht="18.75" customHeight="1" outlineLevel="2" spans="1:7">
      <c r="A20" s="155" t="s">
        <v>107</v>
      </c>
      <c r="B20" s="155" t="s">
        <v>106</v>
      </c>
      <c r="C20" s="153">
        <v>14390.21</v>
      </c>
      <c r="D20" s="153">
        <v>14390.21</v>
      </c>
      <c r="E20" s="153">
        <v>14390.21</v>
      </c>
      <c r="F20" s="153"/>
      <c r="G20" s="153"/>
    </row>
    <row r="21" ht="18.75" customHeight="1" spans="1:7">
      <c r="A21" s="152" t="s">
        <v>108</v>
      </c>
      <c r="B21" s="152" t="s">
        <v>109</v>
      </c>
      <c r="C21" s="153">
        <v>144101.8</v>
      </c>
      <c r="D21" s="153">
        <v>144101.8</v>
      </c>
      <c r="E21" s="153">
        <v>144101.8</v>
      </c>
      <c r="F21" s="153"/>
      <c r="G21" s="153"/>
    </row>
    <row r="22" ht="18.75" customHeight="1" outlineLevel="1" spans="1:7">
      <c r="A22" s="154" t="s">
        <v>110</v>
      </c>
      <c r="B22" s="154" t="s">
        <v>111</v>
      </c>
      <c r="C22" s="153">
        <v>144101.8</v>
      </c>
      <c r="D22" s="153">
        <v>144101.8</v>
      </c>
      <c r="E22" s="153">
        <v>144101.8</v>
      </c>
      <c r="F22" s="153"/>
      <c r="G22" s="153"/>
    </row>
    <row r="23" ht="18.75" customHeight="1" outlineLevel="2" spans="1:7">
      <c r="A23" s="155" t="s">
        <v>114</v>
      </c>
      <c r="B23" s="155" t="s">
        <v>115</v>
      </c>
      <c r="C23" s="153">
        <v>124896.08</v>
      </c>
      <c r="D23" s="153">
        <v>124896.08</v>
      </c>
      <c r="E23" s="153">
        <v>124896.08</v>
      </c>
      <c r="F23" s="153"/>
      <c r="G23" s="153"/>
    </row>
    <row r="24" ht="18.75" customHeight="1" outlineLevel="2" spans="1:7">
      <c r="A24" s="155" t="s">
        <v>116</v>
      </c>
      <c r="B24" s="155" t="s">
        <v>117</v>
      </c>
      <c r="C24" s="153">
        <v>19205.72</v>
      </c>
      <c r="D24" s="153">
        <v>19205.72</v>
      </c>
      <c r="E24" s="153">
        <v>19205.72</v>
      </c>
      <c r="F24" s="153"/>
      <c r="G24" s="153"/>
    </row>
    <row r="25" ht="18.75" customHeight="1" spans="1:7">
      <c r="A25" s="152" t="s">
        <v>118</v>
      </c>
      <c r="B25" s="152" t="s">
        <v>119</v>
      </c>
      <c r="C25" s="153">
        <v>2096204.93</v>
      </c>
      <c r="D25" s="153">
        <v>2093483.88</v>
      </c>
      <c r="E25" s="153">
        <v>1953969</v>
      </c>
      <c r="F25" s="153">
        <v>139514.88</v>
      </c>
      <c r="G25" s="153">
        <v>2721.05</v>
      </c>
    </row>
    <row r="26" ht="18.75" customHeight="1" outlineLevel="1" spans="1:7">
      <c r="A26" s="154" t="s">
        <v>120</v>
      </c>
      <c r="B26" s="154" t="s">
        <v>121</v>
      </c>
      <c r="C26" s="153">
        <v>2096204.93</v>
      </c>
      <c r="D26" s="153">
        <v>2093483.88</v>
      </c>
      <c r="E26" s="153">
        <v>1953969</v>
      </c>
      <c r="F26" s="153">
        <v>139514.88</v>
      </c>
      <c r="G26" s="153">
        <v>2721.05</v>
      </c>
    </row>
    <row r="27" ht="18.75" customHeight="1" outlineLevel="2" spans="1:7">
      <c r="A27" s="155" t="s">
        <v>122</v>
      </c>
      <c r="B27" s="155" t="s">
        <v>123</v>
      </c>
      <c r="C27" s="153">
        <v>2096204.93</v>
      </c>
      <c r="D27" s="153">
        <v>2093483.88</v>
      </c>
      <c r="E27" s="153">
        <v>1953969</v>
      </c>
      <c r="F27" s="153">
        <v>139514.88</v>
      </c>
      <c r="G27" s="153">
        <v>2721.05</v>
      </c>
    </row>
    <row r="28" ht="18.75" customHeight="1" spans="1:7">
      <c r="A28" s="152" t="s">
        <v>124</v>
      </c>
      <c r="B28" s="152" t="s">
        <v>125</v>
      </c>
      <c r="C28" s="153">
        <v>256076.28</v>
      </c>
      <c r="D28" s="153">
        <v>256076.28</v>
      </c>
      <c r="E28" s="153">
        <v>256076.28</v>
      </c>
      <c r="F28" s="153"/>
      <c r="G28" s="153"/>
    </row>
    <row r="29" ht="18.75" customHeight="1" outlineLevel="1" spans="1:7">
      <c r="A29" s="154" t="s">
        <v>126</v>
      </c>
      <c r="B29" s="154" t="s">
        <v>127</v>
      </c>
      <c r="C29" s="153">
        <v>256076.28</v>
      </c>
      <c r="D29" s="153">
        <v>256076.28</v>
      </c>
      <c r="E29" s="153">
        <v>256076.28</v>
      </c>
      <c r="F29" s="153"/>
      <c r="G29" s="153"/>
    </row>
    <row r="30" ht="18.75" customHeight="1" outlineLevel="2" spans="1:7">
      <c r="A30" s="155" t="s">
        <v>128</v>
      </c>
      <c r="B30" s="155" t="s">
        <v>129</v>
      </c>
      <c r="C30" s="153">
        <v>256076.28</v>
      </c>
      <c r="D30" s="153">
        <v>256076.28</v>
      </c>
      <c r="E30" s="153">
        <v>256076.28</v>
      </c>
      <c r="F30" s="153"/>
      <c r="G30" s="153"/>
    </row>
    <row r="31" ht="18.75" customHeight="1" spans="1:7">
      <c r="A31" s="151" t="s">
        <v>38</v>
      </c>
      <c r="B31" s="151"/>
      <c r="C31" s="153">
        <v>3110304.12</v>
      </c>
      <c r="D31" s="153">
        <v>3047583.07</v>
      </c>
      <c r="E31" s="153">
        <v>2906268.19</v>
      </c>
      <c r="F31" s="153">
        <v>141314.88</v>
      </c>
      <c r="G31" s="153">
        <v>62721.05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40"/>
      <c r="B1" s="140"/>
      <c r="C1" s="141"/>
      <c r="D1" s="1"/>
      <c r="E1" s="1"/>
      <c r="F1" s="142" t="s">
        <v>146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"单位名称："&amp;"芒市植保植检站"</f>
        <v>单位名称：芒市植保植检站</v>
      </c>
      <c r="B3" s="140"/>
      <c r="C3" s="141"/>
      <c r="D3" s="3"/>
      <c r="E3" s="1"/>
      <c r="F3" s="142" t="s">
        <v>35</v>
      </c>
    </row>
    <row r="4" ht="19.5" customHeight="1" spans="1:6">
      <c r="A4" s="11" t="s">
        <v>147</v>
      </c>
      <c r="B4" s="70" t="s">
        <v>148</v>
      </c>
      <c r="C4" s="12" t="s">
        <v>149</v>
      </c>
      <c r="D4" s="13"/>
      <c r="E4" s="14"/>
      <c r="F4" s="70" t="s">
        <v>150</v>
      </c>
    </row>
    <row r="5" ht="19.5" customHeight="1" spans="1:6">
      <c r="A5" s="18"/>
      <c r="B5" s="73"/>
      <c r="C5" s="35" t="s">
        <v>41</v>
      </c>
      <c r="D5" s="35" t="s">
        <v>151</v>
      </c>
      <c r="E5" s="35" t="s">
        <v>152</v>
      </c>
      <c r="F5" s="73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15195.54</v>
      </c>
      <c r="B7" s="147"/>
      <c r="C7" s="148">
        <v>14395.77</v>
      </c>
      <c r="D7" s="147"/>
      <c r="E7" s="147">
        <v>14395.77</v>
      </c>
      <c r="F7" s="147">
        <v>799.77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3"/>
  <sheetViews>
    <sheetView showZeros="0" topLeftCell="A31" workbookViewId="0">
      <selection activeCell="A1" sqref="A1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4.28181818181818" customWidth="1"/>
    <col min="19" max="23" width="4.71818181818182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153</v>
      </c>
      <c r="U1" s="139"/>
      <c r="V1" s="139"/>
      <c r="W1" s="139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"单位名称："&amp;"芒市植保植检站"</f>
        <v>单位名称：芒市植保植检站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35</v>
      </c>
      <c r="U3" s="139"/>
      <c r="V3" s="139"/>
      <c r="W3" s="139"/>
    </row>
    <row r="4" ht="18.75" customHeight="1" spans="1:23">
      <c r="A4" s="137" t="s">
        <v>154</v>
      </c>
      <c r="B4" s="137" t="s">
        <v>155</v>
      </c>
      <c r="C4" s="137" t="s">
        <v>156</v>
      </c>
      <c r="D4" s="137" t="s">
        <v>157</v>
      </c>
      <c r="E4" s="137" t="s">
        <v>158</v>
      </c>
      <c r="F4" s="137" t="s">
        <v>159</v>
      </c>
      <c r="G4" s="137" t="s">
        <v>160</v>
      </c>
      <c r="H4" s="137" t="s">
        <v>161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162</v>
      </c>
      <c r="I5" s="137" t="s">
        <v>42</v>
      </c>
      <c r="J5" s="137" t="s">
        <v>163</v>
      </c>
      <c r="K5" s="137" t="s">
        <v>164</v>
      </c>
      <c r="L5" s="137" t="s">
        <v>165</v>
      </c>
      <c r="M5" s="137" t="s">
        <v>166</v>
      </c>
      <c r="N5" s="137" t="s">
        <v>167</v>
      </c>
      <c r="O5" s="137" t="s">
        <v>43</v>
      </c>
      <c r="P5" s="137" t="s">
        <v>44</v>
      </c>
      <c r="Q5" s="137" t="s">
        <v>45</v>
      </c>
      <c r="R5" s="137" t="s">
        <v>59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168</v>
      </c>
      <c r="J6" s="137" t="s">
        <v>163</v>
      </c>
      <c r="K6" s="137" t="s">
        <v>164</v>
      </c>
      <c r="L6" s="137" t="s">
        <v>165</v>
      </c>
      <c r="M6" s="137" t="s">
        <v>166</v>
      </c>
      <c r="N6" s="137" t="s">
        <v>42</v>
      </c>
      <c r="O6" s="137" t="s">
        <v>43</v>
      </c>
      <c r="P6" s="137" t="s">
        <v>44</v>
      </c>
      <c r="Q6" s="137"/>
      <c r="R6" s="137" t="s">
        <v>41</v>
      </c>
      <c r="S6" s="137" t="s">
        <v>48</v>
      </c>
      <c r="T6" s="137" t="s">
        <v>49</v>
      </c>
      <c r="U6" s="137" t="s">
        <v>50</v>
      </c>
      <c r="V6" s="137" t="s">
        <v>51</v>
      </c>
      <c r="W6" s="137" t="s">
        <v>52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41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67</v>
      </c>
      <c r="B8" s="137" t="s">
        <v>68</v>
      </c>
      <c r="C8" s="137" t="s">
        <v>69</v>
      </c>
      <c r="D8" s="137" t="s">
        <v>70</v>
      </c>
      <c r="E8" s="137" t="s">
        <v>71</v>
      </c>
      <c r="F8" s="137" t="s">
        <v>72</v>
      </c>
      <c r="G8" s="137" t="s">
        <v>73</v>
      </c>
      <c r="H8" s="137" t="s">
        <v>74</v>
      </c>
      <c r="I8" s="137" t="s">
        <v>75</v>
      </c>
      <c r="J8" s="137" t="s">
        <v>76</v>
      </c>
      <c r="K8" s="137" t="s">
        <v>77</v>
      </c>
      <c r="L8" s="137" t="s">
        <v>78</v>
      </c>
      <c r="M8" s="137" t="s">
        <v>79</v>
      </c>
      <c r="N8" s="137" t="s">
        <v>80</v>
      </c>
      <c r="O8" s="137" t="s">
        <v>81</v>
      </c>
      <c r="P8" s="137" t="s">
        <v>169</v>
      </c>
      <c r="Q8" s="137" t="s">
        <v>170</v>
      </c>
      <c r="R8" s="137" t="s">
        <v>171</v>
      </c>
      <c r="S8" s="137" t="s">
        <v>172</v>
      </c>
      <c r="T8" s="137" t="s">
        <v>173</v>
      </c>
      <c r="U8" s="137" t="s">
        <v>174</v>
      </c>
      <c r="V8" s="137" t="s">
        <v>175</v>
      </c>
      <c r="W8" s="137" t="s">
        <v>176</v>
      </c>
    </row>
    <row r="9" ht="53.25" customHeight="1" spans="1:23">
      <c r="A9" s="132" t="s">
        <v>54</v>
      </c>
      <c r="B9" s="132"/>
      <c r="C9" s="132"/>
      <c r="D9" s="132"/>
      <c r="E9" s="132"/>
      <c r="F9" s="132"/>
      <c r="G9" s="132"/>
      <c r="H9" s="134">
        <v>3047583.07</v>
      </c>
      <c r="I9" s="134">
        <v>3047583.07</v>
      </c>
      <c r="J9" s="134"/>
      <c r="K9" s="134"/>
      <c r="L9" s="134">
        <v>3047583.07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54</v>
      </c>
      <c r="B10" s="132" t="s">
        <v>177</v>
      </c>
      <c r="C10" s="132" t="s">
        <v>178</v>
      </c>
      <c r="D10" s="132" t="s">
        <v>122</v>
      </c>
      <c r="E10" s="132" t="s">
        <v>123</v>
      </c>
      <c r="F10" s="132" t="s">
        <v>179</v>
      </c>
      <c r="G10" s="132" t="s">
        <v>180</v>
      </c>
      <c r="H10" s="134">
        <v>938700</v>
      </c>
      <c r="I10" s="134">
        <v>938700</v>
      </c>
      <c r="J10" s="134"/>
      <c r="K10" s="134"/>
      <c r="L10" s="134">
        <v>938700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54</v>
      </c>
      <c r="B11" s="132" t="s">
        <v>177</v>
      </c>
      <c r="C11" s="132" t="s">
        <v>178</v>
      </c>
      <c r="D11" s="132" t="s">
        <v>122</v>
      </c>
      <c r="E11" s="132" t="s">
        <v>123</v>
      </c>
      <c r="F11" s="132" t="s">
        <v>181</v>
      </c>
      <c r="G11" s="132" t="s">
        <v>182</v>
      </c>
      <c r="H11" s="134">
        <v>148320</v>
      </c>
      <c r="I11" s="134">
        <v>148320</v>
      </c>
      <c r="J11" s="134"/>
      <c r="K11" s="134"/>
      <c r="L11" s="134">
        <v>148320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54</v>
      </c>
      <c r="B12" s="132" t="s">
        <v>177</v>
      </c>
      <c r="C12" s="132" t="s">
        <v>178</v>
      </c>
      <c r="D12" s="132" t="s">
        <v>122</v>
      </c>
      <c r="E12" s="132" t="s">
        <v>123</v>
      </c>
      <c r="F12" s="132" t="s">
        <v>183</v>
      </c>
      <c r="G12" s="132" t="s">
        <v>184</v>
      </c>
      <c r="H12" s="134">
        <v>78225</v>
      </c>
      <c r="I12" s="134">
        <v>78225</v>
      </c>
      <c r="J12" s="134"/>
      <c r="K12" s="134"/>
      <c r="L12" s="134">
        <v>78225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54</v>
      </c>
      <c r="B13" s="132" t="s">
        <v>177</v>
      </c>
      <c r="C13" s="132" t="s">
        <v>178</v>
      </c>
      <c r="D13" s="132" t="s">
        <v>122</v>
      </c>
      <c r="E13" s="132" t="s">
        <v>123</v>
      </c>
      <c r="F13" s="132" t="s">
        <v>183</v>
      </c>
      <c r="G13" s="132" t="s">
        <v>184</v>
      </c>
      <c r="H13" s="134">
        <v>219120</v>
      </c>
      <c r="I13" s="134">
        <v>219120</v>
      </c>
      <c r="J13" s="134"/>
      <c r="K13" s="134"/>
      <c r="L13" s="134">
        <v>219120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54</v>
      </c>
      <c r="B14" s="132" t="s">
        <v>177</v>
      </c>
      <c r="C14" s="132" t="s">
        <v>178</v>
      </c>
      <c r="D14" s="132" t="s">
        <v>122</v>
      </c>
      <c r="E14" s="132" t="s">
        <v>123</v>
      </c>
      <c r="F14" s="132" t="s">
        <v>183</v>
      </c>
      <c r="G14" s="132" t="s">
        <v>184</v>
      </c>
      <c r="H14" s="134">
        <v>355380</v>
      </c>
      <c r="I14" s="134">
        <v>355380</v>
      </c>
      <c r="J14" s="134"/>
      <c r="K14" s="134"/>
      <c r="L14" s="134">
        <v>355380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54</v>
      </c>
      <c r="B15" s="132" t="s">
        <v>177</v>
      </c>
      <c r="C15" s="132" t="s">
        <v>178</v>
      </c>
      <c r="D15" s="132" t="s">
        <v>122</v>
      </c>
      <c r="E15" s="132" t="s">
        <v>123</v>
      </c>
      <c r="F15" s="132" t="s">
        <v>183</v>
      </c>
      <c r="G15" s="132" t="s">
        <v>184</v>
      </c>
      <c r="H15" s="134">
        <v>214224</v>
      </c>
      <c r="I15" s="134">
        <v>214224</v>
      </c>
      <c r="J15" s="134"/>
      <c r="K15" s="134"/>
      <c r="L15" s="134">
        <v>214224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54</v>
      </c>
      <c r="B16" s="132" t="s">
        <v>185</v>
      </c>
      <c r="C16" s="132" t="s">
        <v>186</v>
      </c>
      <c r="D16" s="132" t="s">
        <v>101</v>
      </c>
      <c r="E16" s="132" t="s">
        <v>102</v>
      </c>
      <c r="F16" s="132" t="s">
        <v>187</v>
      </c>
      <c r="G16" s="132" t="s">
        <v>188</v>
      </c>
      <c r="H16" s="134">
        <v>353951.04</v>
      </c>
      <c r="I16" s="134">
        <v>353951.04</v>
      </c>
      <c r="J16" s="134"/>
      <c r="K16" s="134"/>
      <c r="L16" s="134">
        <v>353951.04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54</v>
      </c>
      <c r="B17" s="132" t="s">
        <v>185</v>
      </c>
      <c r="C17" s="132" t="s">
        <v>186</v>
      </c>
      <c r="D17" s="132" t="s">
        <v>103</v>
      </c>
      <c r="E17" s="132" t="s">
        <v>104</v>
      </c>
      <c r="F17" s="132" t="s">
        <v>189</v>
      </c>
      <c r="G17" s="132" t="s">
        <v>190</v>
      </c>
      <c r="H17" s="134">
        <v>103629.29</v>
      </c>
      <c r="I17" s="134">
        <v>103629.29</v>
      </c>
      <c r="J17" s="134"/>
      <c r="K17" s="134"/>
      <c r="L17" s="134">
        <v>103629.29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54</v>
      </c>
      <c r="B18" s="132" t="s">
        <v>185</v>
      </c>
      <c r="C18" s="132" t="s">
        <v>186</v>
      </c>
      <c r="D18" s="132" t="s">
        <v>103</v>
      </c>
      <c r="E18" s="132" t="s">
        <v>104</v>
      </c>
      <c r="F18" s="132" t="s">
        <v>189</v>
      </c>
      <c r="G18" s="132" t="s">
        <v>190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54</v>
      </c>
      <c r="B19" s="132" t="s">
        <v>191</v>
      </c>
      <c r="C19" s="132" t="s">
        <v>192</v>
      </c>
      <c r="D19" s="132" t="s">
        <v>103</v>
      </c>
      <c r="E19" s="132" t="s">
        <v>104</v>
      </c>
      <c r="F19" s="132" t="s">
        <v>189</v>
      </c>
      <c r="G19" s="132" t="s">
        <v>190</v>
      </c>
      <c r="H19" s="134">
        <v>80150.57</v>
      </c>
      <c r="I19" s="134">
        <v>80150.57</v>
      </c>
      <c r="J19" s="134"/>
      <c r="K19" s="134"/>
      <c r="L19" s="134">
        <v>80150.57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54</v>
      </c>
      <c r="B20" s="132" t="s">
        <v>185</v>
      </c>
      <c r="C20" s="132" t="s">
        <v>186</v>
      </c>
      <c r="D20" s="132" t="s">
        <v>112</v>
      </c>
      <c r="E20" s="132" t="s">
        <v>113</v>
      </c>
      <c r="F20" s="132" t="s">
        <v>193</v>
      </c>
      <c r="G20" s="132" t="s">
        <v>194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54</v>
      </c>
      <c r="B21" s="132" t="s">
        <v>185</v>
      </c>
      <c r="C21" s="132" t="s">
        <v>186</v>
      </c>
      <c r="D21" s="132" t="s">
        <v>114</v>
      </c>
      <c r="E21" s="132" t="s">
        <v>115</v>
      </c>
      <c r="F21" s="132" t="s">
        <v>193</v>
      </c>
      <c r="G21" s="132" t="s">
        <v>194</v>
      </c>
      <c r="H21" s="134">
        <v>124896.08</v>
      </c>
      <c r="I21" s="134">
        <v>124896.08</v>
      </c>
      <c r="J21" s="134"/>
      <c r="K21" s="134"/>
      <c r="L21" s="134">
        <v>124896.08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54</v>
      </c>
      <c r="B22" s="132" t="s">
        <v>185</v>
      </c>
      <c r="C22" s="132" t="s">
        <v>186</v>
      </c>
      <c r="D22" s="132" t="s">
        <v>116</v>
      </c>
      <c r="E22" s="132" t="s">
        <v>117</v>
      </c>
      <c r="F22" s="132" t="s">
        <v>195</v>
      </c>
      <c r="G22" s="132" t="s">
        <v>196</v>
      </c>
      <c r="H22" s="134">
        <v>19205.72</v>
      </c>
      <c r="I22" s="134">
        <v>19205.72</v>
      </c>
      <c r="J22" s="134"/>
      <c r="K22" s="134"/>
      <c r="L22" s="134">
        <v>19205.72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54</v>
      </c>
      <c r="B23" s="132" t="s">
        <v>185</v>
      </c>
      <c r="C23" s="132" t="s">
        <v>186</v>
      </c>
      <c r="D23" s="132" t="s">
        <v>107</v>
      </c>
      <c r="E23" s="132" t="s">
        <v>106</v>
      </c>
      <c r="F23" s="132" t="s">
        <v>195</v>
      </c>
      <c r="G23" s="132" t="s">
        <v>196</v>
      </c>
      <c r="H23" s="134">
        <v>14390.21</v>
      </c>
      <c r="I23" s="134">
        <v>14390.21</v>
      </c>
      <c r="J23" s="134"/>
      <c r="K23" s="134"/>
      <c r="L23" s="134">
        <v>14390.21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54</v>
      </c>
      <c r="B24" s="132" t="s">
        <v>185</v>
      </c>
      <c r="C24" s="132" t="s">
        <v>186</v>
      </c>
      <c r="D24" s="132" t="s">
        <v>116</v>
      </c>
      <c r="E24" s="132" t="s">
        <v>117</v>
      </c>
      <c r="F24" s="132" t="s">
        <v>195</v>
      </c>
      <c r="G24" s="132" t="s">
        <v>196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54</v>
      </c>
      <c r="B25" s="132" t="s">
        <v>197</v>
      </c>
      <c r="C25" s="132" t="s">
        <v>129</v>
      </c>
      <c r="D25" s="132" t="s">
        <v>128</v>
      </c>
      <c r="E25" s="132" t="s">
        <v>129</v>
      </c>
      <c r="F25" s="132" t="s">
        <v>198</v>
      </c>
      <c r="G25" s="132" t="s">
        <v>129</v>
      </c>
      <c r="H25" s="134">
        <v>256076.28</v>
      </c>
      <c r="I25" s="134">
        <v>256076.28</v>
      </c>
      <c r="J25" s="134"/>
      <c r="K25" s="134"/>
      <c r="L25" s="134">
        <v>256076.28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54</v>
      </c>
      <c r="B26" s="132" t="s">
        <v>199</v>
      </c>
      <c r="C26" s="132" t="s">
        <v>200</v>
      </c>
      <c r="D26" s="132" t="s">
        <v>122</v>
      </c>
      <c r="E26" s="132" t="s">
        <v>123</v>
      </c>
      <c r="F26" s="132" t="s">
        <v>201</v>
      </c>
      <c r="G26" s="132" t="s">
        <v>202</v>
      </c>
      <c r="H26" s="134">
        <v>4500</v>
      </c>
      <c r="I26" s="134">
        <v>4500</v>
      </c>
      <c r="J26" s="134"/>
      <c r="K26" s="134"/>
      <c r="L26" s="134">
        <v>4500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54</v>
      </c>
      <c r="B27" s="132" t="s">
        <v>199</v>
      </c>
      <c r="C27" s="132" t="s">
        <v>200</v>
      </c>
      <c r="D27" s="132" t="s">
        <v>122</v>
      </c>
      <c r="E27" s="132" t="s">
        <v>123</v>
      </c>
      <c r="F27" s="132" t="s">
        <v>203</v>
      </c>
      <c r="G27" s="132" t="s">
        <v>204</v>
      </c>
      <c r="H27" s="134">
        <v>2000</v>
      </c>
      <c r="I27" s="134">
        <v>2000</v>
      </c>
      <c r="J27" s="134"/>
      <c r="K27" s="134"/>
      <c r="L27" s="134">
        <v>2000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54</v>
      </c>
      <c r="B28" s="132" t="s">
        <v>199</v>
      </c>
      <c r="C28" s="132" t="s">
        <v>200</v>
      </c>
      <c r="D28" s="132" t="s">
        <v>122</v>
      </c>
      <c r="E28" s="132" t="s">
        <v>123</v>
      </c>
      <c r="F28" s="132" t="s">
        <v>205</v>
      </c>
      <c r="G28" s="132" t="s">
        <v>206</v>
      </c>
      <c r="H28" s="134">
        <v>3000</v>
      </c>
      <c r="I28" s="134">
        <v>3000</v>
      </c>
      <c r="J28" s="134"/>
      <c r="K28" s="134"/>
      <c r="L28" s="134">
        <v>3000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54</v>
      </c>
      <c r="B29" s="132" t="s">
        <v>199</v>
      </c>
      <c r="C29" s="132" t="s">
        <v>200</v>
      </c>
      <c r="D29" s="132" t="s">
        <v>122</v>
      </c>
      <c r="E29" s="132" t="s">
        <v>123</v>
      </c>
      <c r="F29" s="132" t="s">
        <v>207</v>
      </c>
      <c r="G29" s="132" t="s">
        <v>208</v>
      </c>
      <c r="H29" s="134">
        <v>1100</v>
      </c>
      <c r="I29" s="134">
        <v>1100</v>
      </c>
      <c r="J29" s="134"/>
      <c r="K29" s="134"/>
      <c r="L29" s="134">
        <v>1100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54</v>
      </c>
      <c r="B30" s="132" t="s">
        <v>199</v>
      </c>
      <c r="C30" s="132" t="s">
        <v>200</v>
      </c>
      <c r="D30" s="132" t="s">
        <v>122</v>
      </c>
      <c r="E30" s="132" t="s">
        <v>123</v>
      </c>
      <c r="F30" s="132" t="s">
        <v>209</v>
      </c>
      <c r="G30" s="132" t="s">
        <v>210</v>
      </c>
      <c r="H30" s="134">
        <v>14000</v>
      </c>
      <c r="I30" s="134">
        <v>14000</v>
      </c>
      <c r="J30" s="134"/>
      <c r="K30" s="134"/>
      <c r="L30" s="134">
        <v>14000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54</v>
      </c>
      <c r="B31" s="132" t="s">
        <v>199</v>
      </c>
      <c r="C31" s="132" t="s">
        <v>200</v>
      </c>
      <c r="D31" s="132" t="s">
        <v>122</v>
      </c>
      <c r="E31" s="132" t="s">
        <v>123</v>
      </c>
      <c r="F31" s="132" t="s">
        <v>211</v>
      </c>
      <c r="G31" s="132" t="s">
        <v>212</v>
      </c>
      <c r="H31" s="134">
        <v>3000</v>
      </c>
      <c r="I31" s="134">
        <v>3000</v>
      </c>
      <c r="J31" s="134"/>
      <c r="K31" s="134"/>
      <c r="L31" s="134">
        <v>3000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54</v>
      </c>
      <c r="B32" s="132" t="s">
        <v>199</v>
      </c>
      <c r="C32" s="132" t="s">
        <v>200</v>
      </c>
      <c r="D32" s="132" t="s">
        <v>122</v>
      </c>
      <c r="E32" s="132" t="s">
        <v>123</v>
      </c>
      <c r="F32" s="132" t="s">
        <v>213</v>
      </c>
      <c r="G32" s="132" t="s">
        <v>214</v>
      </c>
      <c r="H32" s="134">
        <v>500</v>
      </c>
      <c r="I32" s="134">
        <v>500</v>
      </c>
      <c r="J32" s="134"/>
      <c r="K32" s="134"/>
      <c r="L32" s="134">
        <v>500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54</v>
      </c>
      <c r="B33" s="132" t="s">
        <v>199</v>
      </c>
      <c r="C33" s="132" t="s">
        <v>200</v>
      </c>
      <c r="D33" s="132" t="s">
        <v>122</v>
      </c>
      <c r="E33" s="132" t="s">
        <v>123</v>
      </c>
      <c r="F33" s="132" t="s">
        <v>215</v>
      </c>
      <c r="G33" s="132" t="s">
        <v>216</v>
      </c>
      <c r="H33" s="134">
        <v>400</v>
      </c>
      <c r="I33" s="134">
        <v>400</v>
      </c>
      <c r="J33" s="134"/>
      <c r="K33" s="134"/>
      <c r="L33" s="134">
        <v>400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54</v>
      </c>
      <c r="B34" s="132" t="s">
        <v>217</v>
      </c>
      <c r="C34" s="132" t="s">
        <v>218</v>
      </c>
      <c r="D34" s="132" t="s">
        <v>122</v>
      </c>
      <c r="E34" s="132" t="s">
        <v>123</v>
      </c>
      <c r="F34" s="132" t="s">
        <v>219</v>
      </c>
      <c r="G34" s="132" t="s">
        <v>150</v>
      </c>
      <c r="H34" s="134">
        <v>799.77</v>
      </c>
      <c r="I34" s="134">
        <v>799.77</v>
      </c>
      <c r="J34" s="134"/>
      <c r="K34" s="134"/>
      <c r="L34" s="134">
        <v>799.77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54</v>
      </c>
      <c r="B35" s="132" t="s">
        <v>199</v>
      </c>
      <c r="C35" s="132" t="s">
        <v>200</v>
      </c>
      <c r="D35" s="132" t="s">
        <v>122</v>
      </c>
      <c r="E35" s="132" t="s">
        <v>123</v>
      </c>
      <c r="F35" s="132" t="s">
        <v>220</v>
      </c>
      <c r="G35" s="132" t="s">
        <v>221</v>
      </c>
      <c r="H35" s="134">
        <v>36000</v>
      </c>
      <c r="I35" s="134">
        <v>36000</v>
      </c>
      <c r="J35" s="134"/>
      <c r="K35" s="134"/>
      <c r="L35" s="134">
        <v>36000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54</v>
      </c>
      <c r="B36" s="132" t="s">
        <v>199</v>
      </c>
      <c r="C36" s="132" t="s">
        <v>200</v>
      </c>
      <c r="D36" s="132" t="s">
        <v>122</v>
      </c>
      <c r="E36" s="132" t="s">
        <v>123</v>
      </c>
      <c r="F36" s="132" t="s">
        <v>222</v>
      </c>
      <c r="G36" s="132" t="s">
        <v>223</v>
      </c>
      <c r="H36" s="134">
        <v>6000</v>
      </c>
      <c r="I36" s="134">
        <v>6000</v>
      </c>
      <c r="J36" s="134"/>
      <c r="K36" s="134"/>
      <c r="L36" s="134">
        <v>6000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54</v>
      </c>
      <c r="B37" s="132" t="s">
        <v>224</v>
      </c>
      <c r="C37" s="132" t="s">
        <v>225</v>
      </c>
      <c r="D37" s="132" t="s">
        <v>122</v>
      </c>
      <c r="E37" s="132" t="s">
        <v>123</v>
      </c>
      <c r="F37" s="132" t="s">
        <v>226</v>
      </c>
      <c r="G37" s="132" t="s">
        <v>227</v>
      </c>
      <c r="H37" s="134">
        <v>14395.77</v>
      </c>
      <c r="I37" s="134">
        <v>14395.77</v>
      </c>
      <c r="J37" s="134"/>
      <c r="K37" s="134"/>
      <c r="L37" s="134">
        <v>14395.77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54</v>
      </c>
      <c r="B38" s="132" t="s">
        <v>199</v>
      </c>
      <c r="C38" s="132" t="s">
        <v>200</v>
      </c>
      <c r="D38" s="132" t="s">
        <v>122</v>
      </c>
      <c r="E38" s="132" t="s">
        <v>123</v>
      </c>
      <c r="F38" s="132" t="s">
        <v>228</v>
      </c>
      <c r="G38" s="132" t="s">
        <v>229</v>
      </c>
      <c r="H38" s="134">
        <v>1000</v>
      </c>
      <c r="I38" s="134">
        <v>1000</v>
      </c>
      <c r="J38" s="134"/>
      <c r="K38" s="134"/>
      <c r="L38" s="134">
        <v>1000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54</v>
      </c>
      <c r="B39" s="132" t="s">
        <v>199</v>
      </c>
      <c r="C39" s="132" t="s">
        <v>200</v>
      </c>
      <c r="D39" s="132" t="s">
        <v>122</v>
      </c>
      <c r="E39" s="132" t="s">
        <v>123</v>
      </c>
      <c r="F39" s="132" t="s">
        <v>230</v>
      </c>
      <c r="G39" s="132" t="s">
        <v>231</v>
      </c>
      <c r="H39" s="134">
        <v>15304.46</v>
      </c>
      <c r="I39" s="134">
        <v>15304.46</v>
      </c>
      <c r="J39" s="134"/>
      <c r="K39" s="134"/>
      <c r="L39" s="134">
        <v>15304.46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54</v>
      </c>
      <c r="B40" s="132" t="s">
        <v>232</v>
      </c>
      <c r="C40" s="132" t="s">
        <v>233</v>
      </c>
      <c r="D40" s="132" t="s">
        <v>99</v>
      </c>
      <c r="E40" s="132" t="s">
        <v>100</v>
      </c>
      <c r="F40" s="132" t="s">
        <v>230</v>
      </c>
      <c r="G40" s="132" t="s">
        <v>231</v>
      </c>
      <c r="H40" s="134">
        <v>1800</v>
      </c>
      <c r="I40" s="134">
        <v>1800</v>
      </c>
      <c r="J40" s="134"/>
      <c r="K40" s="134"/>
      <c r="L40" s="134">
        <v>1800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54</v>
      </c>
      <c r="B41" s="132" t="s">
        <v>234</v>
      </c>
      <c r="C41" s="132" t="s">
        <v>235</v>
      </c>
      <c r="D41" s="132" t="s">
        <v>122</v>
      </c>
      <c r="E41" s="132" t="s">
        <v>123</v>
      </c>
      <c r="F41" s="132" t="s">
        <v>236</v>
      </c>
      <c r="G41" s="132" t="s">
        <v>235</v>
      </c>
      <c r="H41" s="134">
        <v>37514.88</v>
      </c>
      <c r="I41" s="134">
        <v>37514.88</v>
      </c>
      <c r="J41" s="134"/>
      <c r="K41" s="134"/>
      <c r="L41" s="134">
        <v>37514.88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54</v>
      </c>
      <c r="B42" s="132" t="s">
        <v>234</v>
      </c>
      <c r="C42" s="132" t="s">
        <v>235</v>
      </c>
      <c r="D42" s="132" t="s">
        <v>122</v>
      </c>
      <c r="E42" s="132" t="s">
        <v>123</v>
      </c>
      <c r="F42" s="132" t="s">
        <v>236</v>
      </c>
      <c r="G42" s="132" t="s">
        <v>235</v>
      </c>
      <c r="H42" s="134"/>
      <c r="I42" s="134"/>
      <c r="J42" s="134"/>
      <c r="K42" s="134"/>
      <c r="L42" s="134"/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30.75" customHeight="1" spans="1:23">
      <c r="A43" s="138" t="s">
        <v>38</v>
      </c>
      <c r="B43" s="138"/>
      <c r="C43" s="138"/>
      <c r="D43" s="138"/>
      <c r="E43" s="138"/>
      <c r="F43" s="138"/>
      <c r="G43" s="138"/>
      <c r="H43" s="134">
        <v>3047583.07</v>
      </c>
      <c r="I43" s="134">
        <v>3047583.07</v>
      </c>
      <c r="J43" s="134"/>
      <c r="K43" s="134"/>
      <c r="L43" s="134">
        <v>3047583.07</v>
      </c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6"/>
  <sheetViews>
    <sheetView showZeros="0" topLeftCell="A11" workbookViewId="0">
      <selection activeCell="H12" sqref="H12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67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"单位名称："&amp;"芒市植保植检站"</f>
        <v>单位名称：芒市植保植检站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35</v>
      </c>
      <c r="W3" s="128"/>
    </row>
    <row r="4" ht="26.25" customHeight="1" spans="1:23">
      <c r="A4" s="131" t="s">
        <v>238</v>
      </c>
      <c r="B4" s="131" t="s">
        <v>155</v>
      </c>
      <c r="C4" s="131" t="s">
        <v>156</v>
      </c>
      <c r="D4" s="131" t="s">
        <v>239</v>
      </c>
      <c r="E4" s="131" t="s">
        <v>157</v>
      </c>
      <c r="F4" s="131" t="s">
        <v>158</v>
      </c>
      <c r="G4" s="131" t="s">
        <v>240</v>
      </c>
      <c r="H4" s="131" t="s">
        <v>241</v>
      </c>
      <c r="I4" s="131" t="s">
        <v>38</v>
      </c>
      <c r="J4" s="131" t="s">
        <v>242</v>
      </c>
      <c r="K4" s="131"/>
      <c r="L4" s="131"/>
      <c r="M4" s="131"/>
      <c r="N4" s="131" t="s">
        <v>167</v>
      </c>
      <c r="O4" s="131"/>
      <c r="P4" s="131"/>
      <c r="Q4" s="131" t="s">
        <v>45</v>
      </c>
      <c r="R4" s="131" t="s">
        <v>59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42</v>
      </c>
      <c r="K5" s="131"/>
      <c r="L5" s="131" t="s">
        <v>43</v>
      </c>
      <c r="M5" s="131" t="s">
        <v>44</v>
      </c>
      <c r="N5" s="131" t="s">
        <v>42</v>
      </c>
      <c r="O5" s="131" t="s">
        <v>43</v>
      </c>
      <c r="P5" s="131" t="s">
        <v>44</v>
      </c>
      <c r="Q5" s="131"/>
      <c r="R5" s="131" t="s">
        <v>41</v>
      </c>
      <c r="S5" s="131" t="s">
        <v>48</v>
      </c>
      <c r="T5" s="131" t="s">
        <v>49</v>
      </c>
      <c r="U5" s="131" t="s">
        <v>50</v>
      </c>
      <c r="V5" s="131" t="s">
        <v>51</v>
      </c>
      <c r="W5" s="131" t="s">
        <v>52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41</v>
      </c>
      <c r="K6" s="131" t="s">
        <v>243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67</v>
      </c>
      <c r="B7" s="131" t="s">
        <v>68</v>
      </c>
      <c r="C7" s="131" t="s">
        <v>69</v>
      </c>
      <c r="D7" s="131" t="s">
        <v>70</v>
      </c>
      <c r="E7" s="131" t="s">
        <v>71</v>
      </c>
      <c r="F7" s="131" t="s">
        <v>72</v>
      </c>
      <c r="G7" s="131" t="s">
        <v>73</v>
      </c>
      <c r="H7" s="131" t="s">
        <v>74</v>
      </c>
      <c r="I7" s="131" t="s">
        <v>75</v>
      </c>
      <c r="J7" s="131" t="s">
        <v>76</v>
      </c>
      <c r="K7" s="131" t="s">
        <v>77</v>
      </c>
      <c r="L7" s="131" t="s">
        <v>78</v>
      </c>
      <c r="M7" s="131" t="s">
        <v>79</v>
      </c>
      <c r="N7" s="131" t="s">
        <v>80</v>
      </c>
      <c r="O7" s="131" t="s">
        <v>81</v>
      </c>
      <c r="P7" s="131" t="s">
        <v>169</v>
      </c>
      <c r="Q7" s="131" t="s">
        <v>170</v>
      </c>
      <c r="R7" s="131" t="s">
        <v>171</v>
      </c>
      <c r="S7" s="131" t="s">
        <v>172</v>
      </c>
      <c r="T7" s="131" t="s">
        <v>173</v>
      </c>
      <c r="U7" s="131" t="s">
        <v>174</v>
      </c>
      <c r="V7" s="131" t="s">
        <v>175</v>
      </c>
      <c r="W7" s="131" t="s">
        <v>176</v>
      </c>
    </row>
    <row r="8" ht="52.5" customHeight="1" spans="1:23">
      <c r="A8" s="132"/>
      <c r="B8" s="132"/>
      <c r="C8" s="132" t="s">
        <v>244</v>
      </c>
      <c r="D8" s="132"/>
      <c r="E8" s="132"/>
      <c r="F8" s="132"/>
      <c r="G8" s="132"/>
      <c r="H8" s="132"/>
      <c r="I8" s="134">
        <v>2721.05</v>
      </c>
      <c r="J8" s="134">
        <v>2721.05</v>
      </c>
      <c r="K8" s="134">
        <v>2721.05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245</v>
      </c>
      <c r="B9" s="132" t="s">
        <v>246</v>
      </c>
      <c r="C9" s="132" t="s">
        <v>244</v>
      </c>
      <c r="D9" s="132" t="s">
        <v>54</v>
      </c>
      <c r="E9" s="132" t="s">
        <v>122</v>
      </c>
      <c r="F9" s="132" t="s">
        <v>123</v>
      </c>
      <c r="G9" s="132" t="s">
        <v>205</v>
      </c>
      <c r="H9" s="132" t="s">
        <v>206</v>
      </c>
      <c r="I9" s="134">
        <v>2721.05</v>
      </c>
      <c r="J9" s="134">
        <v>2721.05</v>
      </c>
      <c r="K9" s="134">
        <v>2721.05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2"/>
      <c r="B10" s="132"/>
      <c r="C10" s="132" t="s">
        <v>247</v>
      </c>
      <c r="D10" s="132"/>
      <c r="E10" s="132"/>
      <c r="F10" s="132"/>
      <c r="G10" s="132"/>
      <c r="H10" s="132"/>
      <c r="I10" s="134">
        <v>55000</v>
      </c>
      <c r="J10" s="134">
        <v>55000</v>
      </c>
      <c r="K10" s="134">
        <v>55000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245</v>
      </c>
      <c r="B11" s="132" t="s">
        <v>248</v>
      </c>
      <c r="C11" s="132" t="s">
        <v>247</v>
      </c>
      <c r="D11" s="132" t="s">
        <v>54</v>
      </c>
      <c r="E11" s="132" t="s">
        <v>92</v>
      </c>
      <c r="F11" s="132" t="s">
        <v>93</v>
      </c>
      <c r="G11" s="132" t="s">
        <v>215</v>
      </c>
      <c r="H11" s="132" t="s">
        <v>216</v>
      </c>
      <c r="I11" s="134">
        <v>2000</v>
      </c>
      <c r="J11" s="134">
        <v>2000</v>
      </c>
      <c r="K11" s="134">
        <v>2000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2" t="s">
        <v>245</v>
      </c>
      <c r="B12" s="132" t="s">
        <v>248</v>
      </c>
      <c r="C12" s="132" t="s">
        <v>247</v>
      </c>
      <c r="D12" s="132" t="s">
        <v>54</v>
      </c>
      <c r="E12" s="132" t="s">
        <v>94</v>
      </c>
      <c r="F12" s="132" t="s">
        <v>87</v>
      </c>
      <c r="G12" s="132" t="s">
        <v>201</v>
      </c>
      <c r="H12" s="132" t="s">
        <v>202</v>
      </c>
      <c r="I12" s="134">
        <v>2000</v>
      </c>
      <c r="J12" s="134">
        <v>2000</v>
      </c>
      <c r="K12" s="134">
        <v>2000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2" t="s">
        <v>245</v>
      </c>
      <c r="B13" s="132" t="s">
        <v>248</v>
      </c>
      <c r="C13" s="132" t="s">
        <v>247</v>
      </c>
      <c r="D13" s="132" t="s">
        <v>54</v>
      </c>
      <c r="E13" s="132" t="s">
        <v>94</v>
      </c>
      <c r="F13" s="132" t="s">
        <v>87</v>
      </c>
      <c r="G13" s="132" t="s">
        <v>201</v>
      </c>
      <c r="H13" s="132" t="s">
        <v>202</v>
      </c>
      <c r="I13" s="134">
        <v>1000</v>
      </c>
      <c r="J13" s="134">
        <v>1000</v>
      </c>
      <c r="K13" s="134">
        <v>1000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245</v>
      </c>
      <c r="B14" s="132" t="s">
        <v>248</v>
      </c>
      <c r="C14" s="132" t="s">
        <v>247</v>
      </c>
      <c r="D14" s="132" t="s">
        <v>54</v>
      </c>
      <c r="E14" s="132" t="s">
        <v>94</v>
      </c>
      <c r="F14" s="132" t="s">
        <v>87</v>
      </c>
      <c r="G14" s="132" t="s">
        <v>249</v>
      </c>
      <c r="H14" s="132" t="s">
        <v>250</v>
      </c>
      <c r="I14" s="134">
        <v>1000</v>
      </c>
      <c r="J14" s="134">
        <v>1000</v>
      </c>
      <c r="K14" s="134">
        <v>1000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245</v>
      </c>
      <c r="B15" s="132" t="s">
        <v>248</v>
      </c>
      <c r="C15" s="132" t="s">
        <v>247</v>
      </c>
      <c r="D15" s="132" t="s">
        <v>54</v>
      </c>
      <c r="E15" s="132" t="s">
        <v>94</v>
      </c>
      <c r="F15" s="132" t="s">
        <v>87</v>
      </c>
      <c r="G15" s="132" t="s">
        <v>209</v>
      </c>
      <c r="H15" s="132" t="s">
        <v>210</v>
      </c>
      <c r="I15" s="134">
        <v>2000</v>
      </c>
      <c r="J15" s="134">
        <v>2000</v>
      </c>
      <c r="K15" s="134">
        <v>2000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2" t="s">
        <v>245</v>
      </c>
      <c r="B16" s="132" t="s">
        <v>248</v>
      </c>
      <c r="C16" s="132" t="s">
        <v>247</v>
      </c>
      <c r="D16" s="132" t="s">
        <v>54</v>
      </c>
      <c r="E16" s="132" t="s">
        <v>94</v>
      </c>
      <c r="F16" s="132" t="s">
        <v>87</v>
      </c>
      <c r="G16" s="132" t="s">
        <v>209</v>
      </c>
      <c r="H16" s="132" t="s">
        <v>210</v>
      </c>
      <c r="I16" s="134">
        <v>10000</v>
      </c>
      <c r="J16" s="134">
        <v>10000</v>
      </c>
      <c r="K16" s="134">
        <v>10000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245</v>
      </c>
      <c r="B17" s="132" t="s">
        <v>248</v>
      </c>
      <c r="C17" s="132" t="s">
        <v>247</v>
      </c>
      <c r="D17" s="132" t="s">
        <v>54</v>
      </c>
      <c r="E17" s="132" t="s">
        <v>94</v>
      </c>
      <c r="F17" s="132" t="s">
        <v>87</v>
      </c>
      <c r="G17" s="132" t="s">
        <v>209</v>
      </c>
      <c r="H17" s="132" t="s">
        <v>210</v>
      </c>
      <c r="I17" s="134">
        <v>1000</v>
      </c>
      <c r="J17" s="134">
        <v>1000</v>
      </c>
      <c r="K17" s="134">
        <v>1000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245</v>
      </c>
      <c r="B18" s="132" t="s">
        <v>248</v>
      </c>
      <c r="C18" s="132" t="s">
        <v>247</v>
      </c>
      <c r="D18" s="132" t="s">
        <v>54</v>
      </c>
      <c r="E18" s="132" t="s">
        <v>94</v>
      </c>
      <c r="F18" s="132" t="s">
        <v>87</v>
      </c>
      <c r="G18" s="132" t="s">
        <v>209</v>
      </c>
      <c r="H18" s="132" t="s">
        <v>210</v>
      </c>
      <c r="I18" s="134">
        <v>3000</v>
      </c>
      <c r="J18" s="134">
        <v>3000</v>
      </c>
      <c r="K18" s="134">
        <v>3000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245</v>
      </c>
      <c r="B19" s="132" t="s">
        <v>248</v>
      </c>
      <c r="C19" s="132" t="s">
        <v>247</v>
      </c>
      <c r="D19" s="132" t="s">
        <v>54</v>
      </c>
      <c r="E19" s="132" t="s">
        <v>94</v>
      </c>
      <c r="F19" s="132" t="s">
        <v>87</v>
      </c>
      <c r="G19" s="132" t="s">
        <v>209</v>
      </c>
      <c r="H19" s="132" t="s">
        <v>210</v>
      </c>
      <c r="I19" s="134">
        <v>2000</v>
      </c>
      <c r="J19" s="134">
        <v>2000</v>
      </c>
      <c r="K19" s="134">
        <v>2000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245</v>
      </c>
      <c r="B20" s="132" t="s">
        <v>248</v>
      </c>
      <c r="C20" s="132" t="s">
        <v>247</v>
      </c>
      <c r="D20" s="132" t="s">
        <v>54</v>
      </c>
      <c r="E20" s="132" t="s">
        <v>94</v>
      </c>
      <c r="F20" s="132" t="s">
        <v>87</v>
      </c>
      <c r="G20" s="132" t="s">
        <v>220</v>
      </c>
      <c r="H20" s="132" t="s">
        <v>221</v>
      </c>
      <c r="I20" s="134">
        <v>1000</v>
      </c>
      <c r="J20" s="134">
        <v>1000</v>
      </c>
      <c r="K20" s="134">
        <v>1000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245</v>
      </c>
      <c r="B21" s="132" t="s">
        <v>248</v>
      </c>
      <c r="C21" s="132" t="s">
        <v>247</v>
      </c>
      <c r="D21" s="132" t="s">
        <v>54</v>
      </c>
      <c r="E21" s="132" t="s">
        <v>94</v>
      </c>
      <c r="F21" s="132" t="s">
        <v>87</v>
      </c>
      <c r="G21" s="132" t="s">
        <v>220</v>
      </c>
      <c r="H21" s="132" t="s">
        <v>221</v>
      </c>
      <c r="I21" s="134">
        <v>5000</v>
      </c>
      <c r="J21" s="134">
        <v>5000</v>
      </c>
      <c r="K21" s="134">
        <v>5000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245</v>
      </c>
      <c r="B22" s="132" t="s">
        <v>248</v>
      </c>
      <c r="C22" s="132" t="s">
        <v>247</v>
      </c>
      <c r="D22" s="132" t="s">
        <v>54</v>
      </c>
      <c r="E22" s="132" t="s">
        <v>94</v>
      </c>
      <c r="F22" s="132" t="s">
        <v>87</v>
      </c>
      <c r="G22" s="132" t="s">
        <v>220</v>
      </c>
      <c r="H22" s="132" t="s">
        <v>221</v>
      </c>
      <c r="I22" s="134">
        <v>5000</v>
      </c>
      <c r="J22" s="134">
        <v>5000</v>
      </c>
      <c r="K22" s="134">
        <v>5000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245</v>
      </c>
      <c r="B23" s="132" t="s">
        <v>248</v>
      </c>
      <c r="C23" s="132" t="s">
        <v>247</v>
      </c>
      <c r="D23" s="132" t="s">
        <v>54</v>
      </c>
      <c r="E23" s="132" t="s">
        <v>94</v>
      </c>
      <c r="F23" s="132" t="s">
        <v>87</v>
      </c>
      <c r="G23" s="132" t="s">
        <v>220</v>
      </c>
      <c r="H23" s="132" t="s">
        <v>221</v>
      </c>
      <c r="I23" s="134">
        <v>20000</v>
      </c>
      <c r="J23" s="134">
        <v>20000</v>
      </c>
      <c r="K23" s="134">
        <v>20000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spans="1:23">
      <c r="A24" s="132"/>
      <c r="B24" s="132"/>
      <c r="C24" s="132" t="s">
        <v>251</v>
      </c>
      <c r="D24" s="132"/>
      <c r="E24" s="132"/>
      <c r="F24" s="132"/>
      <c r="G24" s="132"/>
      <c r="H24" s="132"/>
      <c r="I24" s="134">
        <v>5000</v>
      </c>
      <c r="J24" s="134">
        <v>5000</v>
      </c>
      <c r="K24" s="134">
        <v>5000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252</v>
      </c>
      <c r="B25" s="132" t="s">
        <v>253</v>
      </c>
      <c r="C25" s="132" t="s">
        <v>251</v>
      </c>
      <c r="D25" s="132" t="s">
        <v>54</v>
      </c>
      <c r="E25" s="132" t="s">
        <v>86</v>
      </c>
      <c r="F25" s="132" t="s">
        <v>87</v>
      </c>
      <c r="G25" s="132" t="s">
        <v>201</v>
      </c>
      <c r="H25" s="132" t="s">
        <v>202</v>
      </c>
      <c r="I25" s="134">
        <v>5000</v>
      </c>
      <c r="J25" s="134">
        <v>5000</v>
      </c>
      <c r="K25" s="134">
        <v>5000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30" customHeight="1" spans="1:23">
      <c r="A26" s="133" t="s">
        <v>38</v>
      </c>
      <c r="B26" s="133"/>
      <c r="C26" s="133"/>
      <c r="D26" s="133"/>
      <c r="E26" s="133"/>
      <c r="F26" s="133"/>
      <c r="G26" s="133"/>
      <c r="H26" s="133"/>
      <c r="I26" s="134">
        <v>62721.05</v>
      </c>
      <c r="J26" s="134">
        <v>62721.05</v>
      </c>
      <c r="K26" s="134">
        <v>62721.05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2026-01-29T01:19:00Z</dcterms:created>
  <dcterms:modified xsi:type="dcterms:W3CDTF">2026-03-04T07:59:13Z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C16118EE3F984C4D919637F2B0C35953_12</vt:lpwstr>
  </property>
</Properties>
</file>