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13" activeTab="16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（芒市）" sheetId="13" r:id="rId13"/>
    <sheet name="市对下转移支付绩效目标表09-2（芒市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<sst xmlns="http://schemas.openxmlformats.org/spreadsheetml/2006/main" count="909" uniqueCount="348">
  <si>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</si>
  <si>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</si>
  <si>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</si>
  <si>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</si>
  <si>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</si>
  <si>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</si>
  <si>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</si>
  <si>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</si>
  <si>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</si>
  <si>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</si>
  <si>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</si>
  <si>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</si>
  <si>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</si>
  <si>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</si>
  <si>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</si>
  <si>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</si>
  <si>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</si>
  <si>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</si>
  <si>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</si>
  <si>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</si>
  <si>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</si>
  <si>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</si>
  <si>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</si>
  <si>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</si>
  <si>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</si>
  <si>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</si>
  <si>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</si>
  <si>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</si>
  <si>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</si>
  <si>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</si>
  <si>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</si>
  <si>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</si>
  <si>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</si>
  <si>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</si>
  <si>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</si>
  <si>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</si>
  <si>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</si>
  <si>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</si>
  <si>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</si>
  <si>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</si>
  <si>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</si>
  <si>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</si>
  <si>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</si>
  <si>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</si>
  <si>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</si>
  <si>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653001</t>
  </si>
  <si>
    <t>芒市动物疫病预防控制中心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</si>
  <si>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</si>
  <si>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</si>
  <si>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</si>
  <si>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</si>
  <si>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</si>
  <si>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</si>
  <si>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</si>
  <si>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</si>
  <si>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</si>
  <si>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</si>
  <si>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</si>
  <si>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</si>
  <si>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</si>
  <si>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</si>
  <si>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</si>
  <si>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</si>
  <si>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</si>
  <si>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</si>
  <si>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</si>
  <si>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</si>
  <si>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</si>
  <si>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</si>
  <si>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</si>
  <si>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</si>
  <si>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</si>
  <si>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</si>
  <si>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</si>
  <si>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</si>
  <si>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</si>
  <si>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</si>
  <si>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</si>
  <si>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</si>
  <si>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</si>
  <si>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</si>
  <si>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</si>
  <si>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</si>
  <si>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</si>
  <si>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</si>
  <si>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</si>
  <si>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</si>
  <si>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</si>
  <si>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</si>
  <si>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</si>
  <si>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</si>
  <si>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</si>
  <si>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</si>
  <si>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</si>
  <si>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</si>
  <si>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</si>
  <si>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</si>
  <si>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</si>
  <si>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</si>
  <si>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</si>
  <si>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</si>
  <si>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</si>
  <si>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</si>
  <si>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</si>
  <si>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</si>
  <si>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</si>
  <si>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</si>
  <si>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</si>
  <si>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</si>
  <si>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</si>
  <si>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</si>
  <si>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</si>
  <si>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</si>
  <si>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</si>
  <si>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</si>
  <si>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</si>
  <si>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</si>
  <si>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</si>
  <si>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</si>
  <si>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</si>
  <si>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</si>
  <si>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</si>
  <si>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</si>
  <si>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</si>
  <si>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</si>
  <si>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</si>
  <si>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</si>
  <si>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</si>
  <si>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</si>
  <si>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</si>
  <si>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</si>
  <si>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</si>
  <si>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</si>
  <si>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</si>
  <si>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</si>
  <si>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</si>
  <si>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</si>
  <si>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</si>
  <si>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</si>
  <si>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</si>
  <si>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</si>
  <si>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</si>
  <si>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</si>
  <si>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</si>
  <si>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</si>
  <si>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</si>
  <si>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</si>
  <si>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</si>
  <si>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</si>
  <si>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</si>
  <si>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</si>
  <si>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</si>
  <si>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</si>
  <si>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</si>
  <si>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</si>
  <si>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</si>
  <si>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533103210000000018174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</si>
  <si>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</si>
  <si>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</si>
  <si>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</si>
  <si>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</si>
  <si>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</si>
  <si>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</si>
  <si>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</si>
  <si>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533103210000000018175</t>
  </si>
  <si>
    <t>社会保障缴费</t>
  </si>
  <si>
    <t>30108</t>
  </si>
  <si>
    <t>机关事业单位基本养老保险缴费</t>
  </si>
  <si>
    <t>30109</t>
  </si>
  <si>
    <t>职业年金缴费</t>
  </si>
  <si>
    <t>533103261100004999159</t>
  </si>
  <si>
    <t>职业年金缴费（非三保）</t>
  </si>
  <si>
    <t>30110</t>
  </si>
  <si>
    <t>职工基本医疗保险缴费</t>
  </si>
  <si>
    <t>30112</t>
  </si>
  <si>
    <t>其他社会保障缴费</t>
  </si>
  <si>
    <t>533103210000000018176</t>
  </si>
  <si>
    <t>30113</t>
  </si>
  <si>
    <t>533103210000000018181</t>
  </si>
  <si>
    <t>一般公用经费</t>
  </si>
  <si>
    <t>30207</t>
  </si>
  <si>
    <t>邮电费</t>
  </si>
  <si>
    <t>30211</t>
  </si>
  <si>
    <t>差旅费</t>
  </si>
  <si>
    <t>533103221100000376810</t>
  </si>
  <si>
    <t>公用经费安排的公务接待费</t>
  </si>
  <si>
    <t>30217</t>
  </si>
  <si>
    <t>533103231100001200774</t>
  </si>
  <si>
    <t>公用经费安排的公务用车运维费</t>
  </si>
  <si>
    <t>30231</t>
  </si>
  <si>
    <t>公务用车运行维护费</t>
  </si>
  <si>
    <t>30299</t>
  </si>
  <si>
    <t>其他商品和服务支出</t>
  </si>
  <si>
    <t>533103210000000018179</t>
  </si>
  <si>
    <t>退休公用经费</t>
  </si>
  <si>
    <t>533103210000000018178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</si>
  <si>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</si>
  <si>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</si>
  <si>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</si>
  <si>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</si>
  <si>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</si>
  <si>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</si>
  <si>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</si>
  <si>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</si>
  <si>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</si>
  <si>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2026年特定业务经费</t>
  </si>
  <si>
    <t>专项业务类</t>
  </si>
  <si>
    <t>533103261100004999849</t>
  </si>
  <si>
    <t>30201</t>
  </si>
  <si>
    <t>办公费</t>
  </si>
  <si>
    <t>30205</t>
  </si>
  <si>
    <t>水费</t>
  </si>
  <si>
    <t>30206</t>
  </si>
  <si>
    <t>电费</t>
  </si>
  <si>
    <t>30218</t>
  </si>
  <si>
    <t>专用材料费</t>
  </si>
  <si>
    <t>30226</t>
  </si>
  <si>
    <t>劳务费</t>
  </si>
  <si>
    <t>单位自有资金</t>
  </si>
  <si>
    <t>533103261100005002690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</si>
  <si>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</si>
  <si>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</si>
  <si>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</si>
  <si>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</si>
  <si>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</si>
  <si>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</si>
  <si>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</si>
  <si>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</si>
  <si>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</si>
  <si>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</si>
  <si>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</si>
  <si>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通过该项目的实施，确保2026年全市重大动物疫病防控疫情形势平稳，促进畜牧业持续、稳步健康发展，不发生区域性重大动物疫情。</t>
  </si>
  <si>
    <t>产出指标</t>
  </si>
  <si>
    <t>数量指标</t>
  </si>
  <si>
    <t>强制免疫应免密度</t>
  </si>
  <si>
    <t>&gt;=</t>
  </si>
  <si>
    <t>90</t>
  </si>
  <si>
    <t>%</t>
  </si>
  <si>
    <t>定量指标</t>
  </si>
  <si>
    <t>口蹄疫、高致病性禽流感、小反刍兽疫</t>
  </si>
  <si>
    <t>样品检测数</t>
  </si>
  <si>
    <t>500</t>
  </si>
  <si>
    <t>份</t>
  </si>
  <si>
    <t>动物疫病监测</t>
  </si>
  <si>
    <t>质量指标</t>
  </si>
  <si>
    <t>平均抗体免疫合格率</t>
  </si>
  <si>
    <t>80</t>
  </si>
  <si>
    <t>满意度指标</t>
  </si>
  <si>
    <t>服务对象满意度</t>
  </si>
  <si>
    <t>85</t>
  </si>
  <si>
    <t>服务对象</t>
  </si>
  <si>
    <t>新项目、新技术、新成果引进推广，开展科技培训和科技资料编写工作。</t>
  </si>
  <si>
    <t>建设示范基地</t>
  </si>
  <si>
    <t>个</t>
  </si>
  <si>
    <t>反映示范基地的建设完成情况。</t>
  </si>
  <si>
    <t>发放技术资料数</t>
  </si>
  <si>
    <t>反映发放技术宣传材料的情况。</t>
  </si>
  <si>
    <t>推广项目数</t>
  </si>
  <si>
    <t>反映推广项目实际推广的项目数量。</t>
  </si>
  <si>
    <t>派出中级及以上职称研究人员数量</t>
  </si>
  <si>
    <t>人</t>
  </si>
  <si>
    <t>反映部门技术推广工作派出中级及以上职称研究人员人数情况。</t>
  </si>
  <si>
    <t>项目验收合格率</t>
  </si>
  <si>
    <t>反映科技推广项目完成质量。
项目验收合格率=（验收合格项目数/科技推广项目数）*100%</t>
  </si>
  <si>
    <t>效益指标</t>
  </si>
  <si>
    <t>经济效益</t>
  </si>
  <si>
    <t>新增产值增加</t>
  </si>
  <si>
    <t>万元</t>
  </si>
  <si>
    <t>反映科技推广带动示范区产值增产情况。</t>
  </si>
  <si>
    <t>带动收入增加</t>
  </si>
  <si>
    <t>反映项目实施后带动示范区受益人群的增加收入情况。</t>
  </si>
  <si>
    <t>社会效益</t>
  </si>
  <si>
    <t>人才培养数</t>
  </si>
  <si>
    <t>30</t>
  </si>
  <si>
    <t>反映科技培训开展情况，提高受益人群的科技素质。</t>
  </si>
  <si>
    <t>带动就业人数</t>
  </si>
  <si>
    <t>反映项目实施后带动示范区受益人群就业情况。</t>
  </si>
  <si>
    <t>可持续影响</t>
  </si>
  <si>
    <t>示范推广数量</t>
  </si>
  <si>
    <t>户</t>
  </si>
  <si>
    <t>反映项目成果的示范推广成效。</t>
  </si>
  <si>
    <t>项目推广总体满意度</t>
  </si>
  <si>
    <t>反映服务对象对科技推广工作整体满意度。
服务对象满意度=（对科研推广效果整体满意的人数/问卷调查人数）*100%。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</si>
  <si>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</si>
  <si>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</si>
  <si>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</si>
  <si>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</si>
  <si>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</si>
  <si>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备注：本部门无政府性基金预算，本表无数据，公开空表。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</si>
  <si>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</si>
  <si>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</si>
  <si>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</si>
  <si>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</si>
  <si>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</si>
  <si>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</si>
  <si>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</si>
  <si>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</si>
  <si>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</si>
  <si>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</si>
  <si>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</si>
  <si>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</si>
  <si>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公车加油、添加燃料服务</t>
  </si>
  <si>
    <t>车辆加油、添加燃料服务</t>
  </si>
  <si>
    <t>批</t>
  </si>
  <si>
    <t>公车维修和保养服务</t>
  </si>
  <si>
    <t>车辆维修和保养服务</t>
  </si>
  <si>
    <t>公车保险费</t>
  </si>
  <si>
    <t>机动车保险服务</t>
  </si>
  <si>
    <t>预算08表</t>
  </si>
  <si>
    <t>政府购买服务项目</t>
  </si>
  <si>
    <t>政府购买服务目录</t>
  </si>
  <si>
    <t>备注：本部门无部门政府购买服务预算，本表无数据，公开空表。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</si>
  <si>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</si>
  <si>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</si>
  <si>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</si>
  <si>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</si>
  <si>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</si>
  <si>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</si>
  <si>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</si>
  <si>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</si>
  <si>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</si>
  <si>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</si>
  <si>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</si>
  <si>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</si>
  <si>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</si>
  <si>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</si>
  <si>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</si>
  <si>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</si>
  <si>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备注：本部门无市对下转移支付预算，本表无数据，公开空表。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</si>
  <si>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</si>
  <si>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</si>
  <si>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</si>
  <si>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</si>
  <si>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</si>
  <si>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</si>
  <si>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</si>
  <si>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</si>
  <si>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</si>
  <si>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</si>
  <si>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</t>
    </r>
    <r>
      <rPr>
        <sz val="11"/>
        <color rgb="FF000000"/>
        <rFont val="Calibri"/>
        <charset val="134"/>
      </rPr>
      <t>1.</t>
    </r>
    <r>
      <rPr>
        <sz val="11"/>
        <color rgb="FF000000"/>
        <rFont val="宋体"/>
        <charset val="134"/>
      </rPr>
      <t>涉及土地使用权、房屋、公务用车购置，按照现行相关管理制度规定报批，以职能部门审批意见为准。</t>
    </r>
  </si>
  <si>
    <r>
      <rPr>
        <sz val="11"/>
        <color rgb="FF000000"/>
        <rFont val="Calibri"/>
        <charset val="134"/>
      </rPr>
      <t xml:space="preserve">               2.</t>
    </r>
    <r>
      <rPr>
        <sz val="11"/>
        <color rgb="FF000000"/>
        <rFont val="宋体"/>
        <charset val="134"/>
      </rPr>
      <t>本部门无新增资产配置预算，本表无数据，公开空表。</t>
    </r>
  </si>
  <si>
    <t>预算11表</t>
  </si>
  <si>
    <t>上级补助</t>
  </si>
  <si>
    <t>备注：本部门无上级转移支付补助项目预算，本表无数据，公开空表。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</si>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</sst>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0" fillId="0" borderId="0" xfId="0" applyFont="1" applyBorder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F41" sqref="F41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75"/>
      <c r="B1" s="175"/>
      <c r="C1" s="175"/>
      <c r="D1" s="176" t="s">
        <v>0</v>
      </c>
    </row>
    <row r="2" ht="42" customHeight="1" spans="1:4">
      <c r="A2" s="177" t="str">
        <f>"2026"&amp;"年部门财务收支预算总表"</f>
        <v>2026年部门财务收支预算总表</v>
      </c>
      <c r="B2" s="177"/>
      <c r="C2" s="177"/>
      <c r="D2" s="177"/>
    </row>
    <row r="3" ht="18.75" customHeight="1" spans="1:4">
      <c r="A3" s="175" t="str">
        <f>"单位名称："&amp;"芒市动物疫病预防控制中心"</f>
        <v>单位名称：芒市动物疫病预防控制中心</v>
      </c>
      <c r="B3" s="175"/>
      <c r="C3" s="178"/>
      <c r="D3" s="176" t="s">
        <v>1</v>
      </c>
    </row>
    <row r="4" ht="18.75" customHeight="1" spans="1:4">
      <c r="A4" s="134" t="s">
        <v>2</v>
      </c>
      <c r="B4" s="134"/>
      <c r="C4" s="134" t="s">
        <v>3</v>
      </c>
      <c r="D4" s="134"/>
    </row>
    <row r="5" ht="18.75" customHeight="1" spans="1:4">
      <c r="A5" s="134" t="s">
        <v>4</v>
      </c>
      <c r="B5" s="134" t="s">
        <v>5</v>
      </c>
      <c r="C5" s="134" t="s">
        <v>6</v>
      </c>
      <c r="D5" s="134" t="s">
        <v>5</v>
      </c>
    </row>
    <row r="6" ht="18.75" customHeight="1" spans="1:4">
      <c r="A6" s="133" t="s">
        <v>7</v>
      </c>
      <c r="B6" s="135">
        <v>924546.31</v>
      </c>
      <c r="C6" s="133" t="str">
        <f>"一"&amp;"、"&amp;"社会保障和就业支出"</f>
        <v>一、社会保障和就业支出</v>
      </c>
      <c r="D6" s="135">
        <v>116621.21</v>
      </c>
    </row>
    <row r="7" ht="18.75" customHeight="1" spans="1:4">
      <c r="A7" s="133" t="s">
        <v>8</v>
      </c>
      <c r="B7" s="135"/>
      <c r="C7" s="133" t="str">
        <f>"二"&amp;"、"&amp;"卫生健康支出"</f>
        <v>二、卫生健康支出</v>
      </c>
      <c r="D7" s="135">
        <v>43736.38</v>
      </c>
    </row>
    <row r="8" ht="18.75" customHeight="1" spans="1:4">
      <c r="A8" s="133" t="s">
        <v>9</v>
      </c>
      <c r="B8" s="135"/>
      <c r="C8" s="133" t="str">
        <f>"三"&amp;"、"&amp;"农林水支出"</f>
        <v>三、农林水支出</v>
      </c>
      <c r="D8" s="135">
        <v>696093.44</v>
      </c>
    </row>
    <row r="9" ht="18.75" customHeight="1" spans="1:4">
      <c r="A9" s="133" t="s">
        <v>10</v>
      </c>
      <c r="B9" s="135"/>
      <c r="C9" s="133" t="str">
        <f>"四"&amp;"、"&amp;"住房保障支出"</f>
        <v>四、住房保障支出</v>
      </c>
      <c r="D9" s="135">
        <v>78095.28</v>
      </c>
    </row>
    <row r="10" ht="18.75" customHeight="1" spans="1:4">
      <c r="A10" s="133" t="s">
        <v>11</v>
      </c>
      <c r="B10" s="135">
        <v>10000</v>
      </c>
      <c r="C10" s="133"/>
      <c r="D10" s="135"/>
    </row>
    <row r="11" ht="18.75" customHeight="1" spans="1:4">
      <c r="A11" s="133" t="s">
        <v>12</v>
      </c>
      <c r="B11" s="135"/>
      <c r="C11" s="133"/>
      <c r="D11" s="135"/>
    </row>
    <row r="12" ht="18.75" customHeight="1" spans="1:4">
      <c r="A12" s="133" t="s">
        <v>13</v>
      </c>
      <c r="B12" s="135"/>
      <c r="C12" s="133"/>
      <c r="D12" s="135"/>
    </row>
    <row r="13" ht="18.75" customHeight="1" spans="1:4">
      <c r="A13" s="133" t="s">
        <v>14</v>
      </c>
      <c r="B13" s="135"/>
      <c r="C13" s="133"/>
      <c r="D13" s="135"/>
    </row>
    <row r="14" ht="18.75" customHeight="1" spans="1:4">
      <c r="A14" s="133" t="s">
        <v>15</v>
      </c>
      <c r="B14" s="135"/>
      <c r="C14" s="133"/>
      <c r="D14" s="135"/>
    </row>
    <row r="15" ht="18.75" customHeight="1" spans="1:4">
      <c r="A15" s="133" t="s">
        <v>16</v>
      </c>
      <c r="B15" s="135">
        <v>10000</v>
      </c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17</v>
      </c>
      <c r="B32" s="135">
        <v>934546.31</v>
      </c>
      <c r="C32" s="133" t="s">
        <v>18</v>
      </c>
      <c r="D32" s="135">
        <v>934546.31</v>
      </c>
    </row>
    <row r="33" ht="18.75" customHeight="1" spans="1:4">
      <c r="A33" s="133" t="s">
        <v>19</v>
      </c>
      <c r="B33" s="135"/>
      <c r="C33" s="133" t="s">
        <v>20</v>
      </c>
      <c r="D33" s="135"/>
    </row>
    <row r="34" ht="18.75" customHeight="1" spans="1:4">
      <c r="A34" s="133" t="s">
        <v>21</v>
      </c>
      <c r="B34" s="135"/>
      <c r="C34" s="133" t="s">
        <v>21</v>
      </c>
      <c r="D34" s="135"/>
    </row>
    <row r="35" ht="18.75" customHeight="1" spans="1:4">
      <c r="A35" s="133" t="s">
        <v>22</v>
      </c>
      <c r="B35" s="135"/>
      <c r="C35" s="133" t="s">
        <v>23</v>
      </c>
      <c r="D35" s="135"/>
    </row>
    <row r="36" ht="18.75" customHeight="1" spans="1:4">
      <c r="A36" s="133" t="s">
        <v>24</v>
      </c>
      <c r="B36" s="135">
        <v>934546.31</v>
      </c>
      <c r="C36" s="133" t="s">
        <v>25</v>
      </c>
      <c r="D36" s="135">
        <v>934546.31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6" sqref="A16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283</v>
      </c>
    </row>
    <row r="2" ht="26.25" customHeight="1" spans="1:6">
      <c r="A2" s="116" t="str">
        <f>"2026"&amp;"年部门政府性基金预算支出预算表"</f>
        <v>2026年部门政府性基金预算支出预算表</v>
      </c>
      <c r="B2" s="116" t="s">
        <v>284</v>
      </c>
      <c r="C2" s="117"/>
      <c r="D2" s="118"/>
      <c r="E2" s="118"/>
      <c r="F2" s="118"/>
    </row>
    <row r="3" ht="13.5" customHeight="1" spans="1:6">
      <c r="A3" s="119" t="str">
        <f>"单位名称："&amp;"芒市动物疫病预防控制中心"</f>
        <v>单位名称：芒市动物疫病预防控制中心</v>
      </c>
      <c r="B3" s="119" t="s">
        <v>285</v>
      </c>
      <c r="C3" s="120"/>
      <c r="D3" s="92"/>
      <c r="E3" s="92"/>
      <c r="F3" s="113" t="s">
        <v>1</v>
      </c>
    </row>
    <row r="4" ht="19.5" customHeight="1" spans="1:6">
      <c r="A4" s="59" t="s">
        <v>133</v>
      </c>
      <c r="B4" s="121" t="s">
        <v>48</v>
      </c>
      <c r="C4" s="59" t="s">
        <v>49</v>
      </c>
      <c r="D4" s="34" t="s">
        <v>286</v>
      </c>
      <c r="E4" s="34"/>
      <c r="F4" s="34"/>
    </row>
    <row r="5" ht="18.55" customHeight="1" spans="1:6">
      <c r="A5" s="59"/>
      <c r="B5" s="121"/>
      <c r="C5" s="59"/>
      <c r="D5" s="34" t="s">
        <v>30</v>
      </c>
      <c r="E5" s="34" t="s">
        <v>52</v>
      </c>
      <c r="F5" s="34" t="s">
        <v>53</v>
      </c>
    </row>
    <row r="6" ht="20.25" customHeight="1" spans="1:6">
      <c r="A6" s="59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2"/>
      <c r="B7" s="121"/>
      <c r="C7" s="32"/>
      <c r="D7" s="75"/>
      <c r="E7" s="123"/>
      <c r="F7" s="123"/>
    </row>
    <row r="8" ht="30" customHeight="1" spans="1:6">
      <c r="A8" s="22"/>
      <c r="B8" s="22"/>
      <c r="C8" s="22"/>
      <c r="D8" s="75"/>
      <c r="E8" s="123"/>
      <c r="F8" s="123"/>
    </row>
    <row r="9" ht="30" customHeight="1" spans="1:6">
      <c r="A9" s="20" t="s">
        <v>287</v>
      </c>
      <c r="B9" s="20" t="s">
        <v>287</v>
      </c>
      <c r="C9" s="20" t="s">
        <v>287</v>
      </c>
      <c r="D9" s="75"/>
      <c r="E9" s="123"/>
      <c r="F9" s="123"/>
    </row>
    <row r="10" customHeight="1" spans="1:1">
      <c r="A10" s="38" t="s">
        <v>288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F41" sqref="F41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2" t="s">
        <v>289</v>
      </c>
    </row>
    <row r="2" ht="27.75" customHeight="1" spans="1:17">
      <c r="A2" s="43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5"/>
      <c r="L2" s="28"/>
      <c r="M2" s="28"/>
      <c r="N2" s="28"/>
      <c r="O2" s="105"/>
      <c r="P2" s="105"/>
      <c r="Q2" s="28"/>
    </row>
    <row r="3" ht="18.75" customHeight="1" spans="1:17">
      <c r="A3" s="44" t="str">
        <f>"单位名称："&amp;"芒市动物疫病预防控制中心"</f>
        <v>单位名称：芒市动物疫病预防控制中心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6"/>
      <c r="P3" s="106"/>
      <c r="Q3" s="113" t="s">
        <v>27</v>
      </c>
    </row>
    <row r="4" ht="15.75" customHeight="1" spans="1:17">
      <c r="A4" s="11" t="s">
        <v>290</v>
      </c>
      <c r="B4" s="93" t="s">
        <v>291</v>
      </c>
      <c r="C4" s="93" t="s">
        <v>292</v>
      </c>
      <c r="D4" s="93" t="s">
        <v>293</v>
      </c>
      <c r="E4" s="93" t="s">
        <v>294</v>
      </c>
      <c r="F4" s="93" t="s">
        <v>295</v>
      </c>
      <c r="G4" s="47" t="s">
        <v>140</v>
      </c>
      <c r="H4" s="47"/>
      <c r="I4" s="47"/>
      <c r="J4" s="47"/>
      <c r="K4" s="107"/>
      <c r="L4" s="47"/>
      <c r="M4" s="47"/>
      <c r="N4" s="47"/>
      <c r="O4" s="72"/>
      <c r="P4" s="107"/>
      <c r="Q4" s="48"/>
    </row>
    <row r="5" ht="17.25" customHeight="1" spans="1:17">
      <c r="A5" s="16"/>
      <c r="B5" s="94"/>
      <c r="C5" s="94"/>
      <c r="D5" s="94"/>
      <c r="E5" s="94"/>
      <c r="F5" s="94"/>
      <c r="G5" s="94" t="s">
        <v>30</v>
      </c>
      <c r="H5" s="94" t="s">
        <v>34</v>
      </c>
      <c r="I5" s="94" t="s">
        <v>296</v>
      </c>
      <c r="J5" s="94" t="s">
        <v>297</v>
      </c>
      <c r="K5" s="108" t="s">
        <v>298</v>
      </c>
      <c r="L5" s="109" t="s">
        <v>299</v>
      </c>
      <c r="M5" s="109"/>
      <c r="N5" s="109"/>
      <c r="O5" s="110"/>
      <c r="P5" s="111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33</v>
      </c>
      <c r="I6" s="95"/>
      <c r="J6" s="95"/>
      <c r="K6" s="112"/>
      <c r="L6" s="95" t="s">
        <v>33</v>
      </c>
      <c r="M6" s="95" t="s">
        <v>40</v>
      </c>
      <c r="N6" s="95" t="s">
        <v>300</v>
      </c>
      <c r="O6" s="32" t="s">
        <v>42</v>
      </c>
      <c r="P6" s="112" t="s">
        <v>43</v>
      </c>
      <c r="Q6" s="95" t="s">
        <v>44</v>
      </c>
    </row>
    <row r="7" ht="15" customHeight="1" spans="1:17">
      <c r="A7" s="73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46</v>
      </c>
      <c r="B8" s="99"/>
      <c r="C8" s="99"/>
      <c r="D8" s="100"/>
      <c r="E8" s="101"/>
      <c r="F8" s="23">
        <v>12000</v>
      </c>
      <c r="G8" s="23">
        <v>12000</v>
      </c>
      <c r="H8" s="23">
        <v>12000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 t="str">
        <f>"     "&amp;"公用经费安排的公务用车运维费"</f>
        <v>     公用经费安排的公务用车运维费</v>
      </c>
      <c r="B9" s="99" t="s">
        <v>301</v>
      </c>
      <c r="C9" s="99" t="s">
        <v>302</v>
      </c>
      <c r="D9" s="100" t="s">
        <v>303</v>
      </c>
      <c r="E9" s="101">
        <v>1</v>
      </c>
      <c r="F9" s="23">
        <v>3000</v>
      </c>
      <c r="G9" s="23">
        <v>3000</v>
      </c>
      <c r="H9" s="23">
        <v>3000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8" t="str">
        <f t="shared" ref="A10:A11" si="0">"     "&amp;"2026年特定业务经费"</f>
        <v>     2026年特定业务经费</v>
      </c>
      <c r="B10" s="99" t="s">
        <v>304</v>
      </c>
      <c r="C10" s="99" t="s">
        <v>305</v>
      </c>
      <c r="D10" s="100" t="s">
        <v>303</v>
      </c>
      <c r="E10" s="101">
        <v>1</v>
      </c>
      <c r="F10" s="23">
        <v>6000</v>
      </c>
      <c r="G10" s="23">
        <v>6000</v>
      </c>
      <c r="H10" s="23">
        <v>6000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8" t="str">
        <f t="shared" si="0"/>
        <v>     2026年特定业务经费</v>
      </c>
      <c r="B11" s="99" t="s">
        <v>306</v>
      </c>
      <c r="C11" s="99" t="s">
        <v>307</v>
      </c>
      <c r="D11" s="100" t="s">
        <v>242</v>
      </c>
      <c r="E11" s="101">
        <v>1</v>
      </c>
      <c r="F11" s="23">
        <v>3000</v>
      </c>
      <c r="G11" s="23">
        <v>3000</v>
      </c>
      <c r="H11" s="23">
        <v>3000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2" t="s">
        <v>287</v>
      </c>
      <c r="B12" s="103"/>
      <c r="C12" s="103"/>
      <c r="D12" s="103"/>
      <c r="E12" s="101"/>
      <c r="F12" s="23">
        <v>12000</v>
      </c>
      <c r="G12" s="23">
        <v>12000</v>
      </c>
      <c r="H12" s="23">
        <v>12000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308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"单位名称："&amp;"芒市动物疫病预防控制中心"</f>
        <v>单位名称：芒市动物疫病预防控制中心</v>
      </c>
      <c r="B3" s="31"/>
      <c r="C3" s="31"/>
      <c r="D3" s="31"/>
      <c r="E3" s="31"/>
      <c r="F3" s="31"/>
      <c r="G3" s="31"/>
      <c r="H3" s="86"/>
      <c r="I3" s="1"/>
      <c r="J3" s="1"/>
      <c r="K3" s="86"/>
      <c r="L3" s="1"/>
      <c r="M3" s="92"/>
      <c r="N3" s="42" t="s">
        <v>27</v>
      </c>
    </row>
    <row r="4" ht="15.75" customHeight="1" spans="1:14">
      <c r="A4" s="11" t="s">
        <v>290</v>
      </c>
      <c r="B4" s="11" t="s">
        <v>309</v>
      </c>
      <c r="C4" s="11" t="s">
        <v>310</v>
      </c>
      <c r="D4" s="12" t="s">
        <v>140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30</v>
      </c>
      <c r="E5" s="11" t="s">
        <v>34</v>
      </c>
      <c r="F5" s="11" t="s">
        <v>296</v>
      </c>
      <c r="G5" s="11" t="s">
        <v>297</v>
      </c>
      <c r="H5" s="11" t="s">
        <v>298</v>
      </c>
      <c r="I5" s="12" t="s">
        <v>299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311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A11:P11"/>
    </sheetView>
  </sheetViews>
  <sheetFormatPr defaultColWidth="9.13888888888889" defaultRowHeight="14.25" customHeight="1"/>
  <cols>
    <col min="1" max="1" width="37.712962962963" customWidth="1"/>
    <col min="2" max="16" width="7.0462962962963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80" t="s">
        <v>312</v>
      </c>
    </row>
    <row r="2" ht="27.75" customHeight="1" spans="1:16">
      <c r="A2" s="65" t="str">
        <f>"2026"&amp;"年市对下转移支付预算表"</f>
        <v>2026年市对下转移支付预算表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1"/>
    </row>
    <row r="4" ht="18" customHeight="1" spans="1:16">
      <c r="A4" s="68" t="str">
        <f>"单位名称："&amp;"芒市动物疫病预防控制中心"</f>
        <v>单位名称：芒市动物疫病预防控制中心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70" t="s">
        <v>313</v>
      </c>
      <c r="B5" s="12" t="s">
        <v>140</v>
      </c>
      <c r="C5" s="13"/>
      <c r="D5" s="71"/>
      <c r="E5" s="72" t="s">
        <v>314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3"/>
    </row>
    <row r="6" ht="40.5" customHeight="1" spans="1:16">
      <c r="A6" s="73"/>
      <c r="B6" s="16" t="s">
        <v>30</v>
      </c>
      <c r="C6" s="11" t="s">
        <v>34</v>
      </c>
      <c r="D6" s="74" t="s">
        <v>315</v>
      </c>
      <c r="E6" s="74" t="s">
        <v>316</v>
      </c>
      <c r="F6" s="74" t="s">
        <v>317</v>
      </c>
      <c r="G6" s="74" t="s">
        <v>318</v>
      </c>
      <c r="H6" s="74" t="s">
        <v>319</v>
      </c>
      <c r="I6" s="74" t="s">
        <v>320</v>
      </c>
      <c r="J6" s="74" t="s">
        <v>321</v>
      </c>
      <c r="K6" s="74" t="s">
        <v>322</v>
      </c>
      <c r="L6" s="74" t="s">
        <v>323</v>
      </c>
      <c r="M6" s="32" t="s">
        <v>324</v>
      </c>
      <c r="N6" s="32" t="s">
        <v>325</v>
      </c>
      <c r="O6" s="84" t="s">
        <v>326</v>
      </c>
      <c r="P6" s="32" t="s">
        <v>327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3">
        <v>16</v>
      </c>
    </row>
    <row r="8" ht="19.5" customHeight="1" spans="1:16">
      <c r="A8" s="35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5"/>
      <c r="N8" s="85"/>
      <c r="O8" s="85"/>
      <c r="P8" s="85"/>
    </row>
    <row r="9" ht="19.5" customHeight="1" spans="1:16">
      <c r="A9" s="35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1" t="s">
        <v>30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5"/>
      <c r="N10" s="85"/>
      <c r="O10" s="85"/>
      <c r="P10" s="85"/>
    </row>
    <row r="11" customHeight="1" spans="1:16">
      <c r="A11" s="79" t="s">
        <v>328</v>
      </c>
      <c r="B11" s="79"/>
      <c r="C11" s="7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L34" sqref="L34"/>
    </sheetView>
  </sheetViews>
  <sheetFormatPr defaultColWidth="9.13888888888889" defaultRowHeight="12" customHeight="1" outlineLevelRow="7"/>
  <cols>
    <col min="1" max="2" width="15.6296296296296" customWidth="1"/>
    <col min="3" max="10" width="11.2037037037037" customWidth="1"/>
  </cols>
  <sheetData>
    <row r="1" customHeight="1" spans="10:10">
      <c r="J1" s="62" t="s">
        <v>329</v>
      </c>
    </row>
    <row r="2" ht="28.5" customHeight="1" spans="1:10">
      <c r="A2" s="55" t="str">
        <f>"2026"&amp;"年市对下转移支付绩效目标表"</f>
        <v>2026年市对下转移支付绩效目标表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"单位名称："&amp;"芒市动物疫病预防控制中心"</f>
        <v>单位名称：芒市动物疫病预防控制中心</v>
      </c>
      <c r="B3" s="57"/>
      <c r="C3" s="57"/>
      <c r="D3" s="57"/>
      <c r="E3" s="57"/>
      <c r="F3" s="58"/>
      <c r="G3" s="57"/>
      <c r="H3" s="58"/>
    </row>
    <row r="4" ht="44.25" customHeight="1" spans="1:10">
      <c r="A4" s="33" t="s">
        <v>221</v>
      </c>
      <c r="B4" s="33" t="s">
        <v>222</v>
      </c>
      <c r="C4" s="33" t="s">
        <v>223</v>
      </c>
      <c r="D4" s="33" t="s">
        <v>224</v>
      </c>
      <c r="E4" s="33" t="s">
        <v>225</v>
      </c>
      <c r="F4" s="59" t="s">
        <v>226</v>
      </c>
      <c r="G4" s="33" t="s">
        <v>227</v>
      </c>
      <c r="H4" s="59" t="s">
        <v>228</v>
      </c>
      <c r="I4" s="59" t="s">
        <v>229</v>
      </c>
      <c r="J4" s="33" t="s">
        <v>230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9">
        <v>6</v>
      </c>
      <c r="G5" s="33">
        <v>7</v>
      </c>
      <c r="H5" s="59">
        <v>8</v>
      </c>
      <c r="I5" s="59">
        <v>9</v>
      </c>
      <c r="J5" s="33">
        <v>10</v>
      </c>
    </row>
    <row r="6" ht="25.95" customHeight="1" spans="1:10">
      <c r="A6" s="35"/>
      <c r="B6" s="49"/>
      <c r="C6" s="49"/>
      <c r="D6" s="49"/>
      <c r="E6" s="60"/>
      <c r="F6" s="61"/>
      <c r="G6" s="60"/>
      <c r="H6" s="61"/>
      <c r="I6" s="61"/>
      <c r="J6" s="60"/>
    </row>
    <row r="7" ht="25.95" customHeight="1" spans="1:10">
      <c r="A7" s="35"/>
      <c r="B7" s="22" t="s">
        <v>330</v>
      </c>
      <c r="C7" s="22" t="s">
        <v>330</v>
      </c>
      <c r="D7" s="22" t="s">
        <v>330</v>
      </c>
      <c r="E7" s="35" t="s">
        <v>330</v>
      </c>
      <c r="F7" s="22" t="s">
        <v>330</v>
      </c>
      <c r="G7" s="35" t="s">
        <v>330</v>
      </c>
      <c r="H7" s="22" t="s">
        <v>330</v>
      </c>
      <c r="I7" s="22" t="s">
        <v>330</v>
      </c>
      <c r="J7" s="35" t="s">
        <v>330</v>
      </c>
    </row>
    <row r="8" ht="18" customHeight="1" spans="1:1">
      <c r="A8" s="38" t="s">
        <v>328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F34" sqref="F34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331</v>
      </c>
    </row>
    <row r="2" ht="28.5" customHeight="1" spans="1:8">
      <c r="A2" s="43" t="str">
        <f>"2026"&amp;"年新增资产配置表"</f>
        <v>2026年新增资产配置表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tr">
        <f>"单位名称："&amp;"芒市动物疫病预防控制中心"</f>
        <v>单位名称：芒市动物疫病预防控制中心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133</v>
      </c>
      <c r="B4" s="11" t="s">
        <v>332</v>
      </c>
      <c r="C4" s="11" t="s">
        <v>333</v>
      </c>
      <c r="D4" s="11" t="s">
        <v>334</v>
      </c>
      <c r="E4" s="11" t="s">
        <v>335</v>
      </c>
      <c r="F4" s="46" t="s">
        <v>336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294</v>
      </c>
      <c r="G5" s="33" t="s">
        <v>337</v>
      </c>
      <c r="H5" s="33" t="s">
        <v>338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ht="21" customHeight="1" spans="1:1">
      <c r="A9" s="38" t="s">
        <v>339</v>
      </c>
    </row>
    <row r="10" ht="21" customHeight="1" spans="1:1">
      <c r="A10" s="54" t="s">
        <v>340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25" sqref="E25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341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"单位名称："&amp;"芒市动物疫病预防控制中心"</f>
        <v>单位名称：芒市动物疫病预防控制中心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27</v>
      </c>
    </row>
    <row r="4" ht="21.75" customHeight="1" spans="1:11">
      <c r="A4" s="32" t="s">
        <v>199</v>
      </c>
      <c r="B4" s="32" t="s">
        <v>135</v>
      </c>
      <c r="C4" s="32" t="s">
        <v>200</v>
      </c>
      <c r="D4" s="33" t="s">
        <v>136</v>
      </c>
      <c r="E4" s="33" t="s">
        <v>137</v>
      </c>
      <c r="F4" s="33" t="s">
        <v>201</v>
      </c>
      <c r="G4" s="33" t="s">
        <v>202</v>
      </c>
      <c r="H4" s="34" t="s">
        <v>30</v>
      </c>
      <c r="I4" s="34" t="s">
        <v>342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6" t="s">
        <v>287</v>
      </c>
      <c r="B10" s="37"/>
      <c r="C10" s="37"/>
      <c r="D10" s="37"/>
      <c r="E10" s="37"/>
      <c r="F10" s="37"/>
      <c r="G10" s="37"/>
      <c r="H10" s="23"/>
      <c r="I10" s="23"/>
      <c r="J10" s="23"/>
      <c r="K10" s="41"/>
    </row>
    <row r="11" ht="23" customHeight="1" spans="1:1">
      <c r="A11" s="38" t="s">
        <v>343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tabSelected="1" workbookViewId="0">
      <selection activeCell="F41" sqref="F4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344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"单位名称："&amp;"芒市动物疫病预防控制中心"</f>
        <v>单位名称：芒市动物疫病预防控制中心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200</v>
      </c>
      <c r="B4" s="10" t="s">
        <v>199</v>
      </c>
      <c r="C4" s="10" t="s">
        <v>135</v>
      </c>
      <c r="D4" s="11" t="s">
        <v>345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50000</v>
      </c>
      <c r="F8" s="23"/>
      <c r="G8" s="23"/>
    </row>
    <row r="9" ht="52.5" customHeight="1" spans="1:7">
      <c r="A9" s="24"/>
      <c r="B9" s="22" t="s">
        <v>346</v>
      </c>
      <c r="C9" s="22" t="s">
        <v>205</v>
      </c>
      <c r="D9" s="22" t="s">
        <v>347</v>
      </c>
      <c r="E9" s="23">
        <v>50000</v>
      </c>
      <c r="F9" s="23"/>
      <c r="G9" s="23"/>
    </row>
    <row r="10" ht="30" customHeight="1" spans="1:7">
      <c r="A10" s="25" t="s">
        <v>30</v>
      </c>
      <c r="B10" s="26" t="s">
        <v>330</v>
      </c>
      <c r="C10" s="26"/>
      <c r="D10" s="27"/>
      <c r="E10" s="23">
        <v>50000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E9" sqref="E9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26</v>
      </c>
      <c r="Q1" s="91" t="s">
        <v>26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"单位名称："&amp;"芒市动物疫病预防控制中心"</f>
        <v>单位名称：芒市动物疫病预防控制中心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1" t="s">
        <v>27</v>
      </c>
      <c r="Q3" s="91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4" t="s">
        <v>38</v>
      </c>
      <c r="J5" s="174"/>
      <c r="K5" s="174"/>
      <c r="L5" s="174"/>
      <c r="M5" s="174"/>
      <c r="N5" s="17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87"/>
      <c r="E6" s="87"/>
      <c r="F6" s="87"/>
      <c r="G6" s="73"/>
      <c r="H6" s="73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87"/>
      <c r="P6" s="87"/>
      <c r="Q6" s="87"/>
      <c r="R6" s="87"/>
      <c r="S6" s="87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9">
        <v>19</v>
      </c>
    </row>
    <row r="8" ht="52.5" customHeight="1" spans="1:19">
      <c r="A8" s="172" t="s">
        <v>45</v>
      </c>
      <c r="B8" s="172" t="s">
        <v>46</v>
      </c>
      <c r="C8" s="23">
        <v>934546.31</v>
      </c>
      <c r="D8" s="23">
        <v>934546.31</v>
      </c>
      <c r="E8" s="23">
        <v>924546.31</v>
      </c>
      <c r="F8" s="23"/>
      <c r="G8" s="23"/>
      <c r="H8" s="23"/>
      <c r="I8" s="23">
        <v>10000</v>
      </c>
      <c r="J8" s="23"/>
      <c r="K8" s="23"/>
      <c r="L8" s="23"/>
      <c r="M8" s="23"/>
      <c r="N8" s="23">
        <v>10000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3"/>
      <c r="C9" s="162">
        <v>934546.31</v>
      </c>
      <c r="D9" s="162">
        <v>934546.31</v>
      </c>
      <c r="E9" s="162">
        <v>924546.31</v>
      </c>
      <c r="F9" s="162"/>
      <c r="G9" s="162"/>
      <c r="H9" s="162"/>
      <c r="I9" s="162">
        <v>10000</v>
      </c>
      <c r="J9" s="162"/>
      <c r="K9" s="162"/>
      <c r="L9" s="162"/>
      <c r="M9" s="162"/>
      <c r="N9" s="162">
        <v>10000</v>
      </c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11" workbookViewId="0">
      <selection activeCell="U21" sqref="U21"/>
    </sheetView>
  </sheetViews>
  <sheetFormatPr defaultColWidth="8.85185185185185" defaultRowHeight="15" customHeight="1"/>
  <cols>
    <col min="1" max="1" width="9.62962962962963" customWidth="1"/>
    <col min="2" max="2" width="9.47222222222222" customWidth="1"/>
    <col min="3" max="6" width="14.4722222222222" customWidth="1"/>
    <col min="7" max="7" width="12.6296296296296" customWidth="1"/>
    <col min="8" max="8" width="4.34259259259259" customWidth="1"/>
    <col min="9" max="9" width="7.28703703703704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2" t="s">
        <v>47</v>
      </c>
      <c r="O1" s="42"/>
    </row>
    <row r="2" ht="36" customHeight="1" spans="1:15">
      <c r="A2" s="165" t="str">
        <f>"2026"&amp;"年部门支出预算表"</f>
        <v>2026年部门支出预算表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0" t="str">
        <f>"单位名称："&amp;"芒市动物疫病预防控制中心"</f>
        <v>单位名称：芒市动物疫病预防控制中心</v>
      </c>
      <c r="B3" s="30"/>
      <c r="C3" s="30"/>
      <c r="D3" s="30"/>
      <c r="E3" s="30"/>
      <c r="F3" s="30"/>
      <c r="G3" s="164"/>
      <c r="H3" s="164"/>
      <c r="I3" s="164"/>
      <c r="J3" s="164"/>
      <c r="K3" s="164"/>
      <c r="L3" s="164"/>
      <c r="M3" s="164"/>
      <c r="N3" s="42" t="s">
        <v>1</v>
      </c>
      <c r="O3" s="42"/>
    </row>
    <row r="4" ht="31.5" customHeight="1" spans="1:15">
      <c r="A4" s="166" t="s">
        <v>48</v>
      </c>
      <c r="B4" s="166" t="s">
        <v>49</v>
      </c>
      <c r="C4" s="166" t="s">
        <v>30</v>
      </c>
      <c r="D4" s="166" t="s">
        <v>34</v>
      </c>
      <c r="E4" s="166"/>
      <c r="F4" s="166"/>
      <c r="G4" s="166" t="s">
        <v>35</v>
      </c>
      <c r="H4" s="166" t="s">
        <v>36</v>
      </c>
      <c r="I4" s="166" t="s">
        <v>50</v>
      </c>
      <c r="J4" s="166" t="s">
        <v>51</v>
      </c>
      <c r="K4" s="166"/>
      <c r="L4" s="166"/>
      <c r="M4" s="166"/>
      <c r="N4" s="166"/>
      <c r="O4" s="166"/>
    </row>
    <row r="5" ht="54" customHeight="1" spans="1:15">
      <c r="A5" s="166"/>
      <c r="B5" s="166"/>
      <c r="C5" s="166"/>
      <c r="D5" s="166" t="s">
        <v>33</v>
      </c>
      <c r="E5" s="166" t="s">
        <v>52</v>
      </c>
      <c r="F5" s="166" t="s">
        <v>53</v>
      </c>
      <c r="G5" s="166"/>
      <c r="H5" s="166"/>
      <c r="I5" s="166"/>
      <c r="J5" s="166" t="s">
        <v>33</v>
      </c>
      <c r="K5" s="166" t="s">
        <v>54</v>
      </c>
      <c r="L5" s="166" t="s">
        <v>55</v>
      </c>
      <c r="M5" s="166" t="s">
        <v>56</v>
      </c>
      <c r="N5" s="166" t="s">
        <v>57</v>
      </c>
      <c r="O5" s="166" t="s">
        <v>58</v>
      </c>
    </row>
    <row r="6" ht="18.75" customHeight="1" spans="1:15">
      <c r="A6" s="167" t="s">
        <v>59</v>
      </c>
      <c r="B6" s="167" t="s">
        <v>60</v>
      </c>
      <c r="C6" s="167" t="s">
        <v>61</v>
      </c>
      <c r="D6" s="167" t="s">
        <v>62</v>
      </c>
      <c r="E6" s="167" t="s">
        <v>63</v>
      </c>
      <c r="F6" s="167" t="s">
        <v>64</v>
      </c>
      <c r="G6" s="167" t="s">
        <v>65</v>
      </c>
      <c r="H6" s="167" t="s">
        <v>66</v>
      </c>
      <c r="I6" s="167" t="s">
        <v>67</v>
      </c>
      <c r="J6" s="167" t="s">
        <v>68</v>
      </c>
      <c r="K6" s="167" t="s">
        <v>69</v>
      </c>
      <c r="L6" s="167" t="s">
        <v>70</v>
      </c>
      <c r="M6" s="167" t="s">
        <v>71</v>
      </c>
      <c r="N6" s="167" t="s">
        <v>72</v>
      </c>
      <c r="O6" s="167" t="s">
        <v>73</v>
      </c>
    </row>
    <row r="7" ht="52.5" customHeight="1" spans="1:15">
      <c r="A7" s="168" t="s">
        <v>74</v>
      </c>
      <c r="B7" s="168" t="s">
        <v>75</v>
      </c>
      <c r="C7" s="135">
        <v>116621.21</v>
      </c>
      <c r="D7" s="135">
        <v>116621.21</v>
      </c>
      <c r="E7" s="135">
        <v>116621.21</v>
      </c>
      <c r="F7" s="135"/>
      <c r="G7" s="135"/>
      <c r="H7" s="135"/>
      <c r="I7" s="135"/>
      <c r="J7" s="135"/>
      <c r="K7" s="135"/>
      <c r="L7" s="135"/>
      <c r="M7" s="135"/>
      <c r="N7" s="135"/>
      <c r="O7" s="135"/>
    </row>
    <row r="8" ht="52.5" customHeight="1" spans="1:15">
      <c r="A8" s="169" t="s">
        <v>76</v>
      </c>
      <c r="B8" s="169" t="s">
        <v>77</v>
      </c>
      <c r="C8" s="135">
        <v>112246.41</v>
      </c>
      <c r="D8" s="135">
        <v>112246.41</v>
      </c>
      <c r="E8" s="135">
        <v>112246.41</v>
      </c>
      <c r="F8" s="135"/>
      <c r="G8" s="135"/>
      <c r="H8" s="135"/>
      <c r="I8" s="135"/>
      <c r="J8" s="135"/>
      <c r="K8" s="135"/>
      <c r="L8" s="135"/>
      <c r="M8" s="135"/>
      <c r="N8" s="135"/>
      <c r="O8" s="135"/>
    </row>
    <row r="9" ht="52.5" customHeight="1" spans="1:15">
      <c r="A9" s="170" t="s">
        <v>78</v>
      </c>
      <c r="B9" s="170" t="s">
        <v>79</v>
      </c>
      <c r="C9" s="135">
        <v>1800</v>
      </c>
      <c r="D9" s="135">
        <v>1800</v>
      </c>
      <c r="E9" s="135">
        <v>1800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</row>
    <row r="10" ht="94" customHeight="1" spans="1:15">
      <c r="A10" s="170" t="s">
        <v>80</v>
      </c>
      <c r="B10" s="170" t="s">
        <v>81</v>
      </c>
      <c r="C10" s="135">
        <v>108258.55</v>
      </c>
      <c r="D10" s="135">
        <v>108258.55</v>
      </c>
      <c r="E10" s="135">
        <v>108258.55</v>
      </c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ht="89" customHeight="1" spans="1:15">
      <c r="A11" s="170" t="s">
        <v>82</v>
      </c>
      <c r="B11" s="170" t="s">
        <v>83</v>
      </c>
      <c r="C11" s="135">
        <v>2187.86</v>
      </c>
      <c r="D11" s="135">
        <v>2187.86</v>
      </c>
      <c r="E11" s="135">
        <v>2187.86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69" t="s">
        <v>84</v>
      </c>
      <c r="B12" s="169" t="s">
        <v>85</v>
      </c>
      <c r="C12" s="135">
        <v>4374.8</v>
      </c>
      <c r="D12" s="135">
        <v>4374.8</v>
      </c>
      <c r="E12" s="135">
        <v>4374.8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72" customHeight="1" spans="1:15">
      <c r="A13" s="170" t="s">
        <v>86</v>
      </c>
      <c r="B13" s="170" t="s">
        <v>85</v>
      </c>
      <c r="C13" s="135">
        <v>4374.8</v>
      </c>
      <c r="D13" s="135">
        <v>4374.8</v>
      </c>
      <c r="E13" s="135">
        <v>4374.8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68" t="s">
        <v>87</v>
      </c>
      <c r="B14" s="168" t="s">
        <v>88</v>
      </c>
      <c r="C14" s="135">
        <v>43736.38</v>
      </c>
      <c r="D14" s="135">
        <v>43736.38</v>
      </c>
      <c r="E14" s="135">
        <v>43736.38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69" t="s">
        <v>89</v>
      </c>
      <c r="B15" s="169" t="s">
        <v>90</v>
      </c>
      <c r="C15" s="135">
        <v>43736.38</v>
      </c>
      <c r="D15" s="135">
        <v>43736.38</v>
      </c>
      <c r="E15" s="135">
        <v>43736.38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70" t="s">
        <v>91</v>
      </c>
      <c r="B16" s="170" t="s">
        <v>92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70" t="s">
        <v>93</v>
      </c>
      <c r="B17" s="170" t="s">
        <v>94</v>
      </c>
      <c r="C17" s="135">
        <v>37879.23</v>
      </c>
      <c r="D17" s="135">
        <v>37879.23</v>
      </c>
      <c r="E17" s="135">
        <v>37879.23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70" t="s">
        <v>95</v>
      </c>
      <c r="B18" s="170" t="s">
        <v>96</v>
      </c>
      <c r="C18" s="135">
        <v>5857.15</v>
      </c>
      <c r="D18" s="135">
        <v>5857.15</v>
      </c>
      <c r="E18" s="135">
        <v>5857.15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68" t="s">
        <v>97</v>
      </c>
      <c r="B19" s="168" t="s">
        <v>98</v>
      </c>
      <c r="C19" s="135">
        <v>696093.44</v>
      </c>
      <c r="D19" s="135">
        <v>686093.44</v>
      </c>
      <c r="E19" s="135">
        <v>636093.44</v>
      </c>
      <c r="F19" s="135">
        <v>50000</v>
      </c>
      <c r="G19" s="135"/>
      <c r="H19" s="135"/>
      <c r="I19" s="135"/>
      <c r="J19" s="135">
        <v>10000</v>
      </c>
      <c r="K19" s="135"/>
      <c r="L19" s="135"/>
      <c r="M19" s="135"/>
      <c r="N19" s="135"/>
      <c r="O19" s="135">
        <v>10000</v>
      </c>
    </row>
    <row r="20" ht="52.5" customHeight="1" spans="1:15">
      <c r="A20" s="169" t="s">
        <v>99</v>
      </c>
      <c r="B20" s="169" t="s">
        <v>100</v>
      </c>
      <c r="C20" s="135">
        <v>696093.44</v>
      </c>
      <c r="D20" s="135">
        <v>686093.44</v>
      </c>
      <c r="E20" s="135">
        <v>636093.44</v>
      </c>
      <c r="F20" s="135">
        <v>50000</v>
      </c>
      <c r="G20" s="135"/>
      <c r="H20" s="135"/>
      <c r="I20" s="135"/>
      <c r="J20" s="135">
        <v>10000</v>
      </c>
      <c r="K20" s="135"/>
      <c r="L20" s="135"/>
      <c r="M20" s="135"/>
      <c r="N20" s="135"/>
      <c r="O20" s="135">
        <v>10000</v>
      </c>
    </row>
    <row r="21" ht="52.5" customHeight="1" spans="1:15">
      <c r="A21" s="170" t="s">
        <v>101</v>
      </c>
      <c r="B21" s="170" t="s">
        <v>102</v>
      </c>
      <c r="C21" s="135">
        <v>696093.44</v>
      </c>
      <c r="D21" s="135">
        <v>686093.44</v>
      </c>
      <c r="E21" s="135">
        <v>636093.44</v>
      </c>
      <c r="F21" s="135">
        <v>50000</v>
      </c>
      <c r="G21" s="135"/>
      <c r="H21" s="135"/>
      <c r="I21" s="135"/>
      <c r="J21" s="135">
        <v>10000</v>
      </c>
      <c r="K21" s="135"/>
      <c r="L21" s="135"/>
      <c r="M21" s="135"/>
      <c r="N21" s="135"/>
      <c r="O21" s="135">
        <v>10000</v>
      </c>
    </row>
    <row r="22" ht="52.5" customHeight="1" spans="1:15">
      <c r="A22" s="168" t="s">
        <v>103</v>
      </c>
      <c r="B22" s="168" t="s">
        <v>104</v>
      </c>
      <c r="C22" s="135">
        <v>78095.28</v>
      </c>
      <c r="D22" s="135">
        <v>78095.28</v>
      </c>
      <c r="E22" s="135">
        <v>78095.28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69" t="s">
        <v>105</v>
      </c>
      <c r="B23" s="169" t="s">
        <v>106</v>
      </c>
      <c r="C23" s="135">
        <v>78095.28</v>
      </c>
      <c r="D23" s="135">
        <v>78095.28</v>
      </c>
      <c r="E23" s="135">
        <v>78095.28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70" t="s">
        <v>107</v>
      </c>
      <c r="B24" s="170" t="s">
        <v>108</v>
      </c>
      <c r="C24" s="135">
        <v>78095.28</v>
      </c>
      <c r="D24" s="135">
        <v>78095.28</v>
      </c>
      <c r="E24" s="135">
        <v>78095.28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30" customHeight="1" spans="1:15">
      <c r="A25" s="167" t="s">
        <v>30</v>
      </c>
      <c r="B25" s="167"/>
      <c r="C25" s="135">
        <v>934546.31</v>
      </c>
      <c r="D25" s="135">
        <v>924546.31</v>
      </c>
      <c r="E25" s="135">
        <v>874546.31</v>
      </c>
      <c r="F25" s="135">
        <v>50000</v>
      </c>
      <c r="G25" s="135"/>
      <c r="H25" s="135"/>
      <c r="I25" s="135"/>
      <c r="J25" s="135">
        <v>10000</v>
      </c>
      <c r="K25" s="135"/>
      <c r="L25" s="135"/>
      <c r="M25" s="135"/>
      <c r="N25" s="135"/>
      <c r="O25" s="135">
        <v>10000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F41" sqref="F41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45"/>
      <c r="B1" s="45"/>
      <c r="C1" s="45"/>
      <c r="D1" s="91" t="s">
        <v>109</v>
      </c>
    </row>
    <row r="2" ht="30.75" customHeight="1" spans="1:4">
      <c r="A2" s="157" t="str">
        <f>"2026"&amp;"年部门财政拨款收支预算总表"</f>
        <v>2026年部门财政拨款收支预算总表</v>
      </c>
      <c r="B2" s="157"/>
      <c r="C2" s="157"/>
      <c r="D2" s="157"/>
    </row>
    <row r="3" ht="18.75" customHeight="1" spans="1:4">
      <c r="A3" s="30" t="str">
        <f>"单位名称："&amp;"芒市动物疫病预防控制中心"</f>
        <v>单位名称：芒市动物疫病预防控制中心</v>
      </c>
      <c r="B3" s="158"/>
      <c r="C3" s="158"/>
      <c r="D3" s="92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70" t="s">
        <v>112</v>
      </c>
      <c r="B5" s="11" t="s">
        <v>5</v>
      </c>
      <c r="C5" s="70" t="s">
        <v>113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8" t="s">
        <v>114</v>
      </c>
      <c r="B7" s="23">
        <v>924546.31</v>
      </c>
      <c r="C7" s="88" t="s">
        <v>115</v>
      </c>
      <c r="D7" s="23">
        <v>924546.31</v>
      </c>
    </row>
    <row r="8" ht="19.5" customHeight="1" spans="1:4">
      <c r="A8" s="88" t="s">
        <v>116</v>
      </c>
      <c r="B8" s="23">
        <v>924546.31</v>
      </c>
      <c r="C8" s="159" t="str">
        <f>"（"&amp;"一"&amp;"）"&amp;"社会保障和就业支出"</f>
        <v>（一）社会保障和就业支出</v>
      </c>
      <c r="D8" s="23">
        <v>116621.21</v>
      </c>
    </row>
    <row r="9" ht="19.5" customHeight="1" spans="1:4">
      <c r="A9" s="160" t="s">
        <v>117</v>
      </c>
      <c r="B9" s="23"/>
      <c r="C9" s="159" t="str">
        <f>"（"&amp;"二"&amp;"）"&amp;"卫生健康支出"</f>
        <v>（二）卫生健康支出</v>
      </c>
      <c r="D9" s="23">
        <v>43736.38</v>
      </c>
    </row>
    <row r="10" ht="19.5" customHeight="1" spans="1:4">
      <c r="A10" s="160" t="s">
        <v>118</v>
      </c>
      <c r="B10" s="23"/>
      <c r="C10" s="159" t="str">
        <f>"（"&amp;"三"&amp;"）"&amp;"农林水支出"</f>
        <v>（三）农林水支出</v>
      </c>
      <c r="D10" s="23">
        <v>686093.44</v>
      </c>
    </row>
    <row r="11" ht="19.5" customHeight="1" spans="1:4">
      <c r="A11" s="160" t="s">
        <v>119</v>
      </c>
      <c r="B11" s="23"/>
      <c r="C11" s="159" t="str">
        <f>"（"&amp;"四"&amp;"）"&amp;"住房保障支出"</f>
        <v>（四）住房保障支出</v>
      </c>
      <c r="D11" s="23">
        <v>78095.28</v>
      </c>
    </row>
    <row r="12" ht="19.5" customHeight="1" spans="1:4">
      <c r="A12" s="160" t="s">
        <v>116</v>
      </c>
      <c r="B12" s="23"/>
      <c r="C12" s="159"/>
      <c r="D12" s="23"/>
    </row>
    <row r="13" ht="19.5" customHeight="1" spans="1:4">
      <c r="A13" s="160" t="s">
        <v>117</v>
      </c>
      <c r="B13" s="23"/>
      <c r="C13" s="159"/>
      <c r="D13" s="23"/>
    </row>
    <row r="14" ht="19.5" customHeight="1" spans="1:4">
      <c r="A14" s="160" t="s">
        <v>118</v>
      </c>
      <c r="B14" s="23"/>
      <c r="C14" s="159"/>
      <c r="D14" s="23"/>
    </row>
    <row r="15" ht="19.5" customHeight="1" spans="1:4">
      <c r="A15" s="161"/>
      <c r="B15" s="23"/>
      <c r="C15" s="159"/>
      <c r="D15" s="23"/>
    </row>
    <row r="16" ht="19.5" customHeight="1" spans="1:4">
      <c r="A16" s="161"/>
      <c r="B16" s="23"/>
      <c r="C16" s="159"/>
      <c r="D16" s="23"/>
    </row>
    <row r="17" ht="19.5" customHeight="1" spans="1:4">
      <c r="A17" s="161"/>
      <c r="B17" s="23"/>
      <c r="C17" s="159"/>
      <c r="D17" s="23"/>
    </row>
    <row r="18" ht="19.5" customHeight="1" spans="1:4">
      <c r="A18" s="161"/>
      <c r="B18" s="23"/>
      <c r="C18" s="159"/>
      <c r="D18" s="23"/>
    </row>
    <row r="19" ht="19.5" customHeight="1" spans="1:4">
      <c r="A19" s="161"/>
      <c r="B19" s="23"/>
      <c r="C19" s="159"/>
      <c r="D19" s="23"/>
    </row>
    <row r="20" ht="19.5" customHeight="1" spans="1:4">
      <c r="A20" s="88"/>
      <c r="B20" s="23"/>
      <c r="C20" s="159"/>
      <c r="D20" s="23"/>
    </row>
    <row r="21" ht="19.5" customHeight="1" spans="1:4">
      <c r="A21" s="88"/>
      <c r="B21" s="23"/>
      <c r="C21" s="88"/>
      <c r="D21" s="23"/>
    </row>
    <row r="22" ht="19.5" customHeight="1" spans="1:4">
      <c r="A22" s="88"/>
      <c r="B22" s="23"/>
      <c r="C22" s="88"/>
      <c r="D22" s="23"/>
    </row>
    <row r="23" ht="19.5" customHeight="1" spans="1:4">
      <c r="A23" s="88"/>
      <c r="B23" s="23"/>
      <c r="C23" s="88"/>
      <c r="D23" s="23"/>
    </row>
    <row r="24" ht="19.5" customHeight="1" spans="1:4">
      <c r="A24" s="88"/>
      <c r="B24" s="23"/>
      <c r="C24" s="88"/>
      <c r="D24" s="23"/>
    </row>
    <row r="25" ht="19.5" customHeight="1" spans="1:4">
      <c r="A25" s="88"/>
      <c r="B25" s="23"/>
      <c r="C25" s="88"/>
      <c r="D25" s="23"/>
    </row>
    <row r="26" ht="19.5" customHeight="1" spans="1:4">
      <c r="A26" s="159"/>
      <c r="B26" s="23"/>
      <c r="C26" s="88"/>
      <c r="D26" s="23"/>
    </row>
    <row r="27" ht="19.5" customHeight="1" spans="1:4">
      <c r="A27" s="88"/>
      <c r="B27" s="23"/>
      <c r="C27" s="88"/>
      <c r="D27" s="23"/>
    </row>
    <row r="28" customHeight="1" spans="1:4">
      <c r="A28" s="88"/>
      <c r="B28" s="23"/>
      <c r="C28" s="160"/>
      <c r="D28" s="23"/>
    </row>
    <row r="29" ht="19.5" customHeight="1" spans="1:4">
      <c r="A29" s="88"/>
      <c r="B29" s="23"/>
      <c r="C29" s="88"/>
      <c r="D29" s="23"/>
    </row>
    <row r="30" ht="19.5" customHeight="1" spans="1:4">
      <c r="A30" s="159"/>
      <c r="B30" s="23"/>
      <c r="C30" s="88"/>
      <c r="D30" s="23"/>
    </row>
    <row r="31" ht="18" customHeight="1" spans="1:4">
      <c r="A31" s="159"/>
      <c r="B31" s="23"/>
      <c r="C31" s="88"/>
      <c r="D31" s="23"/>
    </row>
    <row r="32" ht="18" customHeight="1" spans="1:4">
      <c r="A32" s="159"/>
      <c r="B32" s="23"/>
      <c r="C32" s="160"/>
      <c r="D32" s="23"/>
    </row>
    <row r="33" ht="18" customHeight="1" spans="1:4">
      <c r="A33" s="159"/>
      <c r="B33" s="23"/>
      <c r="C33" s="160"/>
      <c r="D33" s="23"/>
    </row>
    <row r="34" ht="19.5" customHeight="1" spans="1:4">
      <c r="A34" s="159"/>
      <c r="B34" s="162"/>
      <c r="C34" s="88"/>
      <c r="D34" s="162"/>
    </row>
    <row r="35" ht="19.5" customHeight="1" spans="1:4">
      <c r="A35" s="159"/>
      <c r="B35" s="23"/>
      <c r="C35" s="88" t="s">
        <v>120</v>
      </c>
      <c r="D35" s="23"/>
    </row>
    <row r="36" ht="19.5" customHeight="1" spans="1:4">
      <c r="A36" s="163" t="s">
        <v>24</v>
      </c>
      <c r="B36" s="23">
        <v>924546.31</v>
      </c>
      <c r="C36" s="163" t="s">
        <v>25</v>
      </c>
      <c r="D36" s="23">
        <v>924546.31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F41" sqref="F41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121</v>
      </c>
    </row>
    <row r="2" ht="33" customHeight="1" spans="1:7">
      <c r="A2" s="150" t="str">
        <f>"2026"&amp;"年一般公共预算支出预算表（按功能科目分类）"</f>
        <v>2026年一般公共预算支出预算表（按功能科目分类）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"单位名称："&amp;"芒市动物疫病预防控制中心"</f>
        <v>单位名称：芒市动物疫病预防控制中心</v>
      </c>
      <c r="B3" s="151"/>
      <c r="C3" s="124"/>
      <c r="D3" s="124"/>
      <c r="E3" s="124"/>
      <c r="F3" s="124"/>
      <c r="G3" s="128" t="s">
        <v>1</v>
      </c>
    </row>
    <row r="4" ht="18.75" customHeight="1" spans="1:7">
      <c r="A4" s="152" t="s">
        <v>122</v>
      </c>
      <c r="B4" s="152"/>
      <c r="C4" s="152" t="s">
        <v>30</v>
      </c>
      <c r="D4" s="152" t="s">
        <v>52</v>
      </c>
      <c r="E4" s="152"/>
      <c r="F4" s="152"/>
      <c r="G4" s="152" t="s">
        <v>53</v>
      </c>
    </row>
    <row r="5" ht="18.75" customHeight="1" spans="1:7">
      <c r="A5" s="152" t="s">
        <v>48</v>
      </c>
      <c r="B5" s="152" t="s">
        <v>49</v>
      </c>
      <c r="C5" s="152"/>
      <c r="D5" s="152" t="s">
        <v>33</v>
      </c>
      <c r="E5" s="152" t="s">
        <v>123</v>
      </c>
      <c r="F5" s="152" t="s">
        <v>124</v>
      </c>
      <c r="G5" s="152"/>
    </row>
    <row r="6" ht="18.75" customHeight="1" spans="1:7">
      <c r="A6" s="152" t="s">
        <v>59</v>
      </c>
      <c r="B6" s="152" t="s">
        <v>60</v>
      </c>
      <c r="C6" s="152" t="s">
        <v>61</v>
      </c>
      <c r="D6" s="152" t="s">
        <v>62</v>
      </c>
      <c r="E6" s="152" t="s">
        <v>63</v>
      </c>
      <c r="F6" s="152" t="s">
        <v>64</v>
      </c>
      <c r="G6" s="152" t="s">
        <v>65</v>
      </c>
    </row>
    <row r="7" ht="18.75" customHeight="1" spans="1:7">
      <c r="A7" s="153" t="s">
        <v>74</v>
      </c>
      <c r="B7" s="153" t="s">
        <v>75</v>
      </c>
      <c r="C7" s="154">
        <v>116621.21</v>
      </c>
      <c r="D7" s="154">
        <v>116621.21</v>
      </c>
      <c r="E7" s="154">
        <v>114821.21</v>
      </c>
      <c r="F7" s="154">
        <v>1800</v>
      </c>
      <c r="G7" s="154"/>
    </row>
    <row r="8" ht="18.75" customHeight="1" outlineLevel="1" spans="1:7">
      <c r="A8" s="155" t="s">
        <v>76</v>
      </c>
      <c r="B8" s="155" t="s">
        <v>77</v>
      </c>
      <c r="C8" s="154">
        <v>112246.41</v>
      </c>
      <c r="D8" s="154">
        <v>112246.41</v>
      </c>
      <c r="E8" s="154">
        <v>110446.41</v>
      </c>
      <c r="F8" s="154">
        <v>1800</v>
      </c>
      <c r="G8" s="154"/>
    </row>
    <row r="9" ht="18.75" customHeight="1" outlineLevel="2" spans="1:7">
      <c r="A9" s="156" t="s">
        <v>78</v>
      </c>
      <c r="B9" s="156" t="s">
        <v>79</v>
      </c>
      <c r="C9" s="154">
        <v>1800</v>
      </c>
      <c r="D9" s="154">
        <v>1800</v>
      </c>
      <c r="E9" s="154"/>
      <c r="F9" s="154">
        <v>1800</v>
      </c>
      <c r="G9" s="154"/>
    </row>
    <row r="10" ht="18.75" customHeight="1" outlineLevel="2" spans="1:7">
      <c r="A10" s="156" t="s">
        <v>80</v>
      </c>
      <c r="B10" s="156" t="s">
        <v>81</v>
      </c>
      <c r="C10" s="154">
        <v>108258.55</v>
      </c>
      <c r="D10" s="154">
        <v>108258.55</v>
      </c>
      <c r="E10" s="154">
        <v>108258.55</v>
      </c>
      <c r="F10" s="154"/>
      <c r="G10" s="154"/>
    </row>
    <row r="11" ht="18.75" customHeight="1" outlineLevel="2" spans="1:7">
      <c r="A11" s="156" t="s">
        <v>82</v>
      </c>
      <c r="B11" s="156" t="s">
        <v>83</v>
      </c>
      <c r="C11" s="154">
        <v>2187.86</v>
      </c>
      <c r="D11" s="154">
        <v>2187.86</v>
      </c>
      <c r="E11" s="154">
        <v>2187.86</v>
      </c>
      <c r="F11" s="154"/>
      <c r="G11" s="154"/>
    </row>
    <row r="12" ht="18.75" customHeight="1" outlineLevel="1" spans="1:7">
      <c r="A12" s="155" t="s">
        <v>84</v>
      </c>
      <c r="B12" s="155" t="s">
        <v>85</v>
      </c>
      <c r="C12" s="154">
        <v>4374.8</v>
      </c>
      <c r="D12" s="154">
        <v>4374.8</v>
      </c>
      <c r="E12" s="154">
        <v>4374.8</v>
      </c>
      <c r="F12" s="154"/>
      <c r="G12" s="154"/>
    </row>
    <row r="13" ht="18.75" customHeight="1" outlineLevel="2" spans="1:7">
      <c r="A13" s="156" t="s">
        <v>86</v>
      </c>
      <c r="B13" s="156" t="s">
        <v>85</v>
      </c>
      <c r="C13" s="154">
        <v>4374.8</v>
      </c>
      <c r="D13" s="154">
        <v>4374.8</v>
      </c>
      <c r="E13" s="154">
        <v>4374.8</v>
      </c>
      <c r="F13" s="154"/>
      <c r="G13" s="154"/>
    </row>
    <row r="14" ht="18.75" customHeight="1" spans="1:7">
      <c r="A14" s="153" t="s">
        <v>87</v>
      </c>
      <c r="B14" s="153" t="s">
        <v>88</v>
      </c>
      <c r="C14" s="154">
        <v>43736.38</v>
      </c>
      <c r="D14" s="154">
        <v>43736.38</v>
      </c>
      <c r="E14" s="154">
        <v>43736.38</v>
      </c>
      <c r="F14" s="154"/>
      <c r="G14" s="154"/>
    </row>
    <row r="15" ht="18.75" customHeight="1" outlineLevel="1" spans="1:7">
      <c r="A15" s="155" t="s">
        <v>89</v>
      </c>
      <c r="B15" s="155" t="s">
        <v>90</v>
      </c>
      <c r="C15" s="154">
        <v>43736.38</v>
      </c>
      <c r="D15" s="154">
        <v>43736.38</v>
      </c>
      <c r="E15" s="154">
        <v>43736.38</v>
      </c>
      <c r="F15" s="154"/>
      <c r="G15" s="154"/>
    </row>
    <row r="16" ht="18.75" customHeight="1" outlineLevel="2" spans="1:7">
      <c r="A16" s="156" t="s">
        <v>93</v>
      </c>
      <c r="B16" s="156" t="s">
        <v>94</v>
      </c>
      <c r="C16" s="154">
        <v>37879.23</v>
      </c>
      <c r="D16" s="154">
        <v>37879.23</v>
      </c>
      <c r="E16" s="154">
        <v>37879.23</v>
      </c>
      <c r="F16" s="154"/>
      <c r="G16" s="154"/>
    </row>
    <row r="17" ht="18.75" customHeight="1" outlineLevel="2" spans="1:7">
      <c r="A17" s="156" t="s">
        <v>95</v>
      </c>
      <c r="B17" s="156" t="s">
        <v>96</v>
      </c>
      <c r="C17" s="154">
        <v>5857.15</v>
      </c>
      <c r="D17" s="154">
        <v>5857.15</v>
      </c>
      <c r="E17" s="154">
        <v>5857.15</v>
      </c>
      <c r="F17" s="154"/>
      <c r="G17" s="154"/>
    </row>
    <row r="18" ht="18.75" customHeight="1" spans="1:7">
      <c r="A18" s="153" t="s">
        <v>97</v>
      </c>
      <c r="B18" s="153" t="s">
        <v>98</v>
      </c>
      <c r="C18" s="154">
        <v>686093.44</v>
      </c>
      <c r="D18" s="154">
        <v>636093.44</v>
      </c>
      <c r="E18" s="154">
        <v>590794</v>
      </c>
      <c r="F18" s="154">
        <v>45299.44</v>
      </c>
      <c r="G18" s="154">
        <v>50000</v>
      </c>
    </row>
    <row r="19" ht="18.75" customHeight="1" outlineLevel="1" spans="1:7">
      <c r="A19" s="155" t="s">
        <v>99</v>
      </c>
      <c r="B19" s="155" t="s">
        <v>100</v>
      </c>
      <c r="C19" s="154">
        <v>686093.44</v>
      </c>
      <c r="D19" s="154">
        <v>636093.44</v>
      </c>
      <c r="E19" s="154">
        <v>590794</v>
      </c>
      <c r="F19" s="154">
        <v>45299.44</v>
      </c>
      <c r="G19" s="154">
        <v>50000</v>
      </c>
    </row>
    <row r="20" ht="18.75" customHeight="1" outlineLevel="2" spans="1:7">
      <c r="A20" s="156" t="s">
        <v>101</v>
      </c>
      <c r="B20" s="156" t="s">
        <v>102</v>
      </c>
      <c r="C20" s="154">
        <v>686093.44</v>
      </c>
      <c r="D20" s="154">
        <v>636093.44</v>
      </c>
      <c r="E20" s="154">
        <v>590794</v>
      </c>
      <c r="F20" s="154">
        <v>45299.44</v>
      </c>
      <c r="G20" s="154">
        <v>50000</v>
      </c>
    </row>
    <row r="21" ht="18.75" customHeight="1" spans="1:7">
      <c r="A21" s="153" t="s">
        <v>103</v>
      </c>
      <c r="B21" s="153" t="s">
        <v>104</v>
      </c>
      <c r="C21" s="154">
        <v>78095.28</v>
      </c>
      <c r="D21" s="154">
        <v>78095.28</v>
      </c>
      <c r="E21" s="154">
        <v>78095.28</v>
      </c>
      <c r="F21" s="154"/>
      <c r="G21" s="154"/>
    </row>
    <row r="22" ht="18.75" customHeight="1" outlineLevel="1" spans="1:7">
      <c r="A22" s="155" t="s">
        <v>105</v>
      </c>
      <c r="B22" s="155" t="s">
        <v>106</v>
      </c>
      <c r="C22" s="154">
        <v>78095.28</v>
      </c>
      <c r="D22" s="154">
        <v>78095.28</v>
      </c>
      <c r="E22" s="154">
        <v>78095.28</v>
      </c>
      <c r="F22" s="154"/>
      <c r="G22" s="154"/>
    </row>
    <row r="23" ht="18.75" customHeight="1" outlineLevel="2" spans="1:7">
      <c r="A23" s="156" t="s">
        <v>107</v>
      </c>
      <c r="B23" s="156" t="s">
        <v>108</v>
      </c>
      <c r="C23" s="154">
        <v>78095.28</v>
      </c>
      <c r="D23" s="154">
        <v>78095.28</v>
      </c>
      <c r="E23" s="154">
        <v>78095.28</v>
      </c>
      <c r="F23" s="154"/>
      <c r="G23" s="154"/>
    </row>
    <row r="24" ht="18.75" customHeight="1" spans="1:7">
      <c r="A24" s="152" t="s">
        <v>30</v>
      </c>
      <c r="B24" s="152"/>
      <c r="C24" s="154">
        <v>924546.31</v>
      </c>
      <c r="D24" s="154">
        <v>874546.31</v>
      </c>
      <c r="E24" s="154">
        <v>827446.87</v>
      </c>
      <c r="F24" s="154">
        <v>47099.44</v>
      </c>
      <c r="G24" s="154">
        <v>50000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F41" sqref="F41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41"/>
      <c r="B1" s="141"/>
      <c r="C1" s="142"/>
      <c r="D1" s="1"/>
      <c r="E1" s="1"/>
      <c r="F1" s="143" t="s">
        <v>125</v>
      </c>
    </row>
    <row r="2" ht="33.75" customHeight="1" spans="1:6">
      <c r="A2" s="144" t="str">
        <f>"2026"&amp;"年一般公共预算“三公”经费支出预算表"</f>
        <v>2026年一般公共预算“三公”经费支出预算表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"单位名称："&amp;"芒市动物疫病预防控制中心"</f>
        <v>单位名称：芒市动物疫病预防控制中心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126</v>
      </c>
      <c r="B4" s="70" t="s">
        <v>127</v>
      </c>
      <c r="C4" s="12" t="s">
        <v>128</v>
      </c>
      <c r="D4" s="13"/>
      <c r="E4" s="14"/>
      <c r="F4" s="70" t="s">
        <v>129</v>
      </c>
    </row>
    <row r="5" ht="19.5" customHeight="1" spans="1:6">
      <c r="A5" s="18"/>
      <c r="B5" s="73"/>
      <c r="C5" s="34" t="s">
        <v>33</v>
      </c>
      <c r="D5" s="34" t="s">
        <v>130</v>
      </c>
      <c r="E5" s="34" t="s">
        <v>131</v>
      </c>
      <c r="F5" s="73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14900</v>
      </c>
      <c r="B7" s="148"/>
      <c r="C7" s="149">
        <v>13000</v>
      </c>
      <c r="D7" s="148"/>
      <c r="E7" s="148">
        <v>13000</v>
      </c>
      <c r="F7" s="148">
        <v>1900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4"/>
  <sheetViews>
    <sheetView showZeros="0" topLeftCell="A11" workbookViewId="0">
      <selection activeCell="F41" sqref="F41"/>
    </sheetView>
  </sheetViews>
  <sheetFormatPr defaultColWidth="10.287037037037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1296296296296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132</v>
      </c>
      <c r="U1" s="140"/>
      <c r="V1" s="140"/>
      <c r="W1" s="140"/>
    </row>
    <row r="2" ht="45.75" customHeight="1" spans="1:23">
      <c r="A2" s="137" t="str">
        <f>"2026"&amp;"年部门基本支出预算表"</f>
        <v>2026年部门基本支出预算表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"单位名称："&amp;"芒市动物疫病预防控制中心"</f>
        <v>单位名称：芒市动物疫病预防控制中心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27</v>
      </c>
      <c r="U3" s="140"/>
      <c r="V3" s="140"/>
      <c r="W3" s="140"/>
    </row>
    <row r="4" ht="18.75" customHeight="1" spans="1:23">
      <c r="A4" s="138" t="s">
        <v>133</v>
      </c>
      <c r="B4" s="138" t="s">
        <v>134</v>
      </c>
      <c r="C4" s="138" t="s">
        <v>135</v>
      </c>
      <c r="D4" s="138" t="s">
        <v>136</v>
      </c>
      <c r="E4" s="138" t="s">
        <v>137</v>
      </c>
      <c r="F4" s="138" t="s">
        <v>138</v>
      </c>
      <c r="G4" s="138" t="s">
        <v>139</v>
      </c>
      <c r="H4" s="138" t="s">
        <v>140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141</v>
      </c>
      <c r="I5" s="138" t="s">
        <v>34</v>
      </c>
      <c r="J5" s="138" t="s">
        <v>142</v>
      </c>
      <c r="K5" s="138" t="s">
        <v>143</v>
      </c>
      <c r="L5" s="138" t="s">
        <v>144</v>
      </c>
      <c r="M5" s="138" t="s">
        <v>145</v>
      </c>
      <c r="N5" s="138" t="s">
        <v>146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147</v>
      </c>
      <c r="J6" s="138" t="s">
        <v>142</v>
      </c>
      <c r="K6" s="138" t="s">
        <v>143</v>
      </c>
      <c r="L6" s="138" t="s">
        <v>144</v>
      </c>
      <c r="M6" s="138" t="s">
        <v>145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148</v>
      </c>
      <c r="Q8" s="138" t="s">
        <v>149</v>
      </c>
      <c r="R8" s="138" t="s">
        <v>150</v>
      </c>
      <c r="S8" s="138" t="s">
        <v>151</v>
      </c>
      <c r="T8" s="138" t="s">
        <v>152</v>
      </c>
      <c r="U8" s="138" t="s">
        <v>153</v>
      </c>
      <c r="V8" s="138" t="s">
        <v>154</v>
      </c>
      <c r="W8" s="138" t="s">
        <v>155</v>
      </c>
    </row>
    <row r="9" ht="53.25" customHeight="1" spans="1:23">
      <c r="A9" s="133" t="s">
        <v>46</v>
      </c>
      <c r="B9" s="133"/>
      <c r="C9" s="133"/>
      <c r="D9" s="133"/>
      <c r="E9" s="133"/>
      <c r="F9" s="133"/>
      <c r="G9" s="133"/>
      <c r="H9" s="135">
        <v>874546.31</v>
      </c>
      <c r="I9" s="135">
        <v>874546.31</v>
      </c>
      <c r="J9" s="135"/>
      <c r="K9" s="135"/>
      <c r="L9" s="135">
        <v>874546.31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46</v>
      </c>
      <c r="B10" s="133" t="s">
        <v>156</v>
      </c>
      <c r="C10" s="133" t="s">
        <v>157</v>
      </c>
      <c r="D10" s="133" t="s">
        <v>101</v>
      </c>
      <c r="E10" s="133" t="s">
        <v>102</v>
      </c>
      <c r="F10" s="133" t="s">
        <v>158</v>
      </c>
      <c r="G10" s="133" t="s">
        <v>159</v>
      </c>
      <c r="H10" s="135">
        <v>309864</v>
      </c>
      <c r="I10" s="135">
        <v>309864</v>
      </c>
      <c r="J10" s="135"/>
      <c r="K10" s="135"/>
      <c r="L10" s="135">
        <v>309864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46</v>
      </c>
      <c r="B11" s="133" t="s">
        <v>156</v>
      </c>
      <c r="C11" s="133" t="s">
        <v>157</v>
      </c>
      <c r="D11" s="133" t="s">
        <v>101</v>
      </c>
      <c r="E11" s="133" t="s">
        <v>102</v>
      </c>
      <c r="F11" s="133" t="s">
        <v>160</v>
      </c>
      <c r="G11" s="133" t="s">
        <v>161</v>
      </c>
      <c r="H11" s="135">
        <v>55140</v>
      </c>
      <c r="I11" s="135">
        <v>55140</v>
      </c>
      <c r="J11" s="135"/>
      <c r="K11" s="135"/>
      <c r="L11" s="135">
        <v>55140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46</v>
      </c>
      <c r="B12" s="133" t="s">
        <v>156</v>
      </c>
      <c r="C12" s="133" t="s">
        <v>157</v>
      </c>
      <c r="D12" s="133" t="s">
        <v>101</v>
      </c>
      <c r="E12" s="133" t="s">
        <v>102</v>
      </c>
      <c r="F12" s="133" t="s">
        <v>162</v>
      </c>
      <c r="G12" s="133" t="s">
        <v>163</v>
      </c>
      <c r="H12" s="135">
        <v>25822</v>
      </c>
      <c r="I12" s="135">
        <v>25822</v>
      </c>
      <c r="J12" s="135"/>
      <c r="K12" s="135"/>
      <c r="L12" s="135">
        <v>25822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46</v>
      </c>
      <c r="B13" s="133" t="s">
        <v>156</v>
      </c>
      <c r="C13" s="133" t="s">
        <v>157</v>
      </c>
      <c r="D13" s="133" t="s">
        <v>101</v>
      </c>
      <c r="E13" s="133" t="s">
        <v>102</v>
      </c>
      <c r="F13" s="133" t="s">
        <v>162</v>
      </c>
      <c r="G13" s="133" t="s">
        <v>163</v>
      </c>
      <c r="H13" s="135">
        <v>70920</v>
      </c>
      <c r="I13" s="135">
        <v>70920</v>
      </c>
      <c r="J13" s="135"/>
      <c r="K13" s="135"/>
      <c r="L13" s="135">
        <v>70920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46</v>
      </c>
      <c r="B14" s="133" t="s">
        <v>156</v>
      </c>
      <c r="C14" s="133" t="s">
        <v>157</v>
      </c>
      <c r="D14" s="133" t="s">
        <v>101</v>
      </c>
      <c r="E14" s="133" t="s">
        <v>102</v>
      </c>
      <c r="F14" s="133" t="s">
        <v>162</v>
      </c>
      <c r="G14" s="133" t="s">
        <v>163</v>
      </c>
      <c r="H14" s="135">
        <v>56820</v>
      </c>
      <c r="I14" s="135">
        <v>56820</v>
      </c>
      <c r="J14" s="135"/>
      <c r="K14" s="135"/>
      <c r="L14" s="135">
        <v>56820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46</v>
      </c>
      <c r="B15" s="133" t="s">
        <v>156</v>
      </c>
      <c r="C15" s="133" t="s">
        <v>157</v>
      </c>
      <c r="D15" s="133" t="s">
        <v>101</v>
      </c>
      <c r="E15" s="133" t="s">
        <v>102</v>
      </c>
      <c r="F15" s="133" t="s">
        <v>162</v>
      </c>
      <c r="G15" s="133" t="s">
        <v>163</v>
      </c>
      <c r="H15" s="135">
        <v>72228</v>
      </c>
      <c r="I15" s="135">
        <v>72228</v>
      </c>
      <c r="J15" s="135"/>
      <c r="K15" s="135"/>
      <c r="L15" s="135">
        <v>72228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46</v>
      </c>
      <c r="B16" s="133" t="s">
        <v>164</v>
      </c>
      <c r="C16" s="133" t="s">
        <v>165</v>
      </c>
      <c r="D16" s="133" t="s">
        <v>80</v>
      </c>
      <c r="E16" s="133" t="s">
        <v>81</v>
      </c>
      <c r="F16" s="133" t="s">
        <v>166</v>
      </c>
      <c r="G16" s="133" t="s">
        <v>167</v>
      </c>
      <c r="H16" s="135">
        <v>108258.55</v>
      </c>
      <c r="I16" s="135">
        <v>108258.55</v>
      </c>
      <c r="J16" s="135"/>
      <c r="K16" s="135"/>
      <c r="L16" s="135">
        <v>108258.55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46</v>
      </c>
      <c r="B17" s="133" t="s">
        <v>164</v>
      </c>
      <c r="C17" s="133" t="s">
        <v>165</v>
      </c>
      <c r="D17" s="133" t="s">
        <v>82</v>
      </c>
      <c r="E17" s="133" t="s">
        <v>83</v>
      </c>
      <c r="F17" s="133" t="s">
        <v>168</v>
      </c>
      <c r="G17" s="133" t="s">
        <v>169</v>
      </c>
      <c r="H17" s="135"/>
      <c r="I17" s="135"/>
      <c r="J17" s="135"/>
      <c r="K17" s="135"/>
      <c r="L17" s="135"/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46</v>
      </c>
      <c r="B18" s="133" t="s">
        <v>170</v>
      </c>
      <c r="C18" s="133" t="s">
        <v>171</v>
      </c>
      <c r="D18" s="133" t="s">
        <v>82</v>
      </c>
      <c r="E18" s="133" t="s">
        <v>83</v>
      </c>
      <c r="F18" s="133" t="s">
        <v>168</v>
      </c>
      <c r="G18" s="133" t="s">
        <v>169</v>
      </c>
      <c r="H18" s="135">
        <v>2187.86</v>
      </c>
      <c r="I18" s="135">
        <v>2187.86</v>
      </c>
      <c r="J18" s="135"/>
      <c r="K18" s="135"/>
      <c r="L18" s="135">
        <v>2187.86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46</v>
      </c>
      <c r="B19" s="133" t="s">
        <v>164</v>
      </c>
      <c r="C19" s="133" t="s">
        <v>165</v>
      </c>
      <c r="D19" s="133" t="s">
        <v>91</v>
      </c>
      <c r="E19" s="133" t="s">
        <v>92</v>
      </c>
      <c r="F19" s="133" t="s">
        <v>172</v>
      </c>
      <c r="G19" s="133" t="s">
        <v>173</v>
      </c>
      <c r="H19" s="135"/>
      <c r="I19" s="135"/>
      <c r="J19" s="135"/>
      <c r="K19" s="135"/>
      <c r="L19" s="135"/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46</v>
      </c>
      <c r="B20" s="133" t="s">
        <v>164</v>
      </c>
      <c r="C20" s="133" t="s">
        <v>165</v>
      </c>
      <c r="D20" s="133" t="s">
        <v>93</v>
      </c>
      <c r="E20" s="133" t="s">
        <v>94</v>
      </c>
      <c r="F20" s="133" t="s">
        <v>172</v>
      </c>
      <c r="G20" s="133" t="s">
        <v>173</v>
      </c>
      <c r="H20" s="135">
        <v>37879.23</v>
      </c>
      <c r="I20" s="135">
        <v>37879.23</v>
      </c>
      <c r="J20" s="135"/>
      <c r="K20" s="135"/>
      <c r="L20" s="135">
        <v>37879.23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46</v>
      </c>
      <c r="B21" s="133" t="s">
        <v>164</v>
      </c>
      <c r="C21" s="133" t="s">
        <v>165</v>
      </c>
      <c r="D21" s="133" t="s">
        <v>95</v>
      </c>
      <c r="E21" s="133" t="s">
        <v>96</v>
      </c>
      <c r="F21" s="133" t="s">
        <v>174</v>
      </c>
      <c r="G21" s="133" t="s">
        <v>175</v>
      </c>
      <c r="H21" s="135">
        <v>5857.15</v>
      </c>
      <c r="I21" s="135">
        <v>5857.15</v>
      </c>
      <c r="J21" s="135"/>
      <c r="K21" s="135"/>
      <c r="L21" s="135">
        <v>5857.15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46</v>
      </c>
      <c r="B22" s="133" t="s">
        <v>164</v>
      </c>
      <c r="C22" s="133" t="s">
        <v>165</v>
      </c>
      <c r="D22" s="133" t="s">
        <v>86</v>
      </c>
      <c r="E22" s="133" t="s">
        <v>85</v>
      </c>
      <c r="F22" s="133" t="s">
        <v>174</v>
      </c>
      <c r="G22" s="133" t="s">
        <v>175</v>
      </c>
      <c r="H22" s="135">
        <v>4374.8</v>
      </c>
      <c r="I22" s="135">
        <v>4374.8</v>
      </c>
      <c r="J22" s="135"/>
      <c r="K22" s="135"/>
      <c r="L22" s="135">
        <v>4374.8</v>
      </c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46</v>
      </c>
      <c r="B23" s="133" t="s">
        <v>164</v>
      </c>
      <c r="C23" s="133" t="s">
        <v>165</v>
      </c>
      <c r="D23" s="133" t="s">
        <v>95</v>
      </c>
      <c r="E23" s="133" t="s">
        <v>96</v>
      </c>
      <c r="F23" s="133" t="s">
        <v>174</v>
      </c>
      <c r="G23" s="133" t="s">
        <v>175</v>
      </c>
      <c r="H23" s="135"/>
      <c r="I23" s="135"/>
      <c r="J23" s="135"/>
      <c r="K23" s="135"/>
      <c r="L23" s="135"/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46</v>
      </c>
      <c r="B24" s="133" t="s">
        <v>176</v>
      </c>
      <c r="C24" s="133" t="s">
        <v>108</v>
      </c>
      <c r="D24" s="133" t="s">
        <v>107</v>
      </c>
      <c r="E24" s="133" t="s">
        <v>108</v>
      </c>
      <c r="F24" s="133" t="s">
        <v>177</v>
      </c>
      <c r="G24" s="133" t="s">
        <v>108</v>
      </c>
      <c r="H24" s="135">
        <v>78095.28</v>
      </c>
      <c r="I24" s="135">
        <v>78095.28</v>
      </c>
      <c r="J24" s="135"/>
      <c r="K24" s="135"/>
      <c r="L24" s="135">
        <v>78095.28</v>
      </c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46</v>
      </c>
      <c r="B25" s="133" t="s">
        <v>178</v>
      </c>
      <c r="C25" s="133" t="s">
        <v>179</v>
      </c>
      <c r="D25" s="133" t="s">
        <v>101</v>
      </c>
      <c r="E25" s="133" t="s">
        <v>102</v>
      </c>
      <c r="F25" s="133" t="s">
        <v>180</v>
      </c>
      <c r="G25" s="133" t="s">
        <v>181</v>
      </c>
      <c r="H25" s="135">
        <v>8000</v>
      </c>
      <c r="I25" s="135">
        <v>8000</v>
      </c>
      <c r="J25" s="135"/>
      <c r="K25" s="135"/>
      <c r="L25" s="135">
        <v>8000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46</v>
      </c>
      <c r="B26" s="133" t="s">
        <v>178</v>
      </c>
      <c r="C26" s="133" t="s">
        <v>179</v>
      </c>
      <c r="D26" s="133" t="s">
        <v>101</v>
      </c>
      <c r="E26" s="133" t="s">
        <v>102</v>
      </c>
      <c r="F26" s="133" t="s">
        <v>182</v>
      </c>
      <c r="G26" s="133" t="s">
        <v>183</v>
      </c>
      <c r="H26" s="135">
        <v>10100</v>
      </c>
      <c r="I26" s="135">
        <v>10100</v>
      </c>
      <c r="J26" s="135"/>
      <c r="K26" s="135"/>
      <c r="L26" s="135">
        <v>10100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46</v>
      </c>
      <c r="B27" s="133" t="s">
        <v>184</v>
      </c>
      <c r="C27" s="133" t="s">
        <v>185</v>
      </c>
      <c r="D27" s="133" t="s">
        <v>101</v>
      </c>
      <c r="E27" s="133" t="s">
        <v>102</v>
      </c>
      <c r="F27" s="133" t="s">
        <v>186</v>
      </c>
      <c r="G27" s="133" t="s">
        <v>129</v>
      </c>
      <c r="H27" s="135">
        <v>1900</v>
      </c>
      <c r="I27" s="135">
        <v>1900</v>
      </c>
      <c r="J27" s="135"/>
      <c r="K27" s="135"/>
      <c r="L27" s="135">
        <v>1900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46</v>
      </c>
      <c r="B28" s="133" t="s">
        <v>187</v>
      </c>
      <c r="C28" s="133" t="s">
        <v>188</v>
      </c>
      <c r="D28" s="133" t="s">
        <v>101</v>
      </c>
      <c r="E28" s="133" t="s">
        <v>102</v>
      </c>
      <c r="F28" s="133" t="s">
        <v>189</v>
      </c>
      <c r="G28" s="133" t="s">
        <v>190</v>
      </c>
      <c r="H28" s="135">
        <v>3000</v>
      </c>
      <c r="I28" s="135">
        <v>3000</v>
      </c>
      <c r="J28" s="135"/>
      <c r="K28" s="135"/>
      <c r="L28" s="135">
        <v>3000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46</v>
      </c>
      <c r="B29" s="133" t="s">
        <v>178</v>
      </c>
      <c r="C29" s="133" t="s">
        <v>179</v>
      </c>
      <c r="D29" s="133" t="s">
        <v>101</v>
      </c>
      <c r="E29" s="133" t="s">
        <v>102</v>
      </c>
      <c r="F29" s="133" t="s">
        <v>191</v>
      </c>
      <c r="G29" s="133" t="s">
        <v>192</v>
      </c>
      <c r="H29" s="135">
        <v>7000</v>
      </c>
      <c r="I29" s="135">
        <v>7000</v>
      </c>
      <c r="J29" s="135"/>
      <c r="K29" s="135"/>
      <c r="L29" s="135">
        <v>7000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46</v>
      </c>
      <c r="B30" s="133" t="s">
        <v>178</v>
      </c>
      <c r="C30" s="133" t="s">
        <v>179</v>
      </c>
      <c r="D30" s="133" t="s">
        <v>101</v>
      </c>
      <c r="E30" s="133" t="s">
        <v>102</v>
      </c>
      <c r="F30" s="133" t="s">
        <v>191</v>
      </c>
      <c r="G30" s="133" t="s">
        <v>192</v>
      </c>
      <c r="H30" s="135">
        <v>4000</v>
      </c>
      <c r="I30" s="135">
        <v>4000</v>
      </c>
      <c r="J30" s="135"/>
      <c r="K30" s="135"/>
      <c r="L30" s="135">
        <v>4000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46</v>
      </c>
      <c r="B31" s="133" t="s">
        <v>193</v>
      </c>
      <c r="C31" s="133" t="s">
        <v>194</v>
      </c>
      <c r="D31" s="133" t="s">
        <v>78</v>
      </c>
      <c r="E31" s="133" t="s">
        <v>79</v>
      </c>
      <c r="F31" s="133" t="s">
        <v>191</v>
      </c>
      <c r="G31" s="133" t="s">
        <v>192</v>
      </c>
      <c r="H31" s="135">
        <v>1800</v>
      </c>
      <c r="I31" s="135">
        <v>1800</v>
      </c>
      <c r="J31" s="135"/>
      <c r="K31" s="135"/>
      <c r="L31" s="135">
        <v>1800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46</v>
      </c>
      <c r="B32" s="133" t="s">
        <v>195</v>
      </c>
      <c r="C32" s="133" t="s">
        <v>196</v>
      </c>
      <c r="D32" s="133" t="s">
        <v>101</v>
      </c>
      <c r="E32" s="133" t="s">
        <v>102</v>
      </c>
      <c r="F32" s="133" t="s">
        <v>197</v>
      </c>
      <c r="G32" s="133" t="s">
        <v>196</v>
      </c>
      <c r="H32" s="135">
        <v>11299.44</v>
      </c>
      <c r="I32" s="135">
        <v>11299.44</v>
      </c>
      <c r="J32" s="135"/>
      <c r="K32" s="135"/>
      <c r="L32" s="135">
        <v>11299.44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46</v>
      </c>
      <c r="B33" s="133" t="s">
        <v>195</v>
      </c>
      <c r="C33" s="133" t="s">
        <v>196</v>
      </c>
      <c r="D33" s="133" t="s">
        <v>101</v>
      </c>
      <c r="E33" s="133" t="s">
        <v>102</v>
      </c>
      <c r="F33" s="133" t="s">
        <v>197</v>
      </c>
      <c r="G33" s="133" t="s">
        <v>196</v>
      </c>
      <c r="H33" s="135"/>
      <c r="I33" s="135"/>
      <c r="J33" s="135"/>
      <c r="K33" s="135"/>
      <c r="L33" s="135"/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30.75" customHeight="1" spans="1:23">
      <c r="A34" s="139" t="s">
        <v>30</v>
      </c>
      <c r="B34" s="139"/>
      <c r="C34" s="139"/>
      <c r="D34" s="139"/>
      <c r="E34" s="139"/>
      <c r="F34" s="139"/>
      <c r="G34" s="139"/>
      <c r="H34" s="135">
        <v>874546.31</v>
      </c>
      <c r="I34" s="135">
        <v>874546.31</v>
      </c>
      <c r="J34" s="135"/>
      <c r="K34" s="135"/>
      <c r="L34" s="135">
        <v>874546.31</v>
      </c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0"/>
  <sheetViews>
    <sheetView showZeros="0" topLeftCell="A11" workbookViewId="0">
      <selection activeCell="F41" sqref="F41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5185185185185" customWidth="1"/>
    <col min="9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29" t="s">
        <v>198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tr">
        <f>"2026"&amp;"年部门项目支出预算表"</f>
        <v>2026年部门项目支出预算表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"单位名称："&amp;"芒市动物疫病预防控制中心"</f>
        <v>单位名称：芒市动物疫病预防控制中心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199</v>
      </c>
      <c r="B4" s="132" t="s">
        <v>134</v>
      </c>
      <c r="C4" s="132" t="s">
        <v>135</v>
      </c>
      <c r="D4" s="132" t="s">
        <v>200</v>
      </c>
      <c r="E4" s="132" t="s">
        <v>136</v>
      </c>
      <c r="F4" s="132" t="s">
        <v>137</v>
      </c>
      <c r="G4" s="132" t="s">
        <v>201</v>
      </c>
      <c r="H4" s="132" t="s">
        <v>202</v>
      </c>
      <c r="I4" s="132" t="s">
        <v>30</v>
      </c>
      <c r="J4" s="132" t="s">
        <v>203</v>
      </c>
      <c r="K4" s="132"/>
      <c r="L4" s="132"/>
      <c r="M4" s="132"/>
      <c r="N4" s="132" t="s">
        <v>146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204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148</v>
      </c>
      <c r="Q7" s="132" t="s">
        <v>149</v>
      </c>
      <c r="R7" s="132" t="s">
        <v>150</v>
      </c>
      <c r="S7" s="132" t="s">
        <v>151</v>
      </c>
      <c r="T7" s="132" t="s">
        <v>152</v>
      </c>
      <c r="U7" s="132" t="s">
        <v>153</v>
      </c>
      <c r="V7" s="132" t="s">
        <v>154</v>
      </c>
      <c r="W7" s="132" t="s">
        <v>155</v>
      </c>
    </row>
    <row r="8" ht="52.5" customHeight="1" spans="1:23">
      <c r="A8" s="133"/>
      <c r="B8" s="133"/>
      <c r="C8" s="133" t="s">
        <v>205</v>
      </c>
      <c r="D8" s="133"/>
      <c r="E8" s="133"/>
      <c r="F8" s="133"/>
      <c r="G8" s="133"/>
      <c r="H8" s="133"/>
      <c r="I8" s="135">
        <v>50000</v>
      </c>
      <c r="J8" s="135">
        <v>50000</v>
      </c>
      <c r="K8" s="135">
        <v>50000</v>
      </c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ht="52.5" customHeight="1" outlineLevel="1" spans="1:23">
      <c r="A9" s="133" t="s">
        <v>206</v>
      </c>
      <c r="B9" s="133" t="s">
        <v>207</v>
      </c>
      <c r="C9" s="133" t="s">
        <v>205</v>
      </c>
      <c r="D9" s="133" t="s">
        <v>46</v>
      </c>
      <c r="E9" s="133" t="s">
        <v>101</v>
      </c>
      <c r="F9" s="133" t="s">
        <v>102</v>
      </c>
      <c r="G9" s="133" t="s">
        <v>208</v>
      </c>
      <c r="H9" s="133" t="s">
        <v>209</v>
      </c>
      <c r="I9" s="135">
        <v>2500</v>
      </c>
      <c r="J9" s="135">
        <v>2500</v>
      </c>
      <c r="K9" s="135">
        <v>2500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2.5" customHeight="1" outlineLevel="1" spans="1:23">
      <c r="A10" s="133" t="s">
        <v>206</v>
      </c>
      <c r="B10" s="133" t="s">
        <v>207</v>
      </c>
      <c r="C10" s="133" t="s">
        <v>205</v>
      </c>
      <c r="D10" s="133" t="s">
        <v>46</v>
      </c>
      <c r="E10" s="133" t="s">
        <v>101</v>
      </c>
      <c r="F10" s="133" t="s">
        <v>102</v>
      </c>
      <c r="G10" s="133" t="s">
        <v>210</v>
      </c>
      <c r="H10" s="133" t="s">
        <v>211</v>
      </c>
      <c r="I10" s="135">
        <v>4000</v>
      </c>
      <c r="J10" s="135">
        <v>4000</v>
      </c>
      <c r="K10" s="135">
        <v>4000</v>
      </c>
      <c r="L10" s="135"/>
      <c r="M10" s="135"/>
      <c r="N10" s="133"/>
      <c r="O10" s="133"/>
      <c r="P10" s="133"/>
      <c r="Q10" s="135"/>
      <c r="R10" s="135"/>
      <c r="S10" s="135"/>
      <c r="T10" s="135"/>
      <c r="U10" s="135"/>
      <c r="V10" s="135"/>
      <c r="W10" s="135"/>
    </row>
    <row r="11" ht="52.5" customHeight="1" outlineLevel="1" spans="1:23">
      <c r="A11" s="133" t="s">
        <v>206</v>
      </c>
      <c r="B11" s="133" t="s">
        <v>207</v>
      </c>
      <c r="C11" s="133" t="s">
        <v>205</v>
      </c>
      <c r="D11" s="133" t="s">
        <v>46</v>
      </c>
      <c r="E11" s="133" t="s">
        <v>101</v>
      </c>
      <c r="F11" s="133" t="s">
        <v>102</v>
      </c>
      <c r="G11" s="133" t="s">
        <v>212</v>
      </c>
      <c r="H11" s="133" t="s">
        <v>213</v>
      </c>
      <c r="I11" s="135">
        <v>20000</v>
      </c>
      <c r="J11" s="135">
        <v>20000</v>
      </c>
      <c r="K11" s="135">
        <v>20000</v>
      </c>
      <c r="L11" s="135"/>
      <c r="M11" s="135"/>
      <c r="N11" s="133"/>
      <c r="O11" s="133"/>
      <c r="P11" s="133"/>
      <c r="Q11" s="135"/>
      <c r="R11" s="135"/>
      <c r="S11" s="135"/>
      <c r="T11" s="135"/>
      <c r="U11" s="135"/>
      <c r="V11" s="135"/>
      <c r="W11" s="135"/>
    </row>
    <row r="12" ht="52.5" customHeight="1" outlineLevel="1" spans="1:23">
      <c r="A12" s="133" t="s">
        <v>206</v>
      </c>
      <c r="B12" s="133" t="s">
        <v>207</v>
      </c>
      <c r="C12" s="133" t="s">
        <v>205</v>
      </c>
      <c r="D12" s="133" t="s">
        <v>46</v>
      </c>
      <c r="E12" s="133" t="s">
        <v>101</v>
      </c>
      <c r="F12" s="133" t="s">
        <v>102</v>
      </c>
      <c r="G12" s="133" t="s">
        <v>214</v>
      </c>
      <c r="H12" s="133" t="s">
        <v>215</v>
      </c>
      <c r="I12" s="135">
        <v>12500</v>
      </c>
      <c r="J12" s="135">
        <v>12500</v>
      </c>
      <c r="K12" s="135">
        <v>12500</v>
      </c>
      <c r="L12" s="135"/>
      <c r="M12" s="135"/>
      <c r="N12" s="133"/>
      <c r="O12" s="133"/>
      <c r="P12" s="133"/>
      <c r="Q12" s="135"/>
      <c r="R12" s="135"/>
      <c r="S12" s="135"/>
      <c r="T12" s="135"/>
      <c r="U12" s="135"/>
      <c r="V12" s="135"/>
      <c r="W12" s="135"/>
    </row>
    <row r="13" ht="52.5" customHeight="1" outlineLevel="1" spans="1:23">
      <c r="A13" s="133" t="s">
        <v>206</v>
      </c>
      <c r="B13" s="133" t="s">
        <v>207</v>
      </c>
      <c r="C13" s="133" t="s">
        <v>205</v>
      </c>
      <c r="D13" s="133" t="s">
        <v>46</v>
      </c>
      <c r="E13" s="133" t="s">
        <v>101</v>
      </c>
      <c r="F13" s="133" t="s">
        <v>102</v>
      </c>
      <c r="G13" s="133" t="s">
        <v>216</v>
      </c>
      <c r="H13" s="133" t="s">
        <v>217</v>
      </c>
      <c r="I13" s="135">
        <v>1000</v>
      </c>
      <c r="J13" s="135">
        <v>1000</v>
      </c>
      <c r="K13" s="135">
        <v>1000</v>
      </c>
      <c r="L13" s="135"/>
      <c r="M13" s="135"/>
      <c r="N13" s="133"/>
      <c r="O13" s="133"/>
      <c r="P13" s="133"/>
      <c r="Q13" s="135"/>
      <c r="R13" s="135"/>
      <c r="S13" s="135"/>
      <c r="T13" s="135"/>
      <c r="U13" s="135"/>
      <c r="V13" s="135"/>
      <c r="W13" s="135"/>
    </row>
    <row r="14" ht="52.5" customHeight="1" outlineLevel="1" spans="1:23">
      <c r="A14" s="133" t="s">
        <v>206</v>
      </c>
      <c r="B14" s="133" t="s">
        <v>207</v>
      </c>
      <c r="C14" s="133" t="s">
        <v>205</v>
      </c>
      <c r="D14" s="133" t="s">
        <v>46</v>
      </c>
      <c r="E14" s="133" t="s">
        <v>101</v>
      </c>
      <c r="F14" s="133" t="s">
        <v>102</v>
      </c>
      <c r="G14" s="133" t="s">
        <v>189</v>
      </c>
      <c r="H14" s="133" t="s">
        <v>190</v>
      </c>
      <c r="I14" s="135">
        <v>1000</v>
      </c>
      <c r="J14" s="135">
        <v>1000</v>
      </c>
      <c r="K14" s="135">
        <v>1000</v>
      </c>
      <c r="L14" s="135"/>
      <c r="M14" s="135"/>
      <c r="N14" s="133"/>
      <c r="O14" s="133"/>
      <c r="P14" s="133"/>
      <c r="Q14" s="135"/>
      <c r="R14" s="135"/>
      <c r="S14" s="135"/>
      <c r="T14" s="135"/>
      <c r="U14" s="135"/>
      <c r="V14" s="135"/>
      <c r="W14" s="135"/>
    </row>
    <row r="15" ht="52.5" customHeight="1" outlineLevel="1" spans="1:23">
      <c r="A15" s="133" t="s">
        <v>206</v>
      </c>
      <c r="B15" s="133" t="s">
        <v>207</v>
      </c>
      <c r="C15" s="133" t="s">
        <v>205</v>
      </c>
      <c r="D15" s="133" t="s">
        <v>46</v>
      </c>
      <c r="E15" s="133" t="s">
        <v>101</v>
      </c>
      <c r="F15" s="133" t="s">
        <v>102</v>
      </c>
      <c r="G15" s="133" t="s">
        <v>189</v>
      </c>
      <c r="H15" s="133" t="s">
        <v>190</v>
      </c>
      <c r="I15" s="135">
        <v>6000</v>
      </c>
      <c r="J15" s="135">
        <v>6000</v>
      </c>
      <c r="K15" s="135">
        <v>6000</v>
      </c>
      <c r="L15" s="135"/>
      <c r="M15" s="135"/>
      <c r="N15" s="133"/>
      <c r="O15" s="133"/>
      <c r="P15" s="133"/>
      <c r="Q15" s="135"/>
      <c r="R15" s="135"/>
      <c r="S15" s="135"/>
      <c r="T15" s="135"/>
      <c r="U15" s="135"/>
      <c r="V15" s="135"/>
      <c r="W15" s="135"/>
    </row>
    <row r="16" ht="52.5" customHeight="1" outlineLevel="1" spans="1:23">
      <c r="A16" s="133" t="s">
        <v>206</v>
      </c>
      <c r="B16" s="133" t="s">
        <v>207</v>
      </c>
      <c r="C16" s="133" t="s">
        <v>205</v>
      </c>
      <c r="D16" s="133" t="s">
        <v>46</v>
      </c>
      <c r="E16" s="133" t="s">
        <v>101</v>
      </c>
      <c r="F16" s="133" t="s">
        <v>102</v>
      </c>
      <c r="G16" s="133" t="s">
        <v>189</v>
      </c>
      <c r="H16" s="133" t="s">
        <v>190</v>
      </c>
      <c r="I16" s="135">
        <v>3000</v>
      </c>
      <c r="J16" s="135">
        <v>3000</v>
      </c>
      <c r="K16" s="135">
        <v>3000</v>
      </c>
      <c r="L16" s="135"/>
      <c r="M16" s="135"/>
      <c r="N16" s="133"/>
      <c r="O16" s="133"/>
      <c r="P16" s="133"/>
      <c r="Q16" s="135"/>
      <c r="R16" s="135"/>
      <c r="S16" s="135"/>
      <c r="T16" s="135"/>
      <c r="U16" s="135"/>
      <c r="V16" s="135"/>
      <c r="W16" s="135"/>
    </row>
    <row r="17" ht="52.5" customHeight="1" spans="1:23">
      <c r="A17" s="133"/>
      <c r="B17" s="133"/>
      <c r="C17" s="133" t="s">
        <v>218</v>
      </c>
      <c r="D17" s="133"/>
      <c r="E17" s="133"/>
      <c r="F17" s="133"/>
      <c r="G17" s="133"/>
      <c r="H17" s="133"/>
      <c r="I17" s="135">
        <v>10000</v>
      </c>
      <c r="J17" s="135"/>
      <c r="K17" s="135"/>
      <c r="L17" s="135"/>
      <c r="M17" s="135"/>
      <c r="N17" s="133"/>
      <c r="O17" s="133"/>
      <c r="P17" s="133"/>
      <c r="Q17" s="135"/>
      <c r="R17" s="135">
        <v>10000</v>
      </c>
      <c r="S17" s="135"/>
      <c r="T17" s="135"/>
      <c r="U17" s="135"/>
      <c r="V17" s="135"/>
      <c r="W17" s="135">
        <v>10000</v>
      </c>
    </row>
    <row r="18" ht="52.5" customHeight="1" outlineLevel="1" spans="1:23">
      <c r="A18" s="133" t="s">
        <v>206</v>
      </c>
      <c r="B18" s="133" t="s">
        <v>219</v>
      </c>
      <c r="C18" s="133" t="s">
        <v>218</v>
      </c>
      <c r="D18" s="133" t="s">
        <v>46</v>
      </c>
      <c r="E18" s="133" t="s">
        <v>101</v>
      </c>
      <c r="F18" s="133" t="s">
        <v>102</v>
      </c>
      <c r="G18" s="133" t="s">
        <v>214</v>
      </c>
      <c r="H18" s="133" t="s">
        <v>215</v>
      </c>
      <c r="I18" s="135">
        <v>9000</v>
      </c>
      <c r="J18" s="135"/>
      <c r="K18" s="135"/>
      <c r="L18" s="135"/>
      <c r="M18" s="135"/>
      <c r="N18" s="133"/>
      <c r="O18" s="133"/>
      <c r="P18" s="133"/>
      <c r="Q18" s="135"/>
      <c r="R18" s="135">
        <v>9000</v>
      </c>
      <c r="S18" s="135"/>
      <c r="T18" s="135"/>
      <c r="U18" s="135"/>
      <c r="V18" s="135"/>
      <c r="W18" s="135">
        <v>9000</v>
      </c>
    </row>
    <row r="19" ht="52.5" customHeight="1" outlineLevel="1" spans="1:23">
      <c r="A19" s="133" t="s">
        <v>206</v>
      </c>
      <c r="B19" s="133" t="s">
        <v>219</v>
      </c>
      <c r="C19" s="133" t="s">
        <v>218</v>
      </c>
      <c r="D19" s="133" t="s">
        <v>46</v>
      </c>
      <c r="E19" s="133" t="s">
        <v>101</v>
      </c>
      <c r="F19" s="133" t="s">
        <v>102</v>
      </c>
      <c r="G19" s="133" t="s">
        <v>191</v>
      </c>
      <c r="H19" s="133" t="s">
        <v>192</v>
      </c>
      <c r="I19" s="135">
        <v>1000</v>
      </c>
      <c r="J19" s="135"/>
      <c r="K19" s="135"/>
      <c r="L19" s="135"/>
      <c r="M19" s="135"/>
      <c r="N19" s="133"/>
      <c r="O19" s="133"/>
      <c r="P19" s="133"/>
      <c r="Q19" s="135"/>
      <c r="R19" s="135">
        <v>1000</v>
      </c>
      <c r="S19" s="135"/>
      <c r="T19" s="135"/>
      <c r="U19" s="135"/>
      <c r="V19" s="135"/>
      <c r="W19" s="135">
        <v>1000</v>
      </c>
    </row>
    <row r="20" ht="30" customHeight="1" spans="1:23">
      <c r="A20" s="134" t="s">
        <v>30</v>
      </c>
      <c r="B20" s="134"/>
      <c r="C20" s="134"/>
      <c r="D20" s="134"/>
      <c r="E20" s="134"/>
      <c r="F20" s="134"/>
      <c r="G20" s="134"/>
      <c r="H20" s="134"/>
      <c r="I20" s="135">
        <v>60000</v>
      </c>
      <c r="J20" s="135">
        <v>50000</v>
      </c>
      <c r="K20" s="135">
        <v>50000</v>
      </c>
      <c r="L20" s="135"/>
      <c r="M20" s="135"/>
      <c r="N20" s="135"/>
      <c r="O20" s="135"/>
      <c r="P20" s="135"/>
      <c r="Q20" s="135"/>
      <c r="R20" s="135">
        <v>10000</v>
      </c>
      <c r="S20" s="135"/>
      <c r="T20" s="135"/>
      <c r="U20" s="135"/>
      <c r="V20" s="135"/>
      <c r="W20" s="135">
        <v>10000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0:H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1"/>
  <sheetViews>
    <sheetView showZeros="0" topLeftCell="A10" workbookViewId="0">
      <selection activeCell="F41" sqref="F41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220</v>
      </c>
    </row>
    <row r="2" ht="34.5" customHeight="1" spans="1:10">
      <c r="A2" s="125" t="str">
        <f>"2026"&amp;"年部门项目支出绩效目标表"</f>
        <v>2026年部门项目支出绩效目标表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"单位名称："&amp;"芒市动物疫病预防控制中心"</f>
        <v>单位名称：芒市动物疫病预防控制中心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221</v>
      </c>
      <c r="B4" s="126" t="s">
        <v>222</v>
      </c>
      <c r="C4" s="126" t="s">
        <v>223</v>
      </c>
      <c r="D4" s="126" t="s">
        <v>224</v>
      </c>
      <c r="E4" s="126" t="s">
        <v>225</v>
      </c>
      <c r="F4" s="126" t="s">
        <v>226</v>
      </c>
      <c r="G4" s="126" t="s">
        <v>227</v>
      </c>
      <c r="H4" s="126" t="s">
        <v>228</v>
      </c>
      <c r="I4" s="126" t="s">
        <v>229</v>
      </c>
      <c r="J4" s="126" t="s">
        <v>230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205</v>
      </c>
      <c r="B7" s="127" t="s">
        <v>231</v>
      </c>
      <c r="C7" s="127" t="s">
        <v>232</v>
      </c>
      <c r="D7" s="127" t="s">
        <v>233</v>
      </c>
      <c r="E7" s="127" t="s">
        <v>234</v>
      </c>
      <c r="F7" s="127" t="s">
        <v>235</v>
      </c>
      <c r="G7" s="126" t="s">
        <v>236</v>
      </c>
      <c r="H7" s="126" t="s">
        <v>237</v>
      </c>
      <c r="I7" s="127" t="s">
        <v>238</v>
      </c>
      <c r="J7" s="127" t="s">
        <v>239</v>
      </c>
    </row>
    <row r="8" ht="52.5" customHeight="1" outlineLevel="1" spans="1:10">
      <c r="A8" s="127" t="s">
        <v>205</v>
      </c>
      <c r="B8" s="127" t="s">
        <v>231</v>
      </c>
      <c r="C8" s="127" t="s">
        <v>232</v>
      </c>
      <c r="D8" s="127" t="s">
        <v>233</v>
      </c>
      <c r="E8" s="127" t="s">
        <v>240</v>
      </c>
      <c r="F8" s="127" t="s">
        <v>235</v>
      </c>
      <c r="G8" s="126" t="s">
        <v>241</v>
      </c>
      <c r="H8" s="126" t="s">
        <v>242</v>
      </c>
      <c r="I8" s="127" t="s">
        <v>238</v>
      </c>
      <c r="J8" s="127" t="s">
        <v>243</v>
      </c>
    </row>
    <row r="9" ht="52.5" customHeight="1" outlineLevel="1" spans="1:10">
      <c r="A9" s="127" t="s">
        <v>205</v>
      </c>
      <c r="B9" s="127" t="s">
        <v>231</v>
      </c>
      <c r="C9" s="127" t="s">
        <v>232</v>
      </c>
      <c r="D9" s="127" t="s">
        <v>244</v>
      </c>
      <c r="E9" s="127" t="s">
        <v>245</v>
      </c>
      <c r="F9" s="127" t="s">
        <v>235</v>
      </c>
      <c r="G9" s="126" t="s">
        <v>246</v>
      </c>
      <c r="H9" s="126" t="s">
        <v>237</v>
      </c>
      <c r="I9" s="127" t="s">
        <v>238</v>
      </c>
      <c r="J9" s="127" t="s">
        <v>239</v>
      </c>
    </row>
    <row r="10" ht="52.5" customHeight="1" outlineLevel="1" spans="1:10">
      <c r="A10" s="127" t="s">
        <v>205</v>
      </c>
      <c r="B10" s="127" t="s">
        <v>231</v>
      </c>
      <c r="C10" s="127" t="s">
        <v>247</v>
      </c>
      <c r="D10" s="127" t="s">
        <v>248</v>
      </c>
      <c r="E10" s="127" t="s">
        <v>248</v>
      </c>
      <c r="F10" s="127" t="s">
        <v>235</v>
      </c>
      <c r="G10" s="126" t="s">
        <v>249</v>
      </c>
      <c r="H10" s="126" t="s">
        <v>237</v>
      </c>
      <c r="I10" s="127" t="s">
        <v>238</v>
      </c>
      <c r="J10" s="127" t="s">
        <v>250</v>
      </c>
    </row>
    <row r="11" ht="52.5" customHeight="1" outlineLevel="1" spans="1:10">
      <c r="A11" s="127" t="s">
        <v>218</v>
      </c>
      <c r="B11" s="127" t="s">
        <v>251</v>
      </c>
      <c r="C11" s="127" t="s">
        <v>232</v>
      </c>
      <c r="D11" s="127" t="s">
        <v>233</v>
      </c>
      <c r="E11" s="127" t="s">
        <v>252</v>
      </c>
      <c r="F11" s="127" t="s">
        <v>235</v>
      </c>
      <c r="G11" s="126" t="s">
        <v>63</v>
      </c>
      <c r="H11" s="126" t="s">
        <v>253</v>
      </c>
      <c r="I11" s="127" t="s">
        <v>238</v>
      </c>
      <c r="J11" s="127" t="s">
        <v>254</v>
      </c>
    </row>
    <row r="12" ht="52.5" customHeight="1" outlineLevel="1" spans="1:10">
      <c r="A12" s="127" t="s">
        <v>218</v>
      </c>
      <c r="B12" s="127" t="s">
        <v>251</v>
      </c>
      <c r="C12" s="127" t="s">
        <v>232</v>
      </c>
      <c r="D12" s="127" t="s">
        <v>233</v>
      </c>
      <c r="E12" s="127" t="s">
        <v>255</v>
      </c>
      <c r="F12" s="127" t="s">
        <v>235</v>
      </c>
      <c r="G12" s="126" t="s">
        <v>241</v>
      </c>
      <c r="H12" s="126" t="s">
        <v>242</v>
      </c>
      <c r="I12" s="127" t="s">
        <v>238</v>
      </c>
      <c r="J12" s="127" t="s">
        <v>256</v>
      </c>
    </row>
    <row r="13" ht="52.5" customHeight="1" outlineLevel="1" spans="1:10">
      <c r="A13" s="127" t="s">
        <v>218</v>
      </c>
      <c r="B13" s="127" t="s">
        <v>251</v>
      </c>
      <c r="C13" s="127" t="s">
        <v>232</v>
      </c>
      <c r="D13" s="127" t="s">
        <v>233</v>
      </c>
      <c r="E13" s="127" t="s">
        <v>257</v>
      </c>
      <c r="F13" s="127" t="s">
        <v>235</v>
      </c>
      <c r="G13" s="126" t="s">
        <v>60</v>
      </c>
      <c r="H13" s="126" t="s">
        <v>253</v>
      </c>
      <c r="I13" s="127" t="s">
        <v>238</v>
      </c>
      <c r="J13" s="127" t="s">
        <v>258</v>
      </c>
    </row>
    <row r="14" ht="52.5" customHeight="1" outlineLevel="1" spans="1:10">
      <c r="A14" s="127" t="s">
        <v>218</v>
      </c>
      <c r="B14" s="127" t="s">
        <v>251</v>
      </c>
      <c r="C14" s="127" t="s">
        <v>232</v>
      </c>
      <c r="D14" s="127" t="s">
        <v>233</v>
      </c>
      <c r="E14" s="127" t="s">
        <v>259</v>
      </c>
      <c r="F14" s="127" t="s">
        <v>235</v>
      </c>
      <c r="G14" s="126" t="s">
        <v>68</v>
      </c>
      <c r="H14" s="126" t="s">
        <v>260</v>
      </c>
      <c r="I14" s="127" t="s">
        <v>238</v>
      </c>
      <c r="J14" s="127" t="s">
        <v>261</v>
      </c>
    </row>
    <row r="15" ht="52.5" customHeight="1" outlineLevel="1" spans="1:10">
      <c r="A15" s="127" t="s">
        <v>218</v>
      </c>
      <c r="B15" s="127" t="s">
        <v>251</v>
      </c>
      <c r="C15" s="127" t="s">
        <v>232</v>
      </c>
      <c r="D15" s="127" t="s">
        <v>244</v>
      </c>
      <c r="E15" s="127" t="s">
        <v>262</v>
      </c>
      <c r="F15" s="127" t="s">
        <v>235</v>
      </c>
      <c r="G15" s="126" t="s">
        <v>236</v>
      </c>
      <c r="H15" s="126" t="s">
        <v>237</v>
      </c>
      <c r="I15" s="127" t="s">
        <v>238</v>
      </c>
      <c r="J15" s="127" t="s">
        <v>263</v>
      </c>
    </row>
    <row r="16" ht="52.5" customHeight="1" outlineLevel="1" spans="1:10">
      <c r="A16" s="127" t="s">
        <v>218</v>
      </c>
      <c r="B16" s="127" t="s">
        <v>251</v>
      </c>
      <c r="C16" s="127" t="s">
        <v>264</v>
      </c>
      <c r="D16" s="127" t="s">
        <v>265</v>
      </c>
      <c r="E16" s="127" t="s">
        <v>266</v>
      </c>
      <c r="F16" s="127" t="s">
        <v>235</v>
      </c>
      <c r="G16" s="126" t="s">
        <v>68</v>
      </c>
      <c r="H16" s="126" t="s">
        <v>267</v>
      </c>
      <c r="I16" s="127" t="s">
        <v>238</v>
      </c>
      <c r="J16" s="127" t="s">
        <v>268</v>
      </c>
    </row>
    <row r="17" ht="52.5" customHeight="1" outlineLevel="1" spans="1:10">
      <c r="A17" s="127" t="s">
        <v>218</v>
      </c>
      <c r="B17" s="127" t="s">
        <v>251</v>
      </c>
      <c r="C17" s="127" t="s">
        <v>264</v>
      </c>
      <c r="D17" s="127" t="s">
        <v>265</v>
      </c>
      <c r="E17" s="127" t="s">
        <v>269</v>
      </c>
      <c r="F17" s="127" t="s">
        <v>235</v>
      </c>
      <c r="G17" s="126" t="s">
        <v>68</v>
      </c>
      <c r="H17" s="126" t="s">
        <v>267</v>
      </c>
      <c r="I17" s="127" t="s">
        <v>238</v>
      </c>
      <c r="J17" s="127" t="s">
        <v>270</v>
      </c>
    </row>
    <row r="18" ht="52.5" customHeight="1" outlineLevel="1" spans="1:10">
      <c r="A18" s="127" t="s">
        <v>218</v>
      </c>
      <c r="B18" s="127" t="s">
        <v>251</v>
      </c>
      <c r="C18" s="127" t="s">
        <v>264</v>
      </c>
      <c r="D18" s="127" t="s">
        <v>271</v>
      </c>
      <c r="E18" s="127" t="s">
        <v>272</v>
      </c>
      <c r="F18" s="127" t="s">
        <v>235</v>
      </c>
      <c r="G18" s="126" t="s">
        <v>273</v>
      </c>
      <c r="H18" s="126" t="s">
        <v>260</v>
      </c>
      <c r="I18" s="127" t="s">
        <v>238</v>
      </c>
      <c r="J18" s="127" t="s">
        <v>274</v>
      </c>
    </row>
    <row r="19" ht="52.5" customHeight="1" outlineLevel="1" spans="1:10">
      <c r="A19" s="127" t="s">
        <v>218</v>
      </c>
      <c r="B19" s="127" t="s">
        <v>251</v>
      </c>
      <c r="C19" s="127" t="s">
        <v>264</v>
      </c>
      <c r="D19" s="127" t="s">
        <v>271</v>
      </c>
      <c r="E19" s="127" t="s">
        <v>275</v>
      </c>
      <c r="F19" s="127" t="s">
        <v>235</v>
      </c>
      <c r="G19" s="126" t="s">
        <v>68</v>
      </c>
      <c r="H19" s="126" t="s">
        <v>260</v>
      </c>
      <c r="I19" s="127" t="s">
        <v>238</v>
      </c>
      <c r="J19" s="127" t="s">
        <v>276</v>
      </c>
    </row>
    <row r="20" ht="52.5" customHeight="1" outlineLevel="1" spans="1:10">
      <c r="A20" s="127" t="s">
        <v>218</v>
      </c>
      <c r="B20" s="127" t="s">
        <v>251</v>
      </c>
      <c r="C20" s="127" t="s">
        <v>264</v>
      </c>
      <c r="D20" s="127" t="s">
        <v>277</v>
      </c>
      <c r="E20" s="127" t="s">
        <v>278</v>
      </c>
      <c r="F20" s="127" t="s">
        <v>235</v>
      </c>
      <c r="G20" s="126" t="s">
        <v>66</v>
      </c>
      <c r="H20" s="126" t="s">
        <v>279</v>
      </c>
      <c r="I20" s="127" t="s">
        <v>238</v>
      </c>
      <c r="J20" s="127" t="s">
        <v>280</v>
      </c>
    </row>
    <row r="21" ht="52.5" customHeight="1" outlineLevel="1" spans="1:10">
      <c r="A21" s="127" t="s">
        <v>218</v>
      </c>
      <c r="B21" s="127" t="s">
        <v>251</v>
      </c>
      <c r="C21" s="127" t="s">
        <v>247</v>
      </c>
      <c r="D21" s="127" t="s">
        <v>248</v>
      </c>
      <c r="E21" s="127" t="s">
        <v>281</v>
      </c>
      <c r="F21" s="127" t="s">
        <v>235</v>
      </c>
      <c r="G21" s="126" t="s">
        <v>236</v>
      </c>
      <c r="H21" s="126" t="s">
        <v>237</v>
      </c>
      <c r="I21" s="127" t="s">
        <v>238</v>
      </c>
      <c r="J21" s="127" t="s">
        <v>282</v>
      </c>
    </row>
  </sheetData>
  <mergeCells count="6">
    <mergeCell ref="A2:J2"/>
    <mergeCell ref="A3:E3"/>
    <mergeCell ref="A7:A10"/>
    <mergeCell ref="A11:A21"/>
    <mergeCell ref="B7:B10"/>
    <mergeCell ref="B11:B2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杨永县</cp:lastModifiedBy>
  <dcterms:created xsi:type="dcterms:W3CDTF">2026-01-29T00:57:00Z</dcterms:created>
  <dcterms:modified xsi:type="dcterms:W3CDTF">2026-03-04T01:57:58Z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468F9C7716F54C66BC7010F73010FC2B_12</vt:lpwstr>
  </property>
</Properties>
</file>