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6">部门基本支出预算表04!$4:$8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<sst xmlns="http://schemas.openxmlformats.org/spreadsheetml/2006/main" count="1051" uniqueCount="404">
  <si>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</si>
  <si>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</si>
  <si>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</si>
  <si>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</si>
  <si>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</si>
  <si>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</si>
  <si>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</si>
  <si>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</si>
  <si>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</si>
  <si>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</si>
  <si>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</si>
  <si>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</si>
  <si>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</si>
  <si>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</si>
  <si>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</si>
  <si>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</si>
  <si>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</si>
  <si>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</si>
  <si>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</si>
  <si>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</si>
  <si>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</si>
  <si>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</si>
  <si>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</si>
  <si>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</si>
  <si>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</si>
  <si>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</si>
  <si>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</si>
  <si>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</si>
  <si>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</si>
  <si>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</si>
  <si>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</si>
  <si>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</si>
  <si>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</si>
  <si>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</si>
  <si>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</si>
  <si>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</si>
  <si>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</si>
  <si>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</si>
  <si>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</si>
  <si>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</si>
  <si>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</si>
  <si>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</si>
  <si>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</si>
  <si>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</si>
  <si>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</si>
  <si>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707001</t>
  </si>
  <si>
    <t>芒市植保植检站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</si>
  <si>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</si>
  <si>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</si>
  <si>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</si>
  <si>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</si>
  <si>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</si>
  <si>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</si>
  <si>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</si>
  <si>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</si>
  <si>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</si>
  <si>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</si>
  <si>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</si>
  <si>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</si>
  <si>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</si>
  <si>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</si>
  <si>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</si>
  <si>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</si>
  <si>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</si>
  <si>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</si>
  <si>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</si>
  <si>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</si>
  <si>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</si>
  <si>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</si>
  <si>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</si>
  <si>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</si>
  <si>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</si>
  <si>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</si>
  <si>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</si>
  <si>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</si>
  <si>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</si>
  <si>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</si>
  <si>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</si>
  <si>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</si>
  <si>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</si>
  <si>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</si>
  <si>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</si>
  <si>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</si>
  <si>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</si>
  <si>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</si>
  <si>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</si>
  <si>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</si>
  <si>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</si>
  <si>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</si>
  <si>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</si>
  <si>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</si>
  <si>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</si>
  <si>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</si>
  <si>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</si>
  <si>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</si>
  <si>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</si>
  <si>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</si>
  <si>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</si>
  <si>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</si>
  <si>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</si>
  <si>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</si>
  <si>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</si>
  <si>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</si>
  <si>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2130108</t>
  </si>
  <si>
    <t>病虫害控制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</si>
  <si>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</si>
  <si>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</si>
  <si>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</si>
  <si>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</si>
  <si>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</si>
  <si>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</si>
  <si>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</si>
  <si>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</si>
  <si>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</si>
  <si>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</si>
  <si>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</si>
  <si>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</si>
  <si>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</si>
  <si>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</si>
  <si>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</si>
  <si>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</si>
  <si>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</si>
  <si>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</si>
  <si>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</si>
  <si>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</si>
  <si>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</si>
  <si>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</si>
  <si>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</si>
  <si>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</si>
  <si>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</si>
  <si>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</si>
  <si>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</si>
  <si>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</si>
  <si>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</si>
  <si>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</si>
  <si>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</si>
  <si>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</si>
  <si>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</si>
  <si>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</si>
  <si>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</si>
  <si>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</si>
  <si>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</si>
  <si>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</si>
  <si>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</si>
  <si>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</si>
  <si>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</si>
  <si>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</si>
  <si>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</si>
  <si>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</si>
  <si>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</si>
  <si>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</si>
  <si>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</si>
  <si>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</si>
  <si>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</si>
  <si>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</si>
  <si>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</si>
  <si>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</si>
  <si>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</si>
  <si>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</si>
  <si>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</si>
  <si>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</si>
  <si>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</si>
  <si>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</si>
  <si>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</si>
  <si>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</si>
  <si>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</si>
  <si>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</si>
  <si>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</si>
  <si>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</si>
  <si>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</si>
  <si>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</si>
  <si>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</si>
  <si>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</si>
  <si>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</si>
  <si>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</si>
  <si>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</si>
  <si>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</si>
  <si>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</si>
  <si>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</si>
  <si>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</si>
  <si>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</si>
  <si>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</si>
  <si>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</si>
  <si>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</si>
  <si>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</si>
  <si>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</si>
  <si>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533103210000000017635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</si>
  <si>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</si>
  <si>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</si>
  <si>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</si>
  <si>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</si>
  <si>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</si>
  <si>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</si>
  <si>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</si>
  <si>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533103210000000017636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</si>
  <si>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</si>
  <si>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</si>
  <si>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</si>
  <si>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</si>
  <si>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</si>
  <si>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</si>
  <si>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</si>
  <si>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</si>
  <si>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</si>
  <si>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533103210000000017637</t>
  </si>
  <si>
    <t>30113</t>
  </si>
  <si>
    <t>533103210000000017640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</si>
  <si>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</si>
  <si>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</si>
  <si>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</si>
  <si>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</si>
  <si>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</si>
  <si>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</si>
  <si>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</si>
  <si>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</si>
  <si>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</si>
  <si>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</si>
  <si>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</si>
  <si>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</si>
  <si>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</si>
  <si>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</si>
  <si>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</si>
  <si>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</si>
  <si>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</si>
  <si>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30229</t>
  </si>
  <si>
    <t>福利费</t>
  </si>
  <si>
    <t>533103231100001201175</t>
  </si>
  <si>
    <t>公用经费安排的公务用车运维费</t>
  </si>
  <si>
    <t>30231</t>
  </si>
  <si>
    <t>公务用车运行维护费</t>
  </si>
  <si>
    <t>533103221100000335187</t>
  </si>
  <si>
    <t>公用经费安排的公务接待费</t>
  </si>
  <si>
    <t>30217</t>
  </si>
  <si>
    <t>30239</t>
  </si>
  <si>
    <t>其他交通费用</t>
  </si>
  <si>
    <t>30211</t>
  </si>
  <si>
    <t>差旅费</t>
  </si>
  <si>
    <t>533103210000000017639</t>
  </si>
  <si>
    <t>退休公用经费</t>
  </si>
  <si>
    <t>30299</t>
  </si>
  <si>
    <t>其他商品和服务支出</t>
  </si>
  <si>
    <t>533103210000000017638</t>
  </si>
  <si>
    <t>工会经费</t>
  </si>
  <si>
    <t>30228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</si>
  <si>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</si>
  <si>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</si>
  <si>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</si>
  <si>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</si>
  <si>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</si>
  <si>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</si>
  <si>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</si>
  <si>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</si>
  <si>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2021年草地贪夜蛾防治项目专项资金</t>
  </si>
  <si>
    <t>专项业务类</t>
  </si>
  <si>
    <t>533103211100000110077</t>
  </si>
  <si>
    <t>2025年特定业务费项目资金</t>
  </si>
  <si>
    <t>533103251100003698170</t>
  </si>
  <si>
    <t>30202</t>
  </si>
  <si>
    <t>印刷费</t>
  </si>
  <si>
    <t>30310</t>
  </si>
  <si>
    <t>个人农业生产补贴</t>
  </si>
  <si>
    <t>单位自有资金</t>
  </si>
  <si>
    <t>533103231100002412680</t>
  </si>
  <si>
    <t>非税安排成本性支出经费</t>
  </si>
  <si>
    <t>533103251100003890889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</si>
  <si>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</si>
  <si>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</si>
  <si>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</si>
  <si>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</si>
  <si>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</si>
  <si>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</si>
  <si>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</si>
  <si>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</si>
  <si>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</si>
  <si>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</si>
  <si>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</si>
  <si>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非税安排成本性支出</t>
  </si>
  <si>
    <t>产出指标</t>
  </si>
  <si>
    <t>数量指标</t>
  </si>
  <si>
    <t>公开发放的宣传材料数量</t>
  </si>
  <si>
    <t>&gt;=</t>
  </si>
  <si>
    <t>1200</t>
  </si>
  <si>
    <t>份（部、个、幅、条）</t>
  </si>
  <si>
    <t>定量指标</t>
  </si>
  <si>
    <t>反映制作宣传横幅、宣传册等的数量情况。</t>
  </si>
  <si>
    <t>质量指标</t>
  </si>
  <si>
    <t>及时率</t>
  </si>
  <si>
    <t>&lt;=</t>
  </si>
  <si>
    <t>天</t>
  </si>
  <si>
    <t>定性指标</t>
  </si>
  <si>
    <t>反映事实发生与作为宣传事实发生之间的时间差距情况。</t>
  </si>
  <si>
    <t>效益指标</t>
  </si>
  <si>
    <t>社会效益</t>
  </si>
  <si>
    <t>宣传活动人次</t>
  </si>
  <si>
    <t>120</t>
  </si>
  <si>
    <t>人次</t>
  </si>
  <si>
    <t>反映宣传活动参与人次情况。</t>
  </si>
  <si>
    <t>满意度指标</t>
  </si>
  <si>
    <t>服务对象满意度</t>
  </si>
  <si>
    <t>参训人员满意度</t>
  </si>
  <si>
    <t>80</t>
  </si>
  <si>
    <t>%</t>
  </si>
  <si>
    <t>反映参训人员对培训内容、讲师授课、课程设置和培训效果等的满意度。
参训人员满意度=（对培训整体满意的参训人数/参训总人数）*100%</t>
  </si>
  <si>
    <t>2025年特定业务项目资金 ：1.红火蚁疫情调查及防控费25万元；2.植物检疫经费10万元；3.病虫害调查费10万元；4.农药减量及废弃物调查费8万元。</t>
  </si>
  <si>
    <t>完成2025年工作任务</t>
  </si>
  <si>
    <t>=</t>
  </si>
  <si>
    <t>元</t>
  </si>
  <si>
    <t>1、建立草地贪夜蛾统防统治示范样板2.2万亩；
2、建立草地贪夜蛾监测点35个，全面监测我市草地贪夜蛾发生情况，准确及时发布虫情预警信息；
3、高空灯运行维护10盏次。
支持草地贪夜蛾、水稻重大病虫害等病虫疫情防控，重发区域病虫疫情得到有效防控，不出现大面积绝收成灾，有力保障粮食安全和农业丰收</t>
  </si>
  <si>
    <t>草地贪夜蛾性诱等绿色防控与统防统治面积</t>
  </si>
  <si>
    <t>2.2</t>
  </si>
  <si>
    <t>万亩</t>
  </si>
  <si>
    <t>草地贪夜蛾性诱等绿色防控与统防统治融合面积</t>
  </si>
  <si>
    <t>防控效果</t>
  </si>
  <si>
    <t>符合防控指标，有效遏制爆发流行成灾。</t>
  </si>
  <si>
    <t>时效指标</t>
  </si>
  <si>
    <t>救灾资金下拨至县级时限</t>
  </si>
  <si>
    <t>&lt;</t>
  </si>
  <si>
    <t>1个月</t>
  </si>
  <si>
    <t>月</t>
  </si>
  <si>
    <t>重大病虫防控时效</t>
  </si>
  <si>
    <t>不超过有效防控时期</t>
  </si>
  <si>
    <t>资金使用重大违规违纪问题</t>
  </si>
  <si>
    <t>无</t>
  </si>
  <si>
    <t>可持续影响</t>
  </si>
  <si>
    <t>建立草地贪夜蛾性诱监测点，提升预警能力（监测点数量，个）</t>
  </si>
  <si>
    <t>35</t>
  </si>
  <si>
    <t>个</t>
  </si>
  <si>
    <t>建立草地贪夜蛾性诱监测点，提升预警能力（监测点数量，个）空</t>
  </si>
  <si>
    <t>保障新建和已建设备正常运转（盏次）</t>
  </si>
  <si>
    <t>盏</t>
  </si>
  <si>
    <t>项目区农民满意度</t>
  </si>
  <si>
    <t>基本满意</t>
  </si>
  <si>
    <t>1.水稻、玉米病虫害绿色防控技术示范推广。针对水稻、玉米病虫害以农业防治、物理防治和安全化学防治的技术方案，开展统防统治。
2.培训和服务内容。采用技术指导+培训会模式，对受援单位农技人员、种植户进行培训。</t>
  </si>
  <si>
    <t>推动产业优化和现代农业转型升级</t>
  </si>
  <si>
    <t>所在县（市、区）平均水平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</si>
  <si>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</si>
  <si>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</si>
  <si>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</si>
  <si>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</si>
  <si>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</si>
  <si>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备注：芒市植保植检站无政府性基金预算支经费预算，此表无数据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</si>
  <si>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</si>
  <si>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</si>
  <si>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</si>
  <si>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</si>
  <si>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</si>
  <si>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</si>
  <si>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</si>
  <si>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</si>
  <si>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</si>
  <si>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</si>
  <si>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</si>
  <si>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</si>
  <si>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</si>
  <si>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</si>
  <si>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公车用汽油</t>
  </si>
  <si>
    <t>车辆加油、添加燃料服务</t>
  </si>
  <si>
    <t>辆</t>
  </si>
  <si>
    <t>公车维修</t>
  </si>
  <si>
    <t>车辆维修和保养服务</t>
  </si>
  <si>
    <t>公车保险费</t>
  </si>
  <si>
    <t>机动车保险服务</t>
  </si>
  <si>
    <t>纸制品</t>
  </si>
  <si>
    <t>其他印刷服务</t>
  </si>
  <si>
    <t>预算08表</t>
  </si>
  <si>
    <t>政府购买服务项目</t>
  </si>
  <si>
    <t>政府购买服务目录</t>
  </si>
  <si>
    <t>备注：芒市植保植检站无政府购买服务经费预算，此表无数据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</si>
  <si>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</si>
  <si>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</si>
  <si>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</si>
  <si>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</si>
  <si>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</si>
  <si>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</si>
  <si>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</si>
  <si>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</si>
  <si>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</si>
  <si>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</si>
  <si>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</si>
  <si>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</si>
  <si>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</si>
  <si>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</si>
  <si>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</si>
  <si>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</si>
  <si>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备注：芒市植保植检站无对下转移支付经费预算，此表无数据</t>
  </si>
  <si>
    <t>预算09-2表</t>
  </si>
  <si>
    <t/>
  </si>
  <si>
    <t>备注：芒市植保植检站无市对下转移支付绩效目标经费预算，此表无数据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</si>
  <si>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</si>
  <si>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</si>
  <si>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</si>
  <si>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</si>
  <si>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</si>
  <si>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</si>
  <si>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</si>
  <si>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</si>
  <si>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备注：芒市植保植检站无新增资产配置经费预算，此表无数据</t>
  </si>
  <si>
    <t>预算11表</t>
  </si>
  <si>
    <t>上级补助</t>
  </si>
  <si>
    <t>备注：芒市植保植检站无上级转移支付补助项目支出经费预算，此表无数据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</si>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</sst>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178" fontId="1" fillId="0" borderId="8" xfId="54" applyBorder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11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1"/>
      <c r="B1" s="181"/>
      <c r="C1" s="181"/>
      <c r="D1" s="182" t="s">
        <v>0</v>
      </c>
    </row>
    <row r="2" ht="42" customHeight="1" spans="1:4">
      <c r="A2" s="183" t="str">
        <f>"2025"&amp;"年部门财务收支预算总表"</f>
        <v>2025年部门财务收支预算总表</v>
      </c>
      <c r="B2" s="183"/>
      <c r="C2" s="183"/>
      <c r="D2" s="183"/>
    </row>
    <row r="3" ht="18.75" customHeight="1" spans="1:4">
      <c r="A3" s="139" t="str">
        <f>"单位名称："&amp;"芒市植保植检站"</f>
        <v>单位名称：芒市植保植检站</v>
      </c>
      <c r="B3" s="139"/>
      <c r="C3" s="140"/>
      <c r="D3" s="184" t="s">
        <v>1</v>
      </c>
    </row>
    <row r="4" ht="18.75" customHeight="1" spans="1:4">
      <c r="A4" s="140" t="s">
        <v>2</v>
      </c>
      <c r="B4" s="140"/>
      <c r="C4" s="140" t="s">
        <v>3</v>
      </c>
      <c r="D4" s="140"/>
    </row>
    <row r="5" ht="18.75" customHeight="1" spans="1:4">
      <c r="A5" s="140" t="s">
        <v>4</v>
      </c>
      <c r="B5" s="140" t="s">
        <v>5</v>
      </c>
      <c r="C5" s="140" t="s">
        <v>6</v>
      </c>
      <c r="D5" s="140" t="s">
        <v>5</v>
      </c>
    </row>
    <row r="6" ht="18.75" customHeight="1" spans="1:4">
      <c r="A6" s="139" t="s">
        <v>7</v>
      </c>
      <c r="B6" s="141">
        <v>2984720.11</v>
      </c>
      <c r="C6" s="139" t="str">
        <f>"一"&amp;"、"&amp;"社会保障和就业支出"</f>
        <v>一、社会保障和就业支出</v>
      </c>
      <c r="D6" s="141">
        <v>616534.72</v>
      </c>
    </row>
    <row r="7" ht="18.75" customHeight="1" spans="1:4">
      <c r="A7" s="139" t="s">
        <v>8</v>
      </c>
      <c r="B7" s="141"/>
      <c r="C7" s="139" t="str">
        <f>"二"&amp;"、"&amp;"卫生健康支出"</f>
        <v>二、卫生健康支出</v>
      </c>
      <c r="D7" s="141">
        <v>161631.51</v>
      </c>
    </row>
    <row r="8" ht="18.75" customHeight="1" spans="1:4">
      <c r="A8" s="139" t="s">
        <v>9</v>
      </c>
      <c r="B8" s="141"/>
      <c r="C8" s="139" t="str">
        <f>"三"&amp;"、"&amp;"农林水支出"</f>
        <v>三、农林水支出</v>
      </c>
      <c r="D8" s="141">
        <v>1991870</v>
      </c>
    </row>
    <row r="9" ht="18.75" customHeight="1" spans="1:4">
      <c r="A9" s="139" t="s">
        <v>10</v>
      </c>
      <c r="B9" s="141"/>
      <c r="C9" s="139" t="str">
        <f>"四"&amp;"、"&amp;"住房保障支出"</f>
        <v>四、住房保障支出</v>
      </c>
      <c r="D9" s="141">
        <v>234683.88</v>
      </c>
    </row>
    <row r="10" ht="18.75" customHeight="1" spans="1:4">
      <c r="A10" s="139" t="s">
        <v>11</v>
      </c>
      <c r="B10" s="141">
        <v>20000</v>
      </c>
      <c r="C10" s="139"/>
      <c r="D10" s="141"/>
    </row>
    <row r="11" ht="18.75" customHeight="1" spans="1:4">
      <c r="A11" s="139" t="s">
        <v>12</v>
      </c>
      <c r="B11" s="141"/>
      <c r="C11" s="139"/>
      <c r="D11" s="141"/>
    </row>
    <row r="12" ht="18.75" customHeight="1" spans="1:4">
      <c r="A12" s="139" t="s">
        <v>13</v>
      </c>
      <c r="B12" s="141"/>
      <c r="C12" s="139"/>
      <c r="D12" s="141"/>
    </row>
    <row r="13" ht="18.75" customHeight="1" spans="1:4">
      <c r="A13" s="139" t="s">
        <v>14</v>
      </c>
      <c r="B13" s="141"/>
      <c r="C13" s="139"/>
      <c r="D13" s="141"/>
    </row>
    <row r="14" ht="18.75" customHeight="1" spans="1:4">
      <c r="A14" s="139" t="s">
        <v>15</v>
      </c>
      <c r="B14" s="141"/>
      <c r="C14" s="139"/>
      <c r="D14" s="141"/>
    </row>
    <row r="15" ht="18.75" customHeight="1" spans="1:4">
      <c r="A15" s="139" t="s">
        <v>16</v>
      </c>
      <c r="B15" s="141">
        <v>20000</v>
      </c>
      <c r="C15" s="139"/>
      <c r="D15" s="141"/>
    </row>
    <row r="16" ht="18.75" customHeight="1" spans="1:4">
      <c r="A16" s="139"/>
      <c r="B16" s="141"/>
      <c r="C16" s="139"/>
      <c r="D16" s="141"/>
    </row>
    <row r="17" ht="18.75" customHeight="1" spans="1:4">
      <c r="A17" s="139"/>
      <c r="B17" s="141"/>
      <c r="C17" s="139"/>
      <c r="D17" s="141"/>
    </row>
    <row r="18" ht="18.75" customHeight="1" spans="1:4">
      <c r="A18" s="139"/>
      <c r="B18" s="141"/>
      <c r="C18" s="139"/>
      <c r="D18" s="141"/>
    </row>
    <row r="19" ht="18.75" customHeight="1" spans="1:4">
      <c r="A19" s="139"/>
      <c r="B19" s="141"/>
      <c r="C19" s="139"/>
      <c r="D19" s="141"/>
    </row>
    <row r="20" ht="18.75" customHeight="1" spans="1:4">
      <c r="A20" s="139"/>
      <c r="B20" s="141"/>
      <c r="C20" s="139"/>
      <c r="D20" s="141"/>
    </row>
    <row r="21" ht="18.75" customHeight="1" spans="1:4">
      <c r="A21" s="139"/>
      <c r="B21" s="141"/>
      <c r="C21" s="139"/>
      <c r="D21" s="141"/>
    </row>
    <row r="22" ht="18.75" customHeight="1" spans="1:4">
      <c r="A22" s="139"/>
      <c r="B22" s="141"/>
      <c r="C22" s="139"/>
      <c r="D22" s="141"/>
    </row>
    <row r="23" ht="18.75" customHeight="1" spans="1:4">
      <c r="A23" s="139"/>
      <c r="B23" s="141"/>
      <c r="C23" s="139"/>
      <c r="D23" s="141"/>
    </row>
    <row r="24" ht="18.75" customHeight="1" spans="1:4">
      <c r="A24" s="139"/>
      <c r="B24" s="141"/>
      <c r="C24" s="139"/>
      <c r="D24" s="141"/>
    </row>
    <row r="25" ht="18.75" customHeight="1" spans="1:4">
      <c r="A25" s="139"/>
      <c r="B25" s="141"/>
      <c r="C25" s="139"/>
      <c r="D25" s="141"/>
    </row>
    <row r="26" ht="18.75" customHeight="1" spans="1:4">
      <c r="A26" s="139"/>
      <c r="B26" s="141"/>
      <c r="C26" s="139"/>
      <c r="D26" s="141"/>
    </row>
    <row r="27" ht="18.75" customHeight="1" spans="1:4">
      <c r="A27" s="139"/>
      <c r="B27" s="141"/>
      <c r="C27" s="139"/>
      <c r="D27" s="141"/>
    </row>
    <row r="28" ht="18.75" customHeight="1" spans="1:4">
      <c r="A28" s="139"/>
      <c r="B28" s="141"/>
      <c r="C28" s="139"/>
      <c r="D28" s="141"/>
    </row>
    <row r="29" ht="18.75" customHeight="1" spans="1:4">
      <c r="A29" s="139"/>
      <c r="B29" s="141"/>
      <c r="C29" s="139"/>
      <c r="D29" s="141"/>
    </row>
    <row r="30" ht="18.75" customHeight="1" spans="1:4">
      <c r="A30" s="139"/>
      <c r="B30" s="141"/>
      <c r="C30" s="139"/>
      <c r="D30" s="141"/>
    </row>
    <row r="31" ht="18.75" customHeight="1" spans="1:4">
      <c r="A31" s="139"/>
      <c r="B31" s="141"/>
      <c r="C31" s="139"/>
      <c r="D31" s="141"/>
    </row>
    <row r="32" ht="18.75" customHeight="1" spans="1:4">
      <c r="A32" s="139" t="s">
        <v>17</v>
      </c>
      <c r="B32" s="141">
        <v>3004720.11</v>
      </c>
      <c r="C32" s="139" t="s">
        <v>18</v>
      </c>
      <c r="D32" s="141">
        <v>3004720.11</v>
      </c>
    </row>
    <row r="33" ht="18.75" customHeight="1" spans="1:4">
      <c r="A33" s="139" t="s">
        <v>19</v>
      </c>
      <c r="B33" s="141"/>
      <c r="C33" s="139" t="s">
        <v>20</v>
      </c>
      <c r="D33" s="141"/>
    </row>
    <row r="34" ht="18.75" customHeight="1" spans="1:4">
      <c r="A34" s="139" t="s">
        <v>21</v>
      </c>
      <c r="B34" s="141"/>
      <c r="C34" s="139" t="s">
        <v>21</v>
      </c>
      <c r="D34" s="141"/>
    </row>
    <row r="35" ht="18.75" customHeight="1" spans="1:4">
      <c r="A35" s="139" t="s">
        <v>22</v>
      </c>
      <c r="B35" s="141"/>
      <c r="C35" s="139" t="s">
        <v>23</v>
      </c>
      <c r="D35" s="141"/>
    </row>
    <row r="36" ht="18.75" customHeight="1" spans="1:4">
      <c r="A36" s="139" t="s">
        <v>24</v>
      </c>
      <c r="B36" s="141">
        <v>3004720.11</v>
      </c>
      <c r="C36" s="139" t="s">
        <v>25</v>
      </c>
      <c r="D36" s="141">
        <v>3004720.11</v>
      </c>
    </row>
  </sheetData>
  <mergeCells count="4">
    <mergeCell ref="A2:D2"/>
    <mergeCell ref="A3:B3"/>
    <mergeCell ref="A4:B4"/>
    <mergeCell ref="C4:D4"/>
  </mergeCells>
  <pageMargins left="2.20416666666667" right="0.25" top="0.511805555555556" bottom="0.432638888888889" header="0.297916666666667" footer="0.297916666666667"/>
  <pageSetup paperSize="9" scale="7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D17" sqref="D17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0">
        <v>1</v>
      </c>
      <c r="B1" s="121">
        <v>0</v>
      </c>
      <c r="C1" s="120">
        <v>1</v>
      </c>
      <c r="D1" s="98"/>
      <c r="E1" s="98"/>
      <c r="F1" s="119" t="s">
        <v>335</v>
      </c>
    </row>
    <row r="2" ht="26.25" customHeight="1" spans="1:6">
      <c r="A2" s="122" t="str">
        <f>"2025"&amp;"年部门政府性基金预算支出预算表"</f>
        <v>2025年部门政府性基金预算支出预算表</v>
      </c>
      <c r="B2" s="122" t="s">
        <v>336</v>
      </c>
      <c r="C2" s="123"/>
      <c r="D2" s="124"/>
      <c r="E2" s="124"/>
      <c r="F2" s="124"/>
    </row>
    <row r="3" ht="13.5" customHeight="1" spans="1:6">
      <c r="A3" s="125" t="str">
        <f>"单位名称："&amp;"芒市植保植检站"</f>
        <v>单位名称：芒市植保植检站</v>
      </c>
      <c r="B3" s="125" t="s">
        <v>337</v>
      </c>
      <c r="C3" s="126"/>
      <c r="D3" s="98"/>
      <c r="E3" s="98"/>
      <c r="F3" s="119" t="s">
        <v>1</v>
      </c>
    </row>
    <row r="4" ht="19.5" customHeight="1" spans="1:6">
      <c r="A4" s="62" t="s">
        <v>163</v>
      </c>
      <c r="B4" s="127" t="s">
        <v>48</v>
      </c>
      <c r="C4" s="62" t="s">
        <v>49</v>
      </c>
      <c r="D4" s="35" t="s">
        <v>338</v>
      </c>
      <c r="E4" s="35"/>
      <c r="F4" s="35"/>
    </row>
    <row r="5" ht="18.55" customHeight="1" spans="1:6">
      <c r="A5" s="62"/>
      <c r="B5" s="127"/>
      <c r="C5" s="62"/>
      <c r="D5" s="35" t="s">
        <v>30</v>
      </c>
      <c r="E5" s="35" t="s">
        <v>52</v>
      </c>
      <c r="F5" s="35" t="s">
        <v>53</v>
      </c>
    </row>
    <row r="6" ht="20.25" customHeight="1" spans="1:6">
      <c r="A6" s="62">
        <v>1</v>
      </c>
      <c r="B6" s="128" t="s">
        <v>60</v>
      </c>
      <c r="C6" s="128" t="s">
        <v>61</v>
      </c>
      <c r="D6" s="128" t="s">
        <v>62</v>
      </c>
      <c r="E6" s="128" t="s">
        <v>63</v>
      </c>
      <c r="F6" s="128" t="s">
        <v>64</v>
      </c>
    </row>
    <row r="7" ht="30" customHeight="1" spans="1:6">
      <c r="A7" s="33"/>
      <c r="B7" s="127"/>
      <c r="C7" s="33"/>
      <c r="D7" s="80"/>
      <c r="E7" s="129"/>
      <c r="F7" s="129"/>
    </row>
    <row r="8" ht="30" customHeight="1" spans="1:6">
      <c r="A8" s="22"/>
      <c r="B8" s="22"/>
      <c r="C8" s="22"/>
      <c r="D8" s="80"/>
      <c r="E8" s="129"/>
      <c r="F8" s="129"/>
    </row>
    <row r="9" ht="30" customHeight="1" spans="1:6">
      <c r="A9" s="20" t="s">
        <v>339</v>
      </c>
      <c r="B9" s="20" t="s">
        <v>339</v>
      </c>
      <c r="C9" s="20" t="s">
        <v>339</v>
      </c>
      <c r="D9" s="80"/>
      <c r="E9" s="129"/>
      <c r="F9" s="129"/>
    </row>
    <row r="10" ht="26" customHeight="1" spans="1:5">
      <c r="A10" s="65" t="s">
        <v>340</v>
      </c>
      <c r="B10" s="65"/>
      <c r="C10" s="65"/>
      <c r="D10" s="65"/>
      <c r="E10" s="66"/>
    </row>
  </sheetData>
  <mergeCells count="8">
    <mergeCell ref="A2:F2"/>
    <mergeCell ref="A3:C3"/>
    <mergeCell ref="D4:F4"/>
    <mergeCell ref="A9:C9"/>
    <mergeCell ref="A10:E10"/>
    <mergeCell ref="A4:A5"/>
    <mergeCell ref="B4:B5"/>
    <mergeCell ref="C4:C5"/>
  </mergeCells>
  <pageMargins left="0.75" right="0.75" top="1" bottom="1" header="0.5" footer="0.5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6"/>
  <sheetViews>
    <sheetView showZeros="0" topLeftCell="A9" workbookViewId="0">
      <selection activeCell="D15" sqref="D15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0"/>
      <c r="P1" s="110"/>
      <c r="Q1" s="46" t="s">
        <v>341</v>
      </c>
    </row>
    <row r="2" ht="27.75" customHeight="1" spans="1:17">
      <c r="A2" s="47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1"/>
      <c r="L2" s="29"/>
      <c r="M2" s="29"/>
      <c r="N2" s="29"/>
      <c r="O2" s="111"/>
      <c r="P2" s="111"/>
      <c r="Q2" s="29"/>
    </row>
    <row r="3" ht="18.75" customHeight="1" spans="1:17">
      <c r="A3" s="48" t="str">
        <f>"单位名称："&amp;"芒市植保植检站"</f>
        <v>单位名称：芒市植保植检站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2"/>
      <c r="P3" s="112"/>
      <c r="Q3" s="119" t="s">
        <v>27</v>
      </c>
    </row>
    <row r="4" ht="15.75" customHeight="1" spans="1:17">
      <c r="A4" s="11" t="s">
        <v>342</v>
      </c>
      <c r="B4" s="99" t="s">
        <v>343</v>
      </c>
      <c r="C4" s="99" t="s">
        <v>344</v>
      </c>
      <c r="D4" s="99" t="s">
        <v>345</v>
      </c>
      <c r="E4" s="99" t="s">
        <v>346</v>
      </c>
      <c r="F4" s="99" t="s">
        <v>347</v>
      </c>
      <c r="G4" s="51" t="s">
        <v>170</v>
      </c>
      <c r="H4" s="51"/>
      <c r="I4" s="51"/>
      <c r="J4" s="51"/>
      <c r="K4" s="113"/>
      <c r="L4" s="51"/>
      <c r="M4" s="51"/>
      <c r="N4" s="51"/>
      <c r="O4" s="77"/>
      <c r="P4" s="113"/>
      <c r="Q4" s="52"/>
    </row>
    <row r="5" ht="17.25" customHeight="1" spans="1:17">
      <c r="A5" s="16"/>
      <c r="B5" s="100"/>
      <c r="C5" s="100"/>
      <c r="D5" s="100"/>
      <c r="E5" s="100"/>
      <c r="F5" s="100"/>
      <c r="G5" s="100" t="s">
        <v>30</v>
      </c>
      <c r="H5" s="100" t="s">
        <v>34</v>
      </c>
      <c r="I5" s="100" t="s">
        <v>348</v>
      </c>
      <c r="J5" s="100" t="s">
        <v>349</v>
      </c>
      <c r="K5" s="114" t="s">
        <v>350</v>
      </c>
      <c r="L5" s="115" t="s">
        <v>351</v>
      </c>
      <c r="M5" s="115"/>
      <c r="N5" s="115"/>
      <c r="O5" s="116"/>
      <c r="P5" s="117"/>
      <c r="Q5" s="101"/>
    </row>
    <row r="6" ht="54" customHeight="1" spans="1:17">
      <c r="A6" s="18"/>
      <c r="B6" s="101"/>
      <c r="C6" s="101"/>
      <c r="D6" s="101"/>
      <c r="E6" s="101"/>
      <c r="F6" s="101"/>
      <c r="G6" s="101"/>
      <c r="H6" s="101" t="s">
        <v>33</v>
      </c>
      <c r="I6" s="101"/>
      <c r="J6" s="101"/>
      <c r="K6" s="118"/>
      <c r="L6" s="101" t="s">
        <v>33</v>
      </c>
      <c r="M6" s="101" t="s">
        <v>40</v>
      </c>
      <c r="N6" s="101" t="s">
        <v>352</v>
      </c>
      <c r="O6" s="33" t="s">
        <v>42</v>
      </c>
      <c r="P6" s="118" t="s">
        <v>43</v>
      </c>
      <c r="Q6" s="101" t="s">
        <v>44</v>
      </c>
    </row>
    <row r="7" ht="15" customHeight="1" spans="1:17">
      <c r="A7" s="78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ht="52.5" customHeight="1" spans="1:17">
      <c r="A8" s="104" t="s">
        <v>46</v>
      </c>
      <c r="B8" s="105"/>
      <c r="C8" s="105"/>
      <c r="D8" s="106"/>
      <c r="E8" s="107"/>
      <c r="F8" s="23">
        <v>23936.2</v>
      </c>
      <c r="G8" s="23">
        <v>29936.2</v>
      </c>
      <c r="H8" s="23">
        <v>29936.2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4" t="str">
        <f>"     "&amp;"一般公用经费"</f>
        <v>     一般公用经费</v>
      </c>
      <c r="B9" s="105" t="s">
        <v>353</v>
      </c>
      <c r="C9" s="105" t="s">
        <v>353</v>
      </c>
      <c r="D9" s="106" t="s">
        <v>354</v>
      </c>
      <c r="E9" s="107">
        <v>20</v>
      </c>
      <c r="F9" s="23">
        <v>4000</v>
      </c>
      <c r="G9" s="23">
        <v>4000</v>
      </c>
      <c r="H9" s="23">
        <v>4000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4" t="str">
        <f t="shared" ref="A10:A12" si="0">"     "&amp;"公用经费安排的公务用车运维费"</f>
        <v>     公用经费安排的公务用车运维费</v>
      </c>
      <c r="B10" s="105" t="s">
        <v>355</v>
      </c>
      <c r="C10" s="105" t="s">
        <v>356</v>
      </c>
      <c r="D10" s="106" t="s">
        <v>357</v>
      </c>
      <c r="E10" s="107">
        <v>1</v>
      </c>
      <c r="F10" s="23">
        <v>8436.2</v>
      </c>
      <c r="G10" s="23">
        <v>8436.2</v>
      </c>
      <c r="H10" s="23">
        <v>8436.2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4" t="str">
        <f t="shared" si="0"/>
        <v>     公用经费安排的公务用车运维费</v>
      </c>
      <c r="B11" s="105" t="s">
        <v>358</v>
      </c>
      <c r="C11" s="105" t="s">
        <v>359</v>
      </c>
      <c r="D11" s="106" t="s">
        <v>357</v>
      </c>
      <c r="E11" s="107">
        <v>1</v>
      </c>
      <c r="F11" s="23">
        <v>6000</v>
      </c>
      <c r="G11" s="23">
        <v>6000</v>
      </c>
      <c r="H11" s="23">
        <v>6000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4" t="str">
        <f t="shared" si="0"/>
        <v>     公用经费安排的公务用车运维费</v>
      </c>
      <c r="B12" s="105" t="s">
        <v>360</v>
      </c>
      <c r="C12" s="105" t="s">
        <v>361</v>
      </c>
      <c r="D12" s="106" t="s">
        <v>357</v>
      </c>
      <c r="E12" s="107">
        <v>1</v>
      </c>
      <c r="F12" s="23">
        <v>2500</v>
      </c>
      <c r="G12" s="23">
        <v>2500</v>
      </c>
      <c r="H12" s="23">
        <v>2500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4" t="str">
        <f t="shared" ref="A13:A14" si="1">"     "&amp;"2025年特定业务费项目资金"</f>
        <v>     2025年特定业务费项目资金</v>
      </c>
      <c r="B13" s="105" t="s">
        <v>255</v>
      </c>
      <c r="C13" s="105" t="s">
        <v>353</v>
      </c>
      <c r="D13" s="106" t="s">
        <v>354</v>
      </c>
      <c r="E13" s="107">
        <v>5</v>
      </c>
      <c r="F13" s="23">
        <v>1000</v>
      </c>
      <c r="G13" s="23">
        <v>1000</v>
      </c>
      <c r="H13" s="23">
        <v>1000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4" t="str">
        <f t="shared" si="1"/>
        <v>     2025年特定业务费项目资金</v>
      </c>
      <c r="B14" s="105" t="s">
        <v>255</v>
      </c>
      <c r="C14" s="105" t="s">
        <v>362</v>
      </c>
      <c r="D14" s="106" t="s">
        <v>354</v>
      </c>
      <c r="E14" s="107">
        <v>1</v>
      </c>
      <c r="F14" s="23">
        <v>2000</v>
      </c>
      <c r="G14" s="23">
        <v>2000</v>
      </c>
      <c r="H14" s="23">
        <v>2000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4" t="str">
        <f>"     "&amp;"非税安排成本性支出经费"</f>
        <v>     非税安排成本性支出经费</v>
      </c>
      <c r="B15" s="105" t="s">
        <v>258</v>
      </c>
      <c r="C15" s="105" t="s">
        <v>363</v>
      </c>
      <c r="D15" s="106" t="s">
        <v>354</v>
      </c>
      <c r="E15" s="107">
        <v>1</v>
      </c>
      <c r="F15" s="23"/>
      <c r="G15" s="23">
        <v>6000</v>
      </c>
      <c r="H15" s="23">
        <v>6000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30" customHeight="1" spans="1:17">
      <c r="A16" s="108" t="s">
        <v>339</v>
      </c>
      <c r="B16" s="109"/>
      <c r="C16" s="109"/>
      <c r="D16" s="109"/>
      <c r="E16" s="107"/>
      <c r="F16" s="23">
        <v>23936.2</v>
      </c>
      <c r="G16" s="23">
        <v>29936.2</v>
      </c>
      <c r="H16" s="23">
        <v>29936.2</v>
      </c>
      <c r="I16" s="23"/>
      <c r="J16" s="23"/>
      <c r="K16" s="23"/>
      <c r="L16" s="23"/>
      <c r="M16" s="23"/>
      <c r="N16" s="23"/>
      <c r="O16" s="23"/>
      <c r="P16" s="23"/>
      <c r="Q16" s="23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2"/>
  <sheetViews>
    <sheetView showZeros="0" workbookViewId="0">
      <selection activeCell="J15" sqref="J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2"/>
      <c r="I1" s="1"/>
      <c r="J1" s="1"/>
      <c r="K1" s="92"/>
      <c r="L1" s="1"/>
      <c r="M1" s="97"/>
      <c r="N1" s="97" t="s">
        <v>364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"单位名称："&amp;"芒市植保植检站"</f>
        <v>单位名称：芒市植保植检站</v>
      </c>
      <c r="B3" s="32"/>
      <c r="C3" s="32"/>
      <c r="D3" s="32"/>
      <c r="E3" s="32"/>
      <c r="F3" s="32"/>
      <c r="G3" s="32"/>
      <c r="H3" s="92"/>
      <c r="I3" s="1"/>
      <c r="J3" s="1"/>
      <c r="K3" s="92"/>
      <c r="L3" s="1"/>
      <c r="M3" s="98"/>
      <c r="N3" s="46" t="s">
        <v>27</v>
      </c>
    </row>
    <row r="4" ht="15.75" customHeight="1" spans="1:14">
      <c r="A4" s="11" t="s">
        <v>342</v>
      </c>
      <c r="B4" s="11" t="s">
        <v>365</v>
      </c>
      <c r="C4" s="11" t="s">
        <v>366</v>
      </c>
      <c r="D4" s="12" t="s">
        <v>170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3" t="s">
        <v>30</v>
      </c>
      <c r="E5" s="11" t="s">
        <v>34</v>
      </c>
      <c r="F5" s="11" t="s">
        <v>348</v>
      </c>
      <c r="G5" s="11" t="s">
        <v>349</v>
      </c>
      <c r="H5" s="11" t="s">
        <v>350</v>
      </c>
      <c r="I5" s="12" t="s">
        <v>351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33</v>
      </c>
      <c r="F6" s="18"/>
      <c r="G6" s="18"/>
      <c r="H6" s="78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4"/>
      <c r="B8" s="94"/>
      <c r="C8" s="9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5"/>
      <c r="B9" s="95"/>
      <c r="C9" s="9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6"/>
      <c r="C10" s="9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4" customHeight="1" spans="1:5">
      <c r="A11" s="65" t="s">
        <v>367</v>
      </c>
      <c r="B11" s="65"/>
      <c r="C11" s="65"/>
      <c r="D11" s="65"/>
      <c r="E11" s="66"/>
    </row>
    <row r="12" ht="24" customHeight="1"/>
  </sheetData>
  <mergeCells count="14">
    <mergeCell ref="A2:N2"/>
    <mergeCell ref="A3:H3"/>
    <mergeCell ref="D4:N4"/>
    <mergeCell ref="I5:N5"/>
    <mergeCell ref="A10:C10"/>
    <mergeCell ref="A11:E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1"/>
  <sheetViews>
    <sheetView showZeros="0" workbookViewId="0">
      <selection activeCell="J16" sqref="J16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86" t="s">
        <v>368</v>
      </c>
    </row>
    <row r="2" ht="27.75" customHeight="1" spans="1:16">
      <c r="A2" s="70" t="str">
        <f>"2025"&amp;"年市对下转移支付预算表"</f>
        <v>2025年市对下转移支付预算表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"/>
    </row>
    <row r="3" customHeight="1" spans="1:16">
      <c r="A3" s="71" t="s">
        <v>1</v>
      </c>
      <c r="B3" s="72"/>
      <c r="C3" s="7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7"/>
    </row>
    <row r="4" ht="18" customHeight="1" spans="1:16">
      <c r="A4" s="73" t="str">
        <f>"单位名称："&amp;"芒市植保植检站"</f>
        <v>单位名称：芒市植保植检站</v>
      </c>
      <c r="B4" s="74"/>
      <c r="C4" s="74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8"/>
    </row>
    <row r="5" ht="19.5" customHeight="1" spans="1:16">
      <c r="A5" s="75" t="s">
        <v>369</v>
      </c>
      <c r="B5" s="12" t="s">
        <v>170</v>
      </c>
      <c r="C5" s="13"/>
      <c r="D5" s="76"/>
      <c r="E5" s="77" t="s">
        <v>370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89"/>
    </row>
    <row r="6" ht="59" customHeight="1" spans="1:16">
      <c r="A6" s="78"/>
      <c r="B6" s="16" t="s">
        <v>30</v>
      </c>
      <c r="C6" s="11" t="s">
        <v>34</v>
      </c>
      <c r="D6" s="79" t="s">
        <v>371</v>
      </c>
      <c r="E6" s="79" t="s">
        <v>372</v>
      </c>
      <c r="F6" s="79" t="s">
        <v>373</v>
      </c>
      <c r="G6" s="79" t="s">
        <v>374</v>
      </c>
      <c r="H6" s="79" t="s">
        <v>375</v>
      </c>
      <c r="I6" s="79" t="s">
        <v>376</v>
      </c>
      <c r="J6" s="79" t="s">
        <v>377</v>
      </c>
      <c r="K6" s="79" t="s">
        <v>378</v>
      </c>
      <c r="L6" s="79" t="s">
        <v>379</v>
      </c>
      <c r="M6" s="33" t="s">
        <v>380</v>
      </c>
      <c r="N6" s="33" t="s">
        <v>381</v>
      </c>
      <c r="O6" s="90" t="s">
        <v>382</v>
      </c>
      <c r="P6" s="33" t="s">
        <v>383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8">
        <v>16</v>
      </c>
    </row>
    <row r="8" ht="19.5" customHeight="1" spans="1:16">
      <c r="A8" s="36"/>
      <c r="B8" s="80"/>
      <c r="C8" s="80"/>
      <c r="D8" s="81"/>
      <c r="E8" s="82"/>
      <c r="F8" s="82"/>
      <c r="G8" s="82"/>
      <c r="H8" s="82"/>
      <c r="I8" s="82"/>
      <c r="J8" s="82"/>
      <c r="K8" s="82"/>
      <c r="L8" s="82"/>
      <c r="M8" s="91"/>
      <c r="N8" s="91"/>
      <c r="O8" s="91"/>
      <c r="P8" s="91"/>
    </row>
    <row r="9" ht="19.5" customHeight="1" spans="1:16">
      <c r="A9" s="36"/>
      <c r="B9" s="80"/>
      <c r="C9" s="80"/>
      <c r="D9" s="81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24"/>
    </row>
    <row r="10" ht="19.5" customHeight="1" spans="1:16">
      <c r="A10" s="84" t="s">
        <v>30</v>
      </c>
      <c r="B10" s="80"/>
      <c r="C10" s="80"/>
      <c r="D10" s="81"/>
      <c r="E10" s="82"/>
      <c r="F10" s="82"/>
      <c r="G10" s="82"/>
      <c r="H10" s="82"/>
      <c r="I10" s="82"/>
      <c r="J10" s="82"/>
      <c r="K10" s="82"/>
      <c r="L10" s="82"/>
      <c r="M10" s="91"/>
      <c r="N10" s="91"/>
      <c r="O10" s="91"/>
      <c r="P10" s="91"/>
    </row>
    <row r="11" customHeight="1" spans="1:16">
      <c r="A11" s="85" t="s">
        <v>384</v>
      </c>
      <c r="B11" s="85"/>
      <c r="C11" s="8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5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pageSetup paperSize="9" scale="9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I13" sqref="I13"/>
    </sheetView>
  </sheetViews>
  <sheetFormatPr defaultColWidth="9.14285714285714" defaultRowHeight="12" customHeight="1" outlineLevelRow="7"/>
  <cols>
    <col min="1" max="2" width="15.6285714285714" customWidth="1"/>
    <col min="3" max="4" width="11.2" customWidth="1"/>
    <col min="5" max="5" width="17.4285714285714" customWidth="1"/>
    <col min="6" max="10" width="11.2" customWidth="1"/>
  </cols>
  <sheetData>
    <row r="1" customHeight="1" spans="10:10">
      <c r="J1" s="67" t="s">
        <v>385</v>
      </c>
    </row>
    <row r="2" ht="28.5" customHeight="1" spans="1:10">
      <c r="A2" s="58" t="str">
        <f>"2025"&amp;"年市对下转移支付绩效目标表"</f>
        <v>2025年市对下转移支付绩效目标表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tr">
        <f>"单位名称："&amp;"芒市植保植检站"</f>
        <v>单位名称：芒市植保植检站</v>
      </c>
      <c r="B3" s="60"/>
      <c r="C3" s="60"/>
      <c r="D3" s="60"/>
      <c r="E3" s="60"/>
      <c r="F3" s="61"/>
      <c r="G3" s="60"/>
      <c r="H3" s="61"/>
    </row>
    <row r="4" ht="44.25" customHeight="1" spans="1:10">
      <c r="A4" s="34" t="s">
        <v>266</v>
      </c>
      <c r="B4" s="34" t="s">
        <v>267</v>
      </c>
      <c r="C4" s="34" t="s">
        <v>268</v>
      </c>
      <c r="D4" s="34" t="s">
        <v>269</v>
      </c>
      <c r="E4" s="34" t="s">
        <v>270</v>
      </c>
      <c r="F4" s="62" t="s">
        <v>271</v>
      </c>
      <c r="G4" s="34" t="s">
        <v>272</v>
      </c>
      <c r="H4" s="62" t="s">
        <v>273</v>
      </c>
      <c r="I4" s="62" t="s">
        <v>274</v>
      </c>
      <c r="J4" s="34" t="s">
        <v>275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2">
        <v>6</v>
      </c>
      <c r="G5" s="34">
        <v>7</v>
      </c>
      <c r="H5" s="62">
        <v>8</v>
      </c>
      <c r="I5" s="62">
        <v>9</v>
      </c>
      <c r="J5" s="34">
        <v>10</v>
      </c>
    </row>
    <row r="6" ht="25.95" customHeight="1" spans="1:10">
      <c r="A6" s="36"/>
      <c r="B6" s="53"/>
      <c r="C6" s="53"/>
      <c r="D6" s="53"/>
      <c r="E6" s="63"/>
      <c r="F6" s="64"/>
      <c r="G6" s="63"/>
      <c r="H6" s="64"/>
      <c r="I6" s="64"/>
      <c r="J6" s="63"/>
    </row>
    <row r="7" ht="25.95" customHeight="1" spans="1:10">
      <c r="A7" s="36"/>
      <c r="B7" s="22" t="s">
        <v>386</v>
      </c>
      <c r="C7" s="22" t="s">
        <v>386</v>
      </c>
      <c r="D7" s="22" t="s">
        <v>386</v>
      </c>
      <c r="E7" s="36" t="s">
        <v>386</v>
      </c>
      <c r="F7" s="22" t="s">
        <v>386</v>
      </c>
      <c r="G7" s="36" t="s">
        <v>386</v>
      </c>
      <c r="H7" s="22" t="s">
        <v>386</v>
      </c>
      <c r="I7" s="22" t="s">
        <v>386</v>
      </c>
      <c r="J7" s="36" t="s">
        <v>386</v>
      </c>
    </row>
    <row r="8" ht="20" customHeight="1" spans="1:5">
      <c r="A8" s="65" t="s">
        <v>387</v>
      </c>
      <c r="B8" s="65"/>
      <c r="C8" s="65"/>
      <c r="D8" s="65"/>
      <c r="E8" s="66"/>
    </row>
  </sheetData>
  <mergeCells count="3">
    <mergeCell ref="A2:J2"/>
    <mergeCell ref="A3:H3"/>
    <mergeCell ref="A8:E8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J16" sqref="J16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6" t="s">
        <v>388</v>
      </c>
    </row>
    <row r="2" ht="28.5" customHeight="1" spans="1:8">
      <c r="A2" s="47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8" t="str">
        <f>"单位名称："&amp;"芒市植保植检站"</f>
        <v>单位名称：芒市植保植检站</v>
      </c>
      <c r="B3" s="31"/>
      <c r="C3" s="49"/>
      <c r="D3" s="1"/>
      <c r="E3" s="1"/>
      <c r="F3" s="1"/>
      <c r="G3" s="1"/>
      <c r="H3" s="1"/>
    </row>
    <row r="4" ht="18" customHeight="1" spans="1:8">
      <c r="A4" s="11" t="s">
        <v>163</v>
      </c>
      <c r="B4" s="11" t="s">
        <v>389</v>
      </c>
      <c r="C4" s="11" t="s">
        <v>390</v>
      </c>
      <c r="D4" s="11" t="s">
        <v>391</v>
      </c>
      <c r="E4" s="11" t="s">
        <v>392</v>
      </c>
      <c r="F4" s="50" t="s">
        <v>393</v>
      </c>
      <c r="G4" s="51"/>
      <c r="H4" s="52"/>
    </row>
    <row r="5" ht="18" customHeight="1" spans="1:8">
      <c r="A5" s="18"/>
      <c r="B5" s="18"/>
      <c r="C5" s="18"/>
      <c r="D5" s="18"/>
      <c r="E5" s="18"/>
      <c r="F5" s="34" t="s">
        <v>346</v>
      </c>
      <c r="G5" s="34" t="s">
        <v>394</v>
      </c>
      <c r="H5" s="34" t="s">
        <v>395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3"/>
      <c r="B7" s="53"/>
      <c r="C7" s="53"/>
      <c r="D7" s="53"/>
      <c r="E7" s="53"/>
      <c r="F7" s="43"/>
      <c r="G7" s="54"/>
      <c r="H7" s="54"/>
    </row>
    <row r="8" ht="24" customHeight="1" spans="1:8">
      <c r="A8" s="55" t="s">
        <v>30</v>
      </c>
      <c r="B8" s="56"/>
      <c r="C8" s="56"/>
      <c r="D8" s="56"/>
      <c r="E8" s="56"/>
      <c r="F8" s="45"/>
      <c r="G8" s="57"/>
      <c r="H8" s="57"/>
    </row>
    <row r="9" ht="28" customHeight="1" spans="1:5">
      <c r="A9" s="40" t="s">
        <v>396</v>
      </c>
      <c r="B9" s="40"/>
      <c r="C9" s="40"/>
      <c r="D9" s="40"/>
      <c r="E9" s="41"/>
    </row>
  </sheetData>
  <mergeCells count="10">
    <mergeCell ref="A2:H2"/>
    <mergeCell ref="A3:C3"/>
    <mergeCell ref="F4:H4"/>
    <mergeCell ref="A8:E8"/>
    <mergeCell ref="A9:E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H19" sqref="H19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397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"单位名称："&amp;"芒市植保植检站"</f>
        <v>单位名称：芒市植保植检站</v>
      </c>
      <c r="B3" s="31"/>
      <c r="C3" s="31"/>
      <c r="D3" s="31"/>
      <c r="E3" s="31"/>
      <c r="F3" s="31"/>
      <c r="G3" s="31"/>
      <c r="H3" s="32"/>
      <c r="I3" s="32"/>
      <c r="J3" s="32"/>
      <c r="K3" s="42" t="s">
        <v>27</v>
      </c>
    </row>
    <row r="4" ht="21.75" customHeight="1" spans="1:11">
      <c r="A4" s="33" t="s">
        <v>246</v>
      </c>
      <c r="B4" s="33" t="s">
        <v>165</v>
      </c>
      <c r="C4" s="33" t="s">
        <v>247</v>
      </c>
      <c r="D4" s="34" t="s">
        <v>166</v>
      </c>
      <c r="E4" s="34" t="s">
        <v>167</v>
      </c>
      <c r="F4" s="34" t="s">
        <v>248</v>
      </c>
      <c r="G4" s="34" t="s">
        <v>249</v>
      </c>
      <c r="H4" s="35" t="s">
        <v>30</v>
      </c>
      <c r="I4" s="35" t="s">
        <v>398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3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4"/>
    </row>
    <row r="10" ht="30" customHeight="1" spans="1:11">
      <c r="A10" s="37" t="s">
        <v>339</v>
      </c>
      <c r="B10" s="38"/>
      <c r="C10" s="38"/>
      <c r="D10" s="38"/>
      <c r="E10" s="38"/>
      <c r="F10" s="38"/>
      <c r="G10" s="38"/>
      <c r="H10" s="39"/>
      <c r="I10" s="39"/>
      <c r="J10" s="39"/>
      <c r="K10" s="45"/>
    </row>
    <row r="11" ht="24" customHeight="1" spans="1:5">
      <c r="A11" s="40" t="s">
        <v>399</v>
      </c>
      <c r="B11" s="40"/>
      <c r="C11" s="40"/>
      <c r="D11" s="40"/>
      <c r="E11" s="41"/>
    </row>
  </sheetData>
  <mergeCells count="16">
    <mergeCell ref="A2:K2"/>
    <mergeCell ref="A3:G3"/>
    <mergeCell ref="I4:K4"/>
    <mergeCell ref="A10:G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2"/>
  <sheetViews>
    <sheetView showZeros="0" tabSelected="1" workbookViewId="0">
      <selection activeCell="K10" sqref="K10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"单位名称："&amp;"芒市植保植检站"</f>
        <v>单位名称：芒市植保植检站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247</v>
      </c>
      <c r="B4" s="10" t="s">
        <v>246</v>
      </c>
      <c r="C4" s="10" t="s">
        <v>165</v>
      </c>
      <c r="D4" s="11" t="s">
        <v>401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59960.92</v>
      </c>
      <c r="F8" s="23"/>
      <c r="G8" s="23"/>
    </row>
    <row r="9" ht="52.5" customHeight="1" spans="1:7">
      <c r="A9" s="24"/>
      <c r="B9" s="22" t="s">
        <v>402</v>
      </c>
      <c r="C9" s="22" t="s">
        <v>252</v>
      </c>
      <c r="D9" s="22" t="s">
        <v>403</v>
      </c>
      <c r="E9" s="23">
        <v>3960.92</v>
      </c>
      <c r="F9" s="23"/>
      <c r="G9" s="23"/>
    </row>
    <row r="10" ht="52.5" customHeight="1" spans="1:7">
      <c r="A10" s="25"/>
      <c r="B10" s="22" t="s">
        <v>402</v>
      </c>
      <c r="C10" s="22" t="s">
        <v>255</v>
      </c>
      <c r="D10" s="22" t="s">
        <v>403</v>
      </c>
      <c r="E10" s="23">
        <v>50000</v>
      </c>
      <c r="F10" s="23"/>
      <c r="G10" s="23"/>
    </row>
    <row r="11" ht="52.5" customHeight="1" spans="1:7">
      <c r="A11" s="25"/>
      <c r="B11" s="22" t="s">
        <v>402</v>
      </c>
      <c r="C11" s="22" t="s">
        <v>263</v>
      </c>
      <c r="D11" s="22" t="s">
        <v>403</v>
      </c>
      <c r="E11" s="23">
        <v>6000</v>
      </c>
      <c r="F11" s="23"/>
      <c r="G11" s="23"/>
    </row>
    <row r="12" ht="30" customHeight="1" spans="1:7">
      <c r="A12" s="26" t="s">
        <v>30</v>
      </c>
      <c r="B12" s="27" t="s">
        <v>386</v>
      </c>
      <c r="C12" s="27"/>
      <c r="D12" s="28"/>
      <c r="E12" s="23">
        <v>59960.92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7"/>
      <c r="B1" s="1"/>
      <c r="C1" s="1"/>
      <c r="D1" s="1"/>
      <c r="E1" s="1"/>
      <c r="F1" s="1"/>
      <c r="G1" s="1"/>
      <c r="H1" s="1"/>
      <c r="I1" s="92"/>
      <c r="J1" s="1"/>
      <c r="K1" s="1"/>
      <c r="L1" s="1"/>
      <c r="M1" s="1"/>
      <c r="N1" s="1"/>
      <c r="O1" s="1"/>
      <c r="P1" s="97" t="s">
        <v>26</v>
      </c>
      <c r="Q1" s="97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"单位名称："&amp;"芒市植保植检站"</f>
        <v>单位名称：芒市植保植检站</v>
      </c>
      <c r="B3" s="3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97" t="s">
        <v>27</v>
      </c>
      <c r="Q3" s="97"/>
    </row>
    <row r="4" ht="21" customHeight="1" spans="1:19">
      <c r="A4" s="11" t="s">
        <v>28</v>
      </c>
      <c r="B4" s="11" t="s">
        <v>29</v>
      </c>
      <c r="C4" s="11" t="s">
        <v>30</v>
      </c>
      <c r="D4" s="50" t="s">
        <v>31</v>
      </c>
      <c r="E4" s="51"/>
      <c r="F4" s="51"/>
      <c r="G4" s="51"/>
      <c r="H4" s="51"/>
      <c r="I4" s="13"/>
      <c r="J4" s="51"/>
      <c r="K4" s="51"/>
      <c r="L4" s="51"/>
      <c r="M4" s="51"/>
      <c r="N4" s="52"/>
      <c r="O4" s="50" t="s">
        <v>32</v>
      </c>
      <c r="P4" s="51"/>
      <c r="Q4" s="51"/>
      <c r="R4" s="51"/>
      <c r="S4" s="52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0" t="s">
        <v>38</v>
      </c>
      <c r="J5" s="180"/>
      <c r="K5" s="180"/>
      <c r="L5" s="180"/>
      <c r="M5" s="180"/>
      <c r="N5" s="180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8"/>
      <c r="B6" s="78"/>
      <c r="C6" s="78"/>
      <c r="D6" s="93"/>
      <c r="E6" s="93"/>
      <c r="F6" s="93"/>
      <c r="G6" s="78"/>
      <c r="H6" s="78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93"/>
      <c r="P6" s="93"/>
      <c r="Q6" s="93"/>
      <c r="R6" s="93"/>
      <c r="S6" s="9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2">
        <v>19</v>
      </c>
    </row>
    <row r="8" ht="52.5" customHeight="1" spans="1:19">
      <c r="A8" s="178" t="s">
        <v>45</v>
      </c>
      <c r="B8" s="178" t="s">
        <v>46</v>
      </c>
      <c r="C8" s="23">
        <v>3004720.11</v>
      </c>
      <c r="D8" s="23">
        <v>3004720.11</v>
      </c>
      <c r="E8" s="23">
        <v>2984720.11</v>
      </c>
      <c r="F8" s="23"/>
      <c r="G8" s="23"/>
      <c r="H8" s="23"/>
      <c r="I8" s="23">
        <v>20000</v>
      </c>
      <c r="J8" s="23"/>
      <c r="K8" s="23"/>
      <c r="L8" s="23"/>
      <c r="M8" s="23"/>
      <c r="N8" s="23">
        <v>20000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9"/>
      <c r="C9" s="168">
        <v>3004720.11</v>
      </c>
      <c r="D9" s="168">
        <v>3004720.11</v>
      </c>
      <c r="E9" s="168">
        <v>2984720.11</v>
      </c>
      <c r="F9" s="168"/>
      <c r="G9" s="168"/>
      <c r="H9" s="168"/>
      <c r="I9" s="168">
        <v>20000</v>
      </c>
      <c r="J9" s="168"/>
      <c r="K9" s="168"/>
      <c r="L9" s="168"/>
      <c r="M9" s="168"/>
      <c r="N9" s="168">
        <v>20000</v>
      </c>
      <c r="O9" s="168"/>
      <c r="P9" s="168"/>
      <c r="Q9" s="168"/>
      <c r="R9" s="168"/>
      <c r="S9" s="16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5"/>
  <sheetViews>
    <sheetView showZeros="0" topLeftCell="A18" workbookViewId="0">
      <selection activeCell="B20" sqref="B20"/>
    </sheetView>
  </sheetViews>
  <sheetFormatPr defaultColWidth="8.84761904761905" defaultRowHeight="15" customHeight="1"/>
  <cols>
    <col min="1" max="1" width="11.9238095238095" customWidth="1"/>
    <col min="2" max="2" width="28.8571428571429" customWidth="1"/>
    <col min="3" max="6" width="14.4761904761905" customWidth="1"/>
    <col min="7" max="7" width="8.71428571428571" customWidth="1"/>
    <col min="8" max="8" width="4.34285714285714" customWidth="1"/>
    <col min="9" max="9" width="7.28571428571429" customWidth="1"/>
    <col min="10" max="10" width="12.7714285714286" customWidth="1"/>
    <col min="11" max="13" width="10" customWidth="1"/>
    <col min="14" max="14" width="5.77142857142857" customWidth="1"/>
    <col min="15" max="15" width="12.7714285714286" customWidth="1"/>
  </cols>
  <sheetData>
    <row r="1" ht="18.75" customHeight="1" spans="1:1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46" t="s">
        <v>47</v>
      </c>
      <c r="O1" s="46"/>
    </row>
    <row r="2" ht="36" customHeight="1" spans="1:15">
      <c r="A2" s="171" t="str">
        <f>"2025"&amp;"年部门支出预算表"</f>
        <v>2025年部门支出预算表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ht="18.75" customHeight="1" spans="1:15">
      <c r="A3" s="31" t="str">
        <f>"单位名称："&amp;"芒市植保植检站"</f>
        <v>单位名称：芒市植保植检站</v>
      </c>
      <c r="B3" s="31"/>
      <c r="C3" s="31"/>
      <c r="D3" s="31"/>
      <c r="E3" s="31"/>
      <c r="F3" s="31"/>
      <c r="G3" s="170"/>
      <c r="H3" s="170"/>
      <c r="I3" s="170"/>
      <c r="J3" s="170"/>
      <c r="K3" s="170"/>
      <c r="L3" s="170"/>
      <c r="M3" s="170"/>
      <c r="N3" s="46" t="s">
        <v>1</v>
      </c>
      <c r="O3" s="46"/>
    </row>
    <row r="4" ht="31.5" customHeight="1" spans="1:15">
      <c r="A4" s="172" t="s">
        <v>48</v>
      </c>
      <c r="B4" s="172" t="s">
        <v>49</v>
      </c>
      <c r="C4" s="172" t="s">
        <v>30</v>
      </c>
      <c r="D4" s="172" t="s">
        <v>34</v>
      </c>
      <c r="E4" s="172"/>
      <c r="F4" s="172"/>
      <c r="G4" s="172" t="s">
        <v>35</v>
      </c>
      <c r="H4" s="172" t="s">
        <v>36</v>
      </c>
      <c r="I4" s="172" t="s">
        <v>50</v>
      </c>
      <c r="J4" s="172" t="s">
        <v>51</v>
      </c>
      <c r="K4" s="172"/>
      <c r="L4" s="172"/>
      <c r="M4" s="172"/>
      <c r="N4" s="172"/>
      <c r="O4" s="172"/>
    </row>
    <row r="5" ht="37.3" customHeight="1" spans="1:15">
      <c r="A5" s="172"/>
      <c r="B5" s="172"/>
      <c r="C5" s="172"/>
      <c r="D5" s="172" t="s">
        <v>33</v>
      </c>
      <c r="E5" s="172" t="s">
        <v>52</v>
      </c>
      <c r="F5" s="172" t="s">
        <v>53</v>
      </c>
      <c r="G5" s="172"/>
      <c r="H5" s="172"/>
      <c r="I5" s="172"/>
      <c r="J5" s="172" t="s">
        <v>33</v>
      </c>
      <c r="K5" s="172" t="s">
        <v>54</v>
      </c>
      <c r="L5" s="172" t="s">
        <v>55</v>
      </c>
      <c r="M5" s="172" t="s">
        <v>56</v>
      </c>
      <c r="N5" s="172" t="s">
        <v>57</v>
      </c>
      <c r="O5" s="172" t="s">
        <v>58</v>
      </c>
    </row>
    <row r="6" ht="18.75" customHeight="1" spans="1:15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  <c r="H6" s="173" t="s">
        <v>66</v>
      </c>
      <c r="I6" s="173" t="s">
        <v>67</v>
      </c>
      <c r="J6" s="173" t="s">
        <v>68</v>
      </c>
      <c r="K6" s="173" t="s">
        <v>69</v>
      </c>
      <c r="L6" s="173" t="s">
        <v>70</v>
      </c>
      <c r="M6" s="173" t="s">
        <v>71</v>
      </c>
      <c r="N6" s="173" t="s">
        <v>72</v>
      </c>
      <c r="O6" s="173" t="s">
        <v>73</v>
      </c>
    </row>
    <row r="7" ht="27" customHeight="1" spans="1:15">
      <c r="A7" s="174" t="s">
        <v>74</v>
      </c>
      <c r="B7" s="174" t="s">
        <v>75</v>
      </c>
      <c r="C7" s="141">
        <v>616534.72</v>
      </c>
      <c r="D7" s="141">
        <v>616534.72</v>
      </c>
      <c r="E7" s="141">
        <v>616534.72</v>
      </c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ht="27" customHeight="1" spans="1:15">
      <c r="A8" s="175" t="s">
        <v>76</v>
      </c>
      <c r="B8" s="175" t="s">
        <v>77</v>
      </c>
      <c r="C8" s="141">
        <v>603301.19</v>
      </c>
      <c r="D8" s="141">
        <v>603301.19</v>
      </c>
      <c r="E8" s="141">
        <v>603301.19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</row>
    <row r="9" ht="27" customHeight="1" spans="1:15">
      <c r="A9" s="176" t="s">
        <v>78</v>
      </c>
      <c r="B9" s="176" t="s">
        <v>79</v>
      </c>
      <c r="C9" s="141">
        <v>1800</v>
      </c>
      <c r="D9" s="141">
        <v>1800</v>
      </c>
      <c r="E9" s="141">
        <v>1800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ht="27" customHeight="1" spans="1:15">
      <c r="A10" s="176" t="s">
        <v>80</v>
      </c>
      <c r="B10" s="176" t="s">
        <v>81</v>
      </c>
      <c r="C10" s="141">
        <v>350351.85</v>
      </c>
      <c r="D10" s="141">
        <v>350351.85</v>
      </c>
      <c r="E10" s="141">
        <v>350351.85</v>
      </c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ht="27" customHeight="1" spans="1:15">
      <c r="A11" s="176" t="s">
        <v>82</v>
      </c>
      <c r="B11" s="176" t="s">
        <v>83</v>
      </c>
      <c r="C11" s="141">
        <v>251149.34</v>
      </c>
      <c r="D11" s="141">
        <v>251149.34</v>
      </c>
      <c r="E11" s="141">
        <v>251149.34</v>
      </c>
      <c r="F11" s="141"/>
      <c r="G11" s="141"/>
      <c r="H11" s="141"/>
      <c r="I11" s="141"/>
      <c r="J11" s="141"/>
      <c r="K11" s="141"/>
      <c r="L11" s="141"/>
      <c r="M11" s="141"/>
      <c r="N11" s="141"/>
      <c r="O11" s="141"/>
    </row>
    <row r="12" ht="27" customHeight="1" spans="1:15">
      <c r="A12" s="175" t="s">
        <v>84</v>
      </c>
      <c r="B12" s="175" t="s">
        <v>85</v>
      </c>
      <c r="C12" s="141">
        <v>13233.53</v>
      </c>
      <c r="D12" s="141">
        <v>13233.53</v>
      </c>
      <c r="E12" s="141">
        <v>13233.53</v>
      </c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ht="27" customHeight="1" spans="1:15">
      <c r="A13" s="176" t="s">
        <v>86</v>
      </c>
      <c r="B13" s="176" t="s">
        <v>85</v>
      </c>
      <c r="C13" s="141">
        <v>13233.53</v>
      </c>
      <c r="D13" s="141">
        <v>13233.53</v>
      </c>
      <c r="E13" s="141">
        <v>13233.53</v>
      </c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ht="27" customHeight="1" spans="1:15">
      <c r="A14" s="174" t="s">
        <v>87</v>
      </c>
      <c r="B14" s="174" t="s">
        <v>88</v>
      </c>
      <c r="C14" s="141">
        <v>161631.51</v>
      </c>
      <c r="D14" s="141">
        <v>161631.51</v>
      </c>
      <c r="E14" s="141">
        <v>161631.51</v>
      </c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ht="27" customHeight="1" spans="1:15">
      <c r="A15" s="175" t="s">
        <v>89</v>
      </c>
      <c r="B15" s="175" t="s">
        <v>90</v>
      </c>
      <c r="C15" s="141">
        <v>161631.51</v>
      </c>
      <c r="D15" s="141">
        <v>161631.51</v>
      </c>
      <c r="E15" s="141">
        <v>161631.51</v>
      </c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ht="27" customHeight="1" spans="1:15">
      <c r="A16" s="176" t="s">
        <v>91</v>
      </c>
      <c r="B16" s="176" t="s">
        <v>92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ht="27" customHeight="1" spans="1:15">
      <c r="A17" s="176" t="s">
        <v>93</v>
      </c>
      <c r="B17" s="176" t="s">
        <v>94</v>
      </c>
      <c r="C17" s="141">
        <v>144030.22</v>
      </c>
      <c r="D17" s="141">
        <v>144030.22</v>
      </c>
      <c r="E17" s="141">
        <v>144030.22</v>
      </c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ht="27" customHeight="1" spans="1:15">
      <c r="A18" s="176" t="s">
        <v>95</v>
      </c>
      <c r="B18" s="176" t="s">
        <v>96</v>
      </c>
      <c r="C18" s="141">
        <v>17601.29</v>
      </c>
      <c r="D18" s="141">
        <v>17601.29</v>
      </c>
      <c r="E18" s="141">
        <v>17601.29</v>
      </c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ht="27" customHeight="1" spans="1:15">
      <c r="A19" s="174" t="s">
        <v>97</v>
      </c>
      <c r="B19" s="174" t="s">
        <v>98</v>
      </c>
      <c r="C19" s="141">
        <v>1991870</v>
      </c>
      <c r="D19" s="141">
        <v>1971870</v>
      </c>
      <c r="E19" s="141">
        <v>1911909.08</v>
      </c>
      <c r="F19" s="141">
        <v>59960.92</v>
      </c>
      <c r="G19" s="141"/>
      <c r="H19" s="141"/>
      <c r="I19" s="141"/>
      <c r="J19" s="141">
        <v>20000</v>
      </c>
      <c r="K19" s="141"/>
      <c r="L19" s="141"/>
      <c r="M19" s="141"/>
      <c r="N19" s="141"/>
      <c r="O19" s="141">
        <v>20000</v>
      </c>
    </row>
    <row r="20" ht="27" customHeight="1" spans="1:15">
      <c r="A20" s="175" t="s">
        <v>99</v>
      </c>
      <c r="B20" s="175" t="s">
        <v>100</v>
      </c>
      <c r="C20" s="141">
        <v>1991870</v>
      </c>
      <c r="D20" s="141">
        <v>1971870</v>
      </c>
      <c r="E20" s="141">
        <v>1911909.08</v>
      </c>
      <c r="F20" s="141">
        <v>59960.92</v>
      </c>
      <c r="G20" s="141"/>
      <c r="H20" s="141"/>
      <c r="I20" s="141"/>
      <c r="J20" s="141">
        <v>20000</v>
      </c>
      <c r="K20" s="141"/>
      <c r="L20" s="141"/>
      <c r="M20" s="141"/>
      <c r="N20" s="141"/>
      <c r="O20" s="141">
        <v>20000</v>
      </c>
    </row>
    <row r="21" ht="27" customHeight="1" spans="1:15">
      <c r="A21" s="176" t="s">
        <v>101</v>
      </c>
      <c r="B21" s="176" t="s">
        <v>102</v>
      </c>
      <c r="C21" s="141">
        <v>1987909.08</v>
      </c>
      <c r="D21" s="141">
        <v>1967909.08</v>
      </c>
      <c r="E21" s="141">
        <v>1911909.08</v>
      </c>
      <c r="F21" s="141">
        <v>56000</v>
      </c>
      <c r="G21" s="141"/>
      <c r="H21" s="141"/>
      <c r="I21" s="141"/>
      <c r="J21" s="141">
        <v>20000</v>
      </c>
      <c r="K21" s="141"/>
      <c r="L21" s="141"/>
      <c r="M21" s="141"/>
      <c r="N21" s="141"/>
      <c r="O21" s="141">
        <v>20000</v>
      </c>
    </row>
    <row r="22" ht="27" customHeight="1" spans="1:15">
      <c r="A22" s="176" t="s">
        <v>103</v>
      </c>
      <c r="B22" s="176" t="s">
        <v>104</v>
      </c>
      <c r="C22" s="141">
        <v>3960.92</v>
      </c>
      <c r="D22" s="141">
        <v>3960.92</v>
      </c>
      <c r="E22" s="141"/>
      <c r="F22" s="141">
        <v>3960.92</v>
      </c>
      <c r="G22" s="141"/>
      <c r="H22" s="141"/>
      <c r="I22" s="141"/>
      <c r="J22" s="141"/>
      <c r="K22" s="141"/>
      <c r="L22" s="141"/>
      <c r="M22" s="141"/>
      <c r="N22" s="141"/>
      <c r="O22" s="141"/>
    </row>
    <row r="23" ht="27" customHeight="1" spans="1:15">
      <c r="A23" s="174" t="s">
        <v>105</v>
      </c>
      <c r="B23" s="174" t="s">
        <v>106</v>
      </c>
      <c r="C23" s="141">
        <v>234683.88</v>
      </c>
      <c r="D23" s="141">
        <v>234683.88</v>
      </c>
      <c r="E23" s="141">
        <v>234683.88</v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</row>
    <row r="24" ht="27" customHeight="1" spans="1:15">
      <c r="A24" s="175" t="s">
        <v>107</v>
      </c>
      <c r="B24" s="175" t="s">
        <v>108</v>
      </c>
      <c r="C24" s="141">
        <v>234683.88</v>
      </c>
      <c r="D24" s="141">
        <v>234683.88</v>
      </c>
      <c r="E24" s="141">
        <v>234683.88</v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</row>
    <row r="25" ht="27" customHeight="1" spans="1:15">
      <c r="A25" s="176" t="s">
        <v>109</v>
      </c>
      <c r="B25" s="176" t="s">
        <v>110</v>
      </c>
      <c r="C25" s="141">
        <v>234683.88</v>
      </c>
      <c r="D25" s="141">
        <v>234683.88</v>
      </c>
      <c r="E25" s="141">
        <v>234683.88</v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ht="27" customHeight="1" spans="1:15">
      <c r="A26" s="173" t="s">
        <v>30</v>
      </c>
      <c r="B26" s="173"/>
      <c r="C26" s="141">
        <v>3004720.11</v>
      </c>
      <c r="D26" s="141">
        <v>2984720.11</v>
      </c>
      <c r="E26" s="141">
        <v>2924759.19</v>
      </c>
      <c r="F26" s="141">
        <v>59960.92</v>
      </c>
      <c r="G26" s="141"/>
      <c r="H26" s="141"/>
      <c r="I26" s="141"/>
      <c r="J26" s="141">
        <v>20000</v>
      </c>
      <c r="K26" s="141"/>
      <c r="L26" s="141"/>
      <c r="M26" s="141"/>
      <c r="N26" s="141"/>
      <c r="O26" s="141">
        <v>20000</v>
      </c>
    </row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629166666666667" right="0.313888888888889" top="0.55" bottom="0.235416666666667" header="0.393055555555556" footer="0.15625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C27" sqref="C27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9"/>
      <c r="B1" s="49"/>
      <c r="C1" s="49"/>
      <c r="D1" s="97" t="s">
        <v>111</v>
      </c>
    </row>
    <row r="2" ht="30.75" customHeight="1" spans="1:4">
      <c r="A2" s="163" t="str">
        <f>"2025"&amp;"年部门财政拨款收支预算总表"</f>
        <v>2025年部门财政拨款收支预算总表</v>
      </c>
      <c r="B2" s="163"/>
      <c r="C2" s="163"/>
      <c r="D2" s="163"/>
    </row>
    <row r="3" ht="18.75" customHeight="1" spans="1:4">
      <c r="A3" s="31" t="str">
        <f>"单位名称："&amp;"芒市植保植检站"</f>
        <v>单位名称：芒市植保植检站</v>
      </c>
      <c r="B3" s="164"/>
      <c r="C3" s="164"/>
      <c r="D3" s="98" t="s">
        <v>1</v>
      </c>
    </row>
    <row r="4" ht="19.5" customHeight="1" spans="1:4">
      <c r="A4" s="12" t="s">
        <v>112</v>
      </c>
      <c r="B4" s="14"/>
      <c r="C4" s="12" t="s">
        <v>113</v>
      </c>
      <c r="D4" s="14"/>
    </row>
    <row r="5" ht="21.75" customHeight="1" spans="1:4">
      <c r="A5" s="75" t="s">
        <v>114</v>
      </c>
      <c r="B5" s="11" t="s">
        <v>5</v>
      </c>
      <c r="C5" s="75" t="s">
        <v>115</v>
      </c>
      <c r="D5" s="11" t="s">
        <v>5</v>
      </c>
    </row>
    <row r="6" ht="17.25" customHeight="1" spans="1:4">
      <c r="A6" s="78"/>
      <c r="B6" s="18"/>
      <c r="C6" s="78"/>
      <c r="D6" s="18"/>
    </row>
    <row r="7" ht="19.5" customHeight="1" spans="1:4">
      <c r="A7" s="94" t="s">
        <v>116</v>
      </c>
      <c r="B7" s="23">
        <v>2984720.11</v>
      </c>
      <c r="C7" s="94" t="s">
        <v>117</v>
      </c>
      <c r="D7" s="23">
        <v>2984720.11</v>
      </c>
    </row>
    <row r="8" ht="19.5" customHeight="1" spans="1:4">
      <c r="A8" s="94" t="s">
        <v>118</v>
      </c>
      <c r="B8" s="23">
        <v>2984720.11</v>
      </c>
      <c r="C8" s="165" t="s">
        <v>119</v>
      </c>
      <c r="D8" s="23"/>
    </row>
    <row r="9" ht="17" customHeight="1" spans="1:4">
      <c r="A9" s="166" t="s">
        <v>120</v>
      </c>
      <c r="B9" s="23"/>
      <c r="C9" s="165" t="s">
        <v>121</v>
      </c>
      <c r="D9" s="23"/>
    </row>
    <row r="10" ht="17" customHeight="1" spans="1:4">
      <c r="A10" s="166" t="s">
        <v>122</v>
      </c>
      <c r="B10" s="23"/>
      <c r="C10" s="165" t="s">
        <v>123</v>
      </c>
      <c r="D10" s="23"/>
    </row>
    <row r="11" ht="17" customHeight="1" spans="1:4">
      <c r="A11" s="166" t="s">
        <v>124</v>
      </c>
      <c r="B11" s="23"/>
      <c r="C11" s="165" t="s">
        <v>125</v>
      </c>
      <c r="D11" s="23"/>
    </row>
    <row r="12" ht="17" customHeight="1" spans="1:4">
      <c r="A12" s="166" t="s">
        <v>118</v>
      </c>
      <c r="B12" s="23"/>
      <c r="C12" s="165" t="s">
        <v>126</v>
      </c>
      <c r="D12" s="23"/>
    </row>
    <row r="13" ht="17" customHeight="1" spans="1:4">
      <c r="A13" s="166" t="s">
        <v>120</v>
      </c>
      <c r="B13" s="23"/>
      <c r="C13" s="165" t="s">
        <v>127</v>
      </c>
      <c r="D13" s="23"/>
    </row>
    <row r="14" ht="19.5" customHeight="1" spans="1:4">
      <c r="A14" s="166" t="s">
        <v>122</v>
      </c>
      <c r="B14" s="23"/>
      <c r="C14" s="165" t="s">
        <v>128</v>
      </c>
      <c r="D14" s="23"/>
    </row>
    <row r="15" ht="19.5" customHeight="1" spans="1:4">
      <c r="A15" s="167"/>
      <c r="B15" s="23"/>
      <c r="C15" s="165" t="s">
        <v>129</v>
      </c>
      <c r="D15" s="23">
        <v>616534.72</v>
      </c>
    </row>
    <row r="16" ht="19.5" customHeight="1" spans="1:4">
      <c r="A16" s="167"/>
      <c r="B16" s="23"/>
      <c r="C16" s="165" t="s">
        <v>130</v>
      </c>
      <c r="D16" s="23">
        <v>161631.51</v>
      </c>
    </row>
    <row r="17" ht="19.5" customHeight="1" spans="1:4">
      <c r="A17" s="167"/>
      <c r="B17" s="23"/>
      <c r="C17" s="165" t="s">
        <v>131</v>
      </c>
      <c r="D17" s="23"/>
    </row>
    <row r="18" ht="19.5" customHeight="1" spans="1:4">
      <c r="A18" s="167"/>
      <c r="B18" s="23"/>
      <c r="C18" s="165" t="s">
        <v>132</v>
      </c>
      <c r="D18" s="23"/>
    </row>
    <row r="19" ht="19.5" customHeight="1" spans="1:4">
      <c r="A19" s="167"/>
      <c r="B19" s="23"/>
      <c r="C19" s="165" t="s">
        <v>133</v>
      </c>
      <c r="D19" s="23">
        <v>1971870</v>
      </c>
    </row>
    <row r="20" ht="17" customHeight="1" spans="1:4">
      <c r="A20" s="94"/>
      <c r="B20" s="23"/>
      <c r="C20" s="165" t="s">
        <v>134</v>
      </c>
      <c r="D20" s="23"/>
    </row>
    <row r="21" ht="17" customHeight="1" spans="1:4">
      <c r="A21" s="94"/>
      <c r="B21" s="23"/>
      <c r="C21" s="94" t="s">
        <v>135</v>
      </c>
      <c r="D21" s="23"/>
    </row>
    <row r="22" ht="17" customHeight="1" spans="1:4">
      <c r="A22" s="94"/>
      <c r="B22" s="23"/>
      <c r="C22" s="94" t="s">
        <v>136</v>
      </c>
      <c r="D22" s="23"/>
    </row>
    <row r="23" ht="17" customHeight="1" spans="1:4">
      <c r="A23" s="94"/>
      <c r="B23" s="23"/>
      <c r="C23" s="94" t="s">
        <v>137</v>
      </c>
      <c r="D23" s="23"/>
    </row>
    <row r="24" ht="17" customHeight="1" spans="1:4">
      <c r="A24" s="94"/>
      <c r="B24" s="23"/>
      <c r="C24" s="94" t="s">
        <v>138</v>
      </c>
      <c r="D24" s="23"/>
    </row>
    <row r="25" ht="17" customHeight="1" spans="1:4">
      <c r="A25" s="94"/>
      <c r="B25" s="23"/>
      <c r="C25" s="94" t="s">
        <v>139</v>
      </c>
      <c r="D25" s="23"/>
    </row>
    <row r="26" ht="19.5" customHeight="1" spans="1:4">
      <c r="A26" s="165"/>
      <c r="B26" s="23"/>
      <c r="C26" s="94" t="s">
        <v>140</v>
      </c>
      <c r="D26" s="23">
        <v>234683.88</v>
      </c>
    </row>
    <row r="27" ht="17" customHeight="1" spans="1:4">
      <c r="A27" s="94"/>
      <c r="B27" s="23"/>
      <c r="C27" s="94" t="s">
        <v>141</v>
      </c>
      <c r="D27" s="23"/>
    </row>
    <row r="28" ht="17" customHeight="1" spans="1:4">
      <c r="A28" s="94"/>
      <c r="B28" s="23"/>
      <c r="C28" s="166" t="s">
        <v>142</v>
      </c>
      <c r="D28" s="23"/>
    </row>
    <row r="29" ht="17" customHeight="1" spans="1:4">
      <c r="A29" s="94"/>
      <c r="B29" s="23"/>
      <c r="C29" s="94" t="s">
        <v>143</v>
      </c>
      <c r="D29" s="23"/>
    </row>
    <row r="30" ht="17" customHeight="1" spans="1:4">
      <c r="A30" s="165"/>
      <c r="B30" s="23"/>
      <c r="C30" s="94" t="s">
        <v>144</v>
      </c>
      <c r="D30" s="23"/>
    </row>
    <row r="31" ht="17" customHeight="1" spans="1:4">
      <c r="A31" s="165"/>
      <c r="B31" s="23"/>
      <c r="C31" s="94" t="s">
        <v>145</v>
      </c>
      <c r="D31" s="23"/>
    </row>
    <row r="32" ht="17" customHeight="1" spans="1:4">
      <c r="A32" s="165"/>
      <c r="B32" s="23"/>
      <c r="C32" s="166" t="s">
        <v>146</v>
      </c>
      <c r="D32" s="23"/>
    </row>
    <row r="33" ht="17" customHeight="1" spans="1:4">
      <c r="A33" s="165"/>
      <c r="B33" s="23"/>
      <c r="C33" s="166" t="s">
        <v>147</v>
      </c>
      <c r="D33" s="23"/>
    </row>
    <row r="34" ht="17" customHeight="1" spans="1:4">
      <c r="A34" s="165"/>
      <c r="B34" s="168"/>
      <c r="C34" s="94" t="s">
        <v>148</v>
      </c>
      <c r="D34" s="168"/>
    </row>
    <row r="35" ht="15" customHeight="1" spans="1:4">
      <c r="A35" s="165"/>
      <c r="B35" s="23"/>
      <c r="C35" s="94" t="s">
        <v>149</v>
      </c>
      <c r="D35" s="23"/>
    </row>
    <row r="36" ht="19.5" customHeight="1" spans="1:4">
      <c r="A36" s="169" t="s">
        <v>24</v>
      </c>
      <c r="B36" s="23">
        <v>2984720.11</v>
      </c>
      <c r="C36" s="169" t="s">
        <v>25</v>
      </c>
      <c r="D36" s="23">
        <v>2984720.11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94375" right="0.75" top="0.393055555555556" bottom="0.235416666666667" header="0.313888888888889" footer="0.15625"/>
  <pageSetup paperSize="9" scale="8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0"/>
      <c r="B1" s="130"/>
      <c r="C1" s="130"/>
      <c r="D1" s="130"/>
      <c r="E1" s="130"/>
      <c r="F1" s="130"/>
      <c r="G1" s="134" t="s">
        <v>150</v>
      </c>
    </row>
    <row r="2" ht="33" customHeight="1" spans="1:7">
      <c r="A2" s="156" t="str">
        <f>"2025"&amp;"年一般公共预算支出预算表（按功能科目分类）"</f>
        <v>2025年一般公共预算支出预算表（按功能科目分类）</v>
      </c>
      <c r="B2" s="156"/>
      <c r="C2" s="156"/>
      <c r="D2" s="156"/>
      <c r="E2" s="156"/>
      <c r="F2" s="156"/>
      <c r="G2" s="156"/>
    </row>
    <row r="3" ht="18.75" customHeight="1" spans="1:7">
      <c r="A3" s="157" t="str">
        <f>"单位名称："&amp;"芒市植保植检站"</f>
        <v>单位名称：芒市植保植检站</v>
      </c>
      <c r="B3" s="157"/>
      <c r="C3" s="130"/>
      <c r="D3" s="130"/>
      <c r="E3" s="130"/>
      <c r="F3" s="130"/>
      <c r="G3" s="134" t="s">
        <v>1</v>
      </c>
    </row>
    <row r="4" ht="18.75" customHeight="1" spans="1:7">
      <c r="A4" s="158" t="s">
        <v>151</v>
      </c>
      <c r="B4" s="158"/>
      <c r="C4" s="158" t="s">
        <v>30</v>
      </c>
      <c r="D4" s="158" t="s">
        <v>52</v>
      </c>
      <c r="E4" s="158"/>
      <c r="F4" s="158"/>
      <c r="G4" s="158" t="s">
        <v>53</v>
      </c>
    </row>
    <row r="5" ht="18.75" customHeight="1" spans="1:7">
      <c r="A5" s="158" t="s">
        <v>48</v>
      </c>
      <c r="B5" s="158" t="s">
        <v>49</v>
      </c>
      <c r="C5" s="158"/>
      <c r="D5" s="158" t="s">
        <v>33</v>
      </c>
      <c r="E5" s="158" t="s">
        <v>152</v>
      </c>
      <c r="F5" s="158" t="s">
        <v>153</v>
      </c>
      <c r="G5" s="158"/>
    </row>
    <row r="6" ht="18.75" customHeight="1" spans="1:7">
      <c r="A6" s="158" t="s">
        <v>59</v>
      </c>
      <c r="B6" s="158" t="s">
        <v>60</v>
      </c>
      <c r="C6" s="158" t="s">
        <v>61</v>
      </c>
      <c r="D6" s="158" t="s">
        <v>62</v>
      </c>
      <c r="E6" s="158" t="s">
        <v>63</v>
      </c>
      <c r="F6" s="158" t="s">
        <v>64</v>
      </c>
      <c r="G6" s="158" t="s">
        <v>65</v>
      </c>
    </row>
    <row r="7" ht="18.75" customHeight="1" spans="1:7">
      <c r="A7" s="159" t="s">
        <v>74</v>
      </c>
      <c r="B7" s="159" t="s">
        <v>75</v>
      </c>
      <c r="C7" s="160">
        <v>616534.72</v>
      </c>
      <c r="D7" s="160">
        <v>616534.72</v>
      </c>
      <c r="E7" s="160">
        <v>614734.72</v>
      </c>
      <c r="F7" s="160">
        <v>1800</v>
      </c>
      <c r="G7" s="160"/>
    </row>
    <row r="8" ht="18.75" customHeight="1" outlineLevel="1" spans="1:7">
      <c r="A8" s="161" t="s">
        <v>76</v>
      </c>
      <c r="B8" s="161" t="s">
        <v>77</v>
      </c>
      <c r="C8" s="160">
        <v>603301.19</v>
      </c>
      <c r="D8" s="160">
        <v>603301.19</v>
      </c>
      <c r="E8" s="160">
        <v>601501.19</v>
      </c>
      <c r="F8" s="160">
        <v>1800</v>
      </c>
      <c r="G8" s="160"/>
    </row>
    <row r="9" ht="18.75" customHeight="1" outlineLevel="2" spans="1:7">
      <c r="A9" s="162" t="s">
        <v>78</v>
      </c>
      <c r="B9" s="162" t="s">
        <v>79</v>
      </c>
      <c r="C9" s="160">
        <v>1800</v>
      </c>
      <c r="D9" s="160">
        <v>1800</v>
      </c>
      <c r="E9" s="160"/>
      <c r="F9" s="160">
        <v>1800</v>
      </c>
      <c r="G9" s="160"/>
    </row>
    <row r="10" ht="18.75" customHeight="1" outlineLevel="2" spans="1:7">
      <c r="A10" s="162" t="s">
        <v>80</v>
      </c>
      <c r="B10" s="162" t="s">
        <v>81</v>
      </c>
      <c r="C10" s="160">
        <v>350351.85</v>
      </c>
      <c r="D10" s="160">
        <v>350351.85</v>
      </c>
      <c r="E10" s="160">
        <v>350351.85</v>
      </c>
      <c r="F10" s="160"/>
      <c r="G10" s="160"/>
    </row>
    <row r="11" ht="18.75" customHeight="1" outlineLevel="2" spans="1:7">
      <c r="A11" s="162" t="s">
        <v>82</v>
      </c>
      <c r="B11" s="162" t="s">
        <v>83</v>
      </c>
      <c r="C11" s="160">
        <v>251149.34</v>
      </c>
      <c r="D11" s="160">
        <v>251149.34</v>
      </c>
      <c r="E11" s="160">
        <v>251149.34</v>
      </c>
      <c r="F11" s="160"/>
      <c r="G11" s="160"/>
    </row>
    <row r="12" ht="18.75" customHeight="1" outlineLevel="1" spans="1:7">
      <c r="A12" s="161" t="s">
        <v>84</v>
      </c>
      <c r="B12" s="161" t="s">
        <v>85</v>
      </c>
      <c r="C12" s="160">
        <v>13233.53</v>
      </c>
      <c r="D12" s="160">
        <v>13233.53</v>
      </c>
      <c r="E12" s="160">
        <v>13233.53</v>
      </c>
      <c r="F12" s="160"/>
      <c r="G12" s="160"/>
    </row>
    <row r="13" ht="18.75" customHeight="1" outlineLevel="2" spans="1:7">
      <c r="A13" s="162" t="s">
        <v>86</v>
      </c>
      <c r="B13" s="162" t="s">
        <v>85</v>
      </c>
      <c r="C13" s="160">
        <v>13233.53</v>
      </c>
      <c r="D13" s="160">
        <v>13233.53</v>
      </c>
      <c r="E13" s="160">
        <v>13233.53</v>
      </c>
      <c r="F13" s="160"/>
      <c r="G13" s="160"/>
    </row>
    <row r="14" ht="18.75" customHeight="1" spans="1:7">
      <c r="A14" s="159" t="s">
        <v>87</v>
      </c>
      <c r="B14" s="159" t="s">
        <v>88</v>
      </c>
      <c r="C14" s="160">
        <v>161631.51</v>
      </c>
      <c r="D14" s="160">
        <v>161631.51</v>
      </c>
      <c r="E14" s="160">
        <v>161631.51</v>
      </c>
      <c r="F14" s="160"/>
      <c r="G14" s="160"/>
    </row>
    <row r="15" ht="18.75" customHeight="1" outlineLevel="1" spans="1:7">
      <c r="A15" s="161" t="s">
        <v>89</v>
      </c>
      <c r="B15" s="161" t="s">
        <v>90</v>
      </c>
      <c r="C15" s="160">
        <v>161631.51</v>
      </c>
      <c r="D15" s="160">
        <v>161631.51</v>
      </c>
      <c r="E15" s="160">
        <v>161631.51</v>
      </c>
      <c r="F15" s="160"/>
      <c r="G15" s="160"/>
    </row>
    <row r="16" ht="18.75" customHeight="1" outlineLevel="2" spans="1:7">
      <c r="A16" s="162" t="s">
        <v>93</v>
      </c>
      <c r="B16" s="162" t="s">
        <v>94</v>
      </c>
      <c r="C16" s="160">
        <v>144030.22</v>
      </c>
      <c r="D16" s="160">
        <v>144030.22</v>
      </c>
      <c r="E16" s="160">
        <v>144030.22</v>
      </c>
      <c r="F16" s="160"/>
      <c r="G16" s="160"/>
    </row>
    <row r="17" ht="18.75" customHeight="1" outlineLevel="2" spans="1:7">
      <c r="A17" s="162" t="s">
        <v>95</v>
      </c>
      <c r="B17" s="162" t="s">
        <v>96</v>
      </c>
      <c r="C17" s="160">
        <v>17601.29</v>
      </c>
      <c r="D17" s="160">
        <v>17601.29</v>
      </c>
      <c r="E17" s="160">
        <v>17601.29</v>
      </c>
      <c r="F17" s="160"/>
      <c r="G17" s="160"/>
    </row>
    <row r="18" ht="18.75" customHeight="1" spans="1:7">
      <c r="A18" s="159" t="s">
        <v>97</v>
      </c>
      <c r="B18" s="159" t="s">
        <v>98</v>
      </c>
      <c r="C18" s="160">
        <v>1971870</v>
      </c>
      <c r="D18" s="160">
        <v>1911909.08</v>
      </c>
      <c r="E18" s="160">
        <v>1775699</v>
      </c>
      <c r="F18" s="160">
        <v>136210.08</v>
      </c>
      <c r="G18" s="160">
        <v>59960.92</v>
      </c>
    </row>
    <row r="19" ht="18.75" customHeight="1" outlineLevel="1" spans="1:7">
      <c r="A19" s="161" t="s">
        <v>99</v>
      </c>
      <c r="B19" s="161" t="s">
        <v>100</v>
      </c>
      <c r="C19" s="160">
        <v>1971870</v>
      </c>
      <c r="D19" s="160">
        <v>1911909.08</v>
      </c>
      <c r="E19" s="160">
        <v>1775699</v>
      </c>
      <c r="F19" s="160">
        <v>136210.08</v>
      </c>
      <c r="G19" s="160">
        <v>59960.92</v>
      </c>
    </row>
    <row r="20" ht="18.75" customHeight="1" outlineLevel="2" spans="1:7">
      <c r="A20" s="162" t="s">
        <v>101</v>
      </c>
      <c r="B20" s="162" t="s">
        <v>102</v>
      </c>
      <c r="C20" s="160">
        <v>1967909.08</v>
      </c>
      <c r="D20" s="160">
        <v>1911909.08</v>
      </c>
      <c r="E20" s="160">
        <v>1775699</v>
      </c>
      <c r="F20" s="160">
        <v>136210.08</v>
      </c>
      <c r="G20" s="160">
        <v>56000</v>
      </c>
    </row>
    <row r="21" ht="18.75" customHeight="1" outlineLevel="2" spans="1:7">
      <c r="A21" s="162" t="s">
        <v>103</v>
      </c>
      <c r="B21" s="162" t="s">
        <v>104</v>
      </c>
      <c r="C21" s="160">
        <v>3960.92</v>
      </c>
      <c r="D21" s="160"/>
      <c r="E21" s="160"/>
      <c r="F21" s="160"/>
      <c r="G21" s="160">
        <v>3960.92</v>
      </c>
    </row>
    <row r="22" ht="18.75" customHeight="1" spans="1:7">
      <c r="A22" s="159" t="s">
        <v>105</v>
      </c>
      <c r="B22" s="159" t="s">
        <v>106</v>
      </c>
      <c r="C22" s="160">
        <v>234683.88</v>
      </c>
      <c r="D22" s="160">
        <v>234683.88</v>
      </c>
      <c r="E22" s="160">
        <v>234683.88</v>
      </c>
      <c r="F22" s="160"/>
      <c r="G22" s="160"/>
    </row>
    <row r="23" ht="18.75" customHeight="1" outlineLevel="1" spans="1:7">
      <c r="A23" s="161" t="s">
        <v>107</v>
      </c>
      <c r="B23" s="161" t="s">
        <v>108</v>
      </c>
      <c r="C23" s="160">
        <v>234683.88</v>
      </c>
      <c r="D23" s="160">
        <v>234683.88</v>
      </c>
      <c r="E23" s="160">
        <v>234683.88</v>
      </c>
      <c r="F23" s="160"/>
      <c r="G23" s="160"/>
    </row>
    <row r="24" ht="18.75" customHeight="1" outlineLevel="2" spans="1:7">
      <c r="A24" s="162" t="s">
        <v>109</v>
      </c>
      <c r="B24" s="162" t="s">
        <v>110</v>
      </c>
      <c r="C24" s="160">
        <v>234683.88</v>
      </c>
      <c r="D24" s="160">
        <v>234683.88</v>
      </c>
      <c r="E24" s="160">
        <v>234683.88</v>
      </c>
      <c r="F24" s="160"/>
      <c r="G24" s="160"/>
    </row>
    <row r="25" ht="18.75" customHeight="1" spans="1:7">
      <c r="A25" s="158" t="s">
        <v>30</v>
      </c>
      <c r="B25" s="158"/>
      <c r="C25" s="160">
        <v>2984720.11</v>
      </c>
      <c r="D25" s="160">
        <v>2924759.19</v>
      </c>
      <c r="E25" s="160">
        <v>2786749.11</v>
      </c>
      <c r="F25" s="160">
        <v>138010.08</v>
      </c>
      <c r="G25" s="160">
        <v>59960.92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scale="8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7"/>
      <c r="B1" s="147"/>
      <c r="C1" s="148"/>
      <c r="D1" s="1"/>
      <c r="E1" s="1"/>
      <c r="F1" s="149" t="s">
        <v>154</v>
      </c>
    </row>
    <row r="2" ht="33.75" customHeight="1" spans="1:6">
      <c r="A2" s="150" t="str">
        <f>"2025"&amp;"年一般公共预算“三公”经费支出预算表"</f>
        <v>2025年一般公共预算“三公”经费支出预算表</v>
      </c>
      <c r="B2" s="150"/>
      <c r="C2" s="150"/>
      <c r="D2" s="150"/>
      <c r="E2" s="150"/>
      <c r="F2" s="150"/>
    </row>
    <row r="3" ht="21.75" customHeight="1" spans="1:6">
      <c r="A3" s="151" t="str">
        <f>"单位名称："&amp;"芒市植保植检站"</f>
        <v>单位名称：芒市植保植检站</v>
      </c>
      <c r="B3" s="147"/>
      <c r="C3" s="148"/>
      <c r="D3" s="3"/>
      <c r="E3" s="1"/>
      <c r="F3" s="149" t="s">
        <v>27</v>
      </c>
    </row>
    <row r="4" ht="19.5" customHeight="1" spans="1:6">
      <c r="A4" s="11" t="s">
        <v>155</v>
      </c>
      <c r="B4" s="75" t="s">
        <v>156</v>
      </c>
      <c r="C4" s="12" t="s">
        <v>157</v>
      </c>
      <c r="D4" s="13"/>
      <c r="E4" s="14"/>
      <c r="F4" s="75" t="s">
        <v>158</v>
      </c>
    </row>
    <row r="5" ht="19.5" customHeight="1" spans="1:6">
      <c r="A5" s="18"/>
      <c r="B5" s="78"/>
      <c r="C5" s="35" t="s">
        <v>33</v>
      </c>
      <c r="D5" s="35" t="s">
        <v>159</v>
      </c>
      <c r="E5" s="35" t="s">
        <v>160</v>
      </c>
      <c r="F5" s="78"/>
    </row>
    <row r="6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24.75" customHeight="1" spans="1:6">
      <c r="A7" s="154">
        <v>17877.1</v>
      </c>
      <c r="B7" s="154"/>
      <c r="C7" s="155">
        <v>16936.2</v>
      </c>
      <c r="D7" s="154"/>
      <c r="E7" s="154">
        <v>16936.2</v>
      </c>
      <c r="F7" s="154">
        <v>940.9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2"/>
  <sheetViews>
    <sheetView showZeros="0" workbookViewId="0">
      <selection activeCell="G38" sqref="G38"/>
    </sheetView>
  </sheetViews>
  <sheetFormatPr defaultColWidth="10.2857142857143" defaultRowHeight="15" customHeight="1"/>
  <cols>
    <col min="1" max="1" width="13.6571428571429" customWidth="1"/>
    <col min="2" max="2" width="12.4190476190476" customWidth="1"/>
    <col min="3" max="3" width="13.5047619047619" customWidth="1"/>
    <col min="4" max="4" width="7.23809523809524" customWidth="1"/>
    <col min="5" max="5" width="15.8571428571429" customWidth="1"/>
    <col min="6" max="6" width="5.57142857142857" customWidth="1"/>
    <col min="7" max="7" width="12.6190476190476" customWidth="1"/>
    <col min="8" max="9" width="14.4285714285714" customWidth="1"/>
    <col min="10" max="11" width="6" customWidth="1"/>
    <col min="12" max="12" width="14.2857142857143" customWidth="1"/>
    <col min="13" max="13" width="3.71428571428571" customWidth="1"/>
    <col min="14" max="14" width="5.04761904761905" customWidth="1"/>
    <col min="15" max="15" width="5.77142857142857" customWidth="1"/>
    <col min="16" max="16" width="5.14285714285714" customWidth="1"/>
    <col min="17" max="17" width="3.57142857142857" customWidth="1"/>
    <col min="18" max="18" width="4.28571428571429" customWidth="1"/>
    <col min="19" max="22" width="3.71428571428571" customWidth="1"/>
    <col min="23" max="23" width="4.71428571428571" customWidth="1"/>
  </cols>
  <sheetData>
    <row r="1" ht="18.75" customHeight="1" spans="1:23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6" t="s">
        <v>161</v>
      </c>
      <c r="U1" s="146"/>
      <c r="V1" s="146"/>
      <c r="W1" s="146"/>
    </row>
    <row r="2" ht="45.75" customHeight="1" spans="1:23">
      <c r="A2" s="143" t="s">
        <v>162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2" t="str">
        <f>"单位名称："&amp;"芒市植保植检站"</f>
        <v>单位名称：芒市植保植检站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6" t="s">
        <v>27</v>
      </c>
      <c r="U3" s="146"/>
      <c r="V3" s="146"/>
      <c r="W3" s="146"/>
    </row>
    <row r="4" ht="18.75" customHeight="1" spans="1:23">
      <c r="A4" s="144" t="s">
        <v>163</v>
      </c>
      <c r="B4" s="144" t="s">
        <v>164</v>
      </c>
      <c r="C4" s="144" t="s">
        <v>165</v>
      </c>
      <c r="D4" s="144" t="s">
        <v>166</v>
      </c>
      <c r="E4" s="144" t="s">
        <v>167</v>
      </c>
      <c r="F4" s="144" t="s">
        <v>168</v>
      </c>
      <c r="G4" s="144" t="s">
        <v>169</v>
      </c>
      <c r="H4" s="144" t="s">
        <v>170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</row>
    <row r="5" ht="28.3" customHeight="1" spans="1:23">
      <c r="A5" s="144"/>
      <c r="B5" s="144"/>
      <c r="C5" s="144"/>
      <c r="D5" s="144"/>
      <c r="E5" s="144"/>
      <c r="F5" s="144"/>
      <c r="G5" s="144"/>
      <c r="H5" s="144" t="s">
        <v>171</v>
      </c>
      <c r="I5" s="144" t="s">
        <v>34</v>
      </c>
      <c r="J5" s="144" t="s">
        <v>172</v>
      </c>
      <c r="K5" s="144" t="s">
        <v>173</v>
      </c>
      <c r="L5" s="144" t="s">
        <v>174</v>
      </c>
      <c r="M5" s="144" t="s">
        <v>175</v>
      </c>
      <c r="N5" s="144" t="s">
        <v>176</v>
      </c>
      <c r="O5" s="144" t="s">
        <v>35</v>
      </c>
      <c r="P5" s="144" t="s">
        <v>36</v>
      </c>
      <c r="Q5" s="144" t="s">
        <v>37</v>
      </c>
      <c r="R5" s="144" t="s">
        <v>51</v>
      </c>
      <c r="S5" s="144"/>
      <c r="T5" s="144"/>
      <c r="U5" s="144"/>
      <c r="V5" s="144"/>
      <c r="W5" s="144"/>
    </row>
    <row r="6" ht="24" customHeight="1" spans="1:23">
      <c r="A6" s="144"/>
      <c r="B6" s="144"/>
      <c r="C6" s="144"/>
      <c r="D6" s="144"/>
      <c r="E6" s="144"/>
      <c r="F6" s="144"/>
      <c r="G6" s="144"/>
      <c r="H6" s="144"/>
      <c r="I6" s="144" t="s">
        <v>177</v>
      </c>
      <c r="J6" s="144" t="s">
        <v>172</v>
      </c>
      <c r="K6" s="144" t="s">
        <v>173</v>
      </c>
      <c r="L6" s="144" t="s">
        <v>174</v>
      </c>
      <c r="M6" s="144" t="s">
        <v>175</v>
      </c>
      <c r="N6" s="144" t="s">
        <v>34</v>
      </c>
      <c r="O6" s="144" t="s">
        <v>35</v>
      </c>
      <c r="P6" s="144" t="s">
        <v>36</v>
      </c>
      <c r="Q6" s="144"/>
      <c r="R6" s="144" t="s">
        <v>33</v>
      </c>
      <c r="S6" s="144" t="s">
        <v>40</v>
      </c>
      <c r="T6" s="144" t="s">
        <v>41</v>
      </c>
      <c r="U6" s="144" t="s">
        <v>42</v>
      </c>
      <c r="V6" s="144" t="s">
        <v>43</v>
      </c>
      <c r="W6" s="144" t="s">
        <v>44</v>
      </c>
    </row>
    <row r="7" ht="32.05" customHeight="1" spans="1:23">
      <c r="A7" s="144"/>
      <c r="B7" s="144"/>
      <c r="C7" s="144"/>
      <c r="D7" s="144"/>
      <c r="E7" s="144"/>
      <c r="F7" s="144"/>
      <c r="G7" s="144"/>
      <c r="H7" s="144"/>
      <c r="I7" s="144" t="s">
        <v>33</v>
      </c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</row>
    <row r="8" ht="18.75" customHeight="1" spans="1:23">
      <c r="A8" s="144" t="s">
        <v>59</v>
      </c>
      <c r="B8" s="144" t="s">
        <v>60</v>
      </c>
      <c r="C8" s="144" t="s">
        <v>61</v>
      </c>
      <c r="D8" s="144" t="s">
        <v>62</v>
      </c>
      <c r="E8" s="144" t="s">
        <v>63</v>
      </c>
      <c r="F8" s="144" t="s">
        <v>64</v>
      </c>
      <c r="G8" s="144" t="s">
        <v>65</v>
      </c>
      <c r="H8" s="144" t="s">
        <v>66</v>
      </c>
      <c r="I8" s="144" t="s">
        <v>67</v>
      </c>
      <c r="J8" s="144" t="s">
        <v>68</v>
      </c>
      <c r="K8" s="144" t="s">
        <v>69</v>
      </c>
      <c r="L8" s="144" t="s">
        <v>70</v>
      </c>
      <c r="M8" s="144" t="s">
        <v>71</v>
      </c>
      <c r="N8" s="144" t="s">
        <v>72</v>
      </c>
      <c r="O8" s="144" t="s">
        <v>73</v>
      </c>
      <c r="P8" s="144" t="s">
        <v>178</v>
      </c>
      <c r="Q8" s="144" t="s">
        <v>179</v>
      </c>
      <c r="R8" s="144" t="s">
        <v>180</v>
      </c>
      <c r="S8" s="144" t="s">
        <v>181</v>
      </c>
      <c r="T8" s="144" t="s">
        <v>182</v>
      </c>
      <c r="U8" s="144" t="s">
        <v>183</v>
      </c>
      <c r="V8" s="144" t="s">
        <v>184</v>
      </c>
      <c r="W8" s="144" t="s">
        <v>185</v>
      </c>
    </row>
    <row r="9" ht="29" customHeight="1" spans="1:23">
      <c r="A9" s="139" t="s">
        <v>46</v>
      </c>
      <c r="B9" s="139"/>
      <c r="C9" s="139"/>
      <c r="D9" s="139"/>
      <c r="E9" s="139"/>
      <c r="F9" s="139"/>
      <c r="G9" s="139"/>
      <c r="H9" s="141">
        <v>2924759.19</v>
      </c>
      <c r="I9" s="141">
        <v>2924759.19</v>
      </c>
      <c r="J9" s="141"/>
      <c r="K9" s="141"/>
      <c r="L9" s="141">
        <v>2924759.19</v>
      </c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ht="29" customHeight="1" outlineLevel="1" spans="1:23">
      <c r="A10" s="139" t="s">
        <v>46</v>
      </c>
      <c r="B10" s="139" t="s">
        <v>186</v>
      </c>
      <c r="C10" s="139" t="s">
        <v>187</v>
      </c>
      <c r="D10" s="139" t="s">
        <v>101</v>
      </c>
      <c r="E10" s="139" t="s">
        <v>102</v>
      </c>
      <c r="F10" s="139" t="s">
        <v>188</v>
      </c>
      <c r="G10" s="139" t="s">
        <v>189</v>
      </c>
      <c r="H10" s="141">
        <v>782340</v>
      </c>
      <c r="I10" s="141">
        <v>782340</v>
      </c>
      <c r="J10" s="141"/>
      <c r="K10" s="141"/>
      <c r="L10" s="141">
        <v>782340</v>
      </c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ht="29" customHeight="1" outlineLevel="1" spans="1:23">
      <c r="A11" s="139" t="s">
        <v>46</v>
      </c>
      <c r="B11" s="139" t="s">
        <v>186</v>
      </c>
      <c r="C11" s="139" t="s">
        <v>187</v>
      </c>
      <c r="D11" s="139" t="s">
        <v>101</v>
      </c>
      <c r="E11" s="139" t="s">
        <v>102</v>
      </c>
      <c r="F11" s="139" t="s">
        <v>190</v>
      </c>
      <c r="G11" s="139" t="s">
        <v>191</v>
      </c>
      <c r="H11" s="141">
        <v>145800</v>
      </c>
      <c r="I11" s="141">
        <v>145800</v>
      </c>
      <c r="J11" s="141"/>
      <c r="K11" s="141"/>
      <c r="L11" s="141">
        <v>145800</v>
      </c>
      <c r="M11" s="139"/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ht="29" customHeight="1" outlineLevel="1" spans="1:23">
      <c r="A12" s="139" t="s">
        <v>46</v>
      </c>
      <c r="B12" s="139" t="s">
        <v>186</v>
      </c>
      <c r="C12" s="139" t="s">
        <v>187</v>
      </c>
      <c r="D12" s="139" t="s">
        <v>101</v>
      </c>
      <c r="E12" s="139" t="s">
        <v>102</v>
      </c>
      <c r="F12" s="139" t="s">
        <v>192</v>
      </c>
      <c r="G12" s="139" t="s">
        <v>193</v>
      </c>
      <c r="H12" s="141">
        <v>65195</v>
      </c>
      <c r="I12" s="141">
        <v>65195</v>
      </c>
      <c r="J12" s="141"/>
      <c r="K12" s="141"/>
      <c r="L12" s="141">
        <v>65195</v>
      </c>
      <c r="M12" s="139"/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ht="29" customHeight="1" outlineLevel="1" spans="1:23">
      <c r="A13" s="139" t="s">
        <v>46</v>
      </c>
      <c r="B13" s="139" t="s">
        <v>186</v>
      </c>
      <c r="C13" s="139" t="s">
        <v>187</v>
      </c>
      <c r="D13" s="139" t="s">
        <v>101</v>
      </c>
      <c r="E13" s="139" t="s">
        <v>102</v>
      </c>
      <c r="F13" s="139" t="s">
        <v>192</v>
      </c>
      <c r="G13" s="139" t="s">
        <v>193</v>
      </c>
      <c r="H13" s="141">
        <v>214224</v>
      </c>
      <c r="I13" s="141">
        <v>214224</v>
      </c>
      <c r="J13" s="141"/>
      <c r="K13" s="141"/>
      <c r="L13" s="141">
        <v>214224</v>
      </c>
      <c r="M13" s="139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ht="29" customHeight="1" outlineLevel="1" spans="1:23">
      <c r="A14" s="139" t="s">
        <v>46</v>
      </c>
      <c r="B14" s="139" t="s">
        <v>186</v>
      </c>
      <c r="C14" s="139" t="s">
        <v>187</v>
      </c>
      <c r="D14" s="139" t="s">
        <v>101</v>
      </c>
      <c r="E14" s="139" t="s">
        <v>102</v>
      </c>
      <c r="F14" s="139" t="s">
        <v>192</v>
      </c>
      <c r="G14" s="139" t="s">
        <v>193</v>
      </c>
      <c r="H14" s="141">
        <v>215280</v>
      </c>
      <c r="I14" s="141">
        <v>215280</v>
      </c>
      <c r="J14" s="141"/>
      <c r="K14" s="141"/>
      <c r="L14" s="141">
        <v>215280</v>
      </c>
      <c r="M14" s="139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ht="29" customHeight="1" outlineLevel="1" spans="1:23">
      <c r="A15" s="139" t="s">
        <v>46</v>
      </c>
      <c r="B15" s="139" t="s">
        <v>186</v>
      </c>
      <c r="C15" s="139" t="s">
        <v>187</v>
      </c>
      <c r="D15" s="139" t="s">
        <v>101</v>
      </c>
      <c r="E15" s="139" t="s">
        <v>102</v>
      </c>
      <c r="F15" s="139" t="s">
        <v>192</v>
      </c>
      <c r="G15" s="139" t="s">
        <v>193</v>
      </c>
      <c r="H15" s="141">
        <v>352860</v>
      </c>
      <c r="I15" s="141">
        <v>352860</v>
      </c>
      <c r="J15" s="141"/>
      <c r="K15" s="141"/>
      <c r="L15" s="141">
        <v>352860</v>
      </c>
      <c r="M15" s="139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ht="39" customHeight="1" outlineLevel="1" spans="1:23">
      <c r="A16" s="139" t="s">
        <v>46</v>
      </c>
      <c r="B16" s="139" t="s">
        <v>194</v>
      </c>
      <c r="C16" s="139" t="s">
        <v>195</v>
      </c>
      <c r="D16" s="139" t="s">
        <v>80</v>
      </c>
      <c r="E16" s="139" t="s">
        <v>81</v>
      </c>
      <c r="F16" s="139" t="s">
        <v>196</v>
      </c>
      <c r="G16" s="139" t="s">
        <v>197</v>
      </c>
      <c r="H16" s="141">
        <v>350351.85</v>
      </c>
      <c r="I16" s="141">
        <v>350351.85</v>
      </c>
      <c r="J16" s="141"/>
      <c r="K16" s="141"/>
      <c r="L16" s="141">
        <v>350351.85</v>
      </c>
      <c r="M16" s="139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ht="29" customHeight="1" outlineLevel="1" spans="1:23">
      <c r="A17" s="139" t="s">
        <v>46</v>
      </c>
      <c r="B17" s="139" t="s">
        <v>194</v>
      </c>
      <c r="C17" s="139" t="s">
        <v>195</v>
      </c>
      <c r="D17" s="139" t="s">
        <v>82</v>
      </c>
      <c r="E17" s="139" t="s">
        <v>83</v>
      </c>
      <c r="F17" s="139" t="s">
        <v>198</v>
      </c>
      <c r="G17" s="139" t="s">
        <v>199</v>
      </c>
      <c r="H17" s="141"/>
      <c r="I17" s="141"/>
      <c r="J17" s="141"/>
      <c r="K17" s="141"/>
      <c r="L17" s="141"/>
      <c r="M17" s="139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ht="29" customHeight="1" outlineLevel="1" spans="1:23">
      <c r="A18" s="139" t="s">
        <v>46</v>
      </c>
      <c r="B18" s="139" t="s">
        <v>194</v>
      </c>
      <c r="C18" s="139" t="s">
        <v>195</v>
      </c>
      <c r="D18" s="139" t="s">
        <v>82</v>
      </c>
      <c r="E18" s="139" t="s">
        <v>83</v>
      </c>
      <c r="F18" s="139" t="s">
        <v>198</v>
      </c>
      <c r="G18" s="139" t="s">
        <v>199</v>
      </c>
      <c r="H18" s="141">
        <v>251149.34</v>
      </c>
      <c r="I18" s="141">
        <v>251149.34</v>
      </c>
      <c r="J18" s="141"/>
      <c r="K18" s="141"/>
      <c r="L18" s="141">
        <v>251149.34</v>
      </c>
      <c r="M18" s="139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ht="29" customHeight="1" outlineLevel="1" spans="1:23">
      <c r="A19" s="139" t="s">
        <v>46</v>
      </c>
      <c r="B19" s="139" t="s">
        <v>194</v>
      </c>
      <c r="C19" s="139" t="s">
        <v>195</v>
      </c>
      <c r="D19" s="139" t="s">
        <v>91</v>
      </c>
      <c r="E19" s="139" t="s">
        <v>92</v>
      </c>
      <c r="F19" s="139" t="s">
        <v>200</v>
      </c>
      <c r="G19" s="139" t="s">
        <v>201</v>
      </c>
      <c r="H19" s="141"/>
      <c r="I19" s="141"/>
      <c r="J19" s="141"/>
      <c r="K19" s="141"/>
      <c r="L19" s="141"/>
      <c r="M19" s="139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ht="29" customHeight="1" outlineLevel="1" spans="1:23">
      <c r="A20" s="139" t="s">
        <v>46</v>
      </c>
      <c r="B20" s="139" t="s">
        <v>194</v>
      </c>
      <c r="C20" s="139" t="s">
        <v>195</v>
      </c>
      <c r="D20" s="139" t="s">
        <v>93</v>
      </c>
      <c r="E20" s="139" t="s">
        <v>94</v>
      </c>
      <c r="F20" s="139" t="s">
        <v>200</v>
      </c>
      <c r="G20" s="139" t="s">
        <v>201</v>
      </c>
      <c r="H20" s="141">
        <v>144030.22</v>
      </c>
      <c r="I20" s="141">
        <v>144030.22</v>
      </c>
      <c r="J20" s="141"/>
      <c r="K20" s="141"/>
      <c r="L20" s="141">
        <v>144030.22</v>
      </c>
      <c r="M20" s="139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ht="36" customHeight="1" outlineLevel="1" spans="1:23">
      <c r="A21" s="139" t="s">
        <v>46</v>
      </c>
      <c r="B21" s="139" t="s">
        <v>194</v>
      </c>
      <c r="C21" s="139" t="s">
        <v>195</v>
      </c>
      <c r="D21" s="139" t="s">
        <v>86</v>
      </c>
      <c r="E21" s="139" t="s">
        <v>85</v>
      </c>
      <c r="F21" s="139" t="s">
        <v>202</v>
      </c>
      <c r="G21" s="139" t="s">
        <v>203</v>
      </c>
      <c r="H21" s="141">
        <v>13233.53</v>
      </c>
      <c r="I21" s="141">
        <v>13233.53</v>
      </c>
      <c r="J21" s="141"/>
      <c r="K21" s="141"/>
      <c r="L21" s="141">
        <v>13233.53</v>
      </c>
      <c r="M21" s="139"/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ht="36" customHeight="1" outlineLevel="1" spans="1:23">
      <c r="A22" s="139" t="s">
        <v>46</v>
      </c>
      <c r="B22" s="139" t="s">
        <v>194</v>
      </c>
      <c r="C22" s="139" t="s">
        <v>195</v>
      </c>
      <c r="D22" s="139" t="s">
        <v>95</v>
      </c>
      <c r="E22" s="139" t="s">
        <v>96</v>
      </c>
      <c r="F22" s="139" t="s">
        <v>202</v>
      </c>
      <c r="G22" s="139" t="s">
        <v>203</v>
      </c>
      <c r="H22" s="141"/>
      <c r="I22" s="141"/>
      <c r="J22" s="141"/>
      <c r="K22" s="141"/>
      <c r="L22" s="141"/>
      <c r="M22" s="139"/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ht="36" customHeight="1" outlineLevel="1" spans="1:23">
      <c r="A23" s="139" t="s">
        <v>46</v>
      </c>
      <c r="B23" s="139" t="s">
        <v>194</v>
      </c>
      <c r="C23" s="139" t="s">
        <v>195</v>
      </c>
      <c r="D23" s="139" t="s">
        <v>95</v>
      </c>
      <c r="E23" s="139" t="s">
        <v>96</v>
      </c>
      <c r="F23" s="139" t="s">
        <v>202</v>
      </c>
      <c r="G23" s="139" t="s">
        <v>203</v>
      </c>
      <c r="H23" s="141">
        <v>17601.29</v>
      </c>
      <c r="I23" s="141">
        <v>17601.29</v>
      </c>
      <c r="J23" s="141"/>
      <c r="K23" s="141"/>
      <c r="L23" s="141">
        <v>17601.29</v>
      </c>
      <c r="M23" s="139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ht="36" customHeight="1" outlineLevel="1" spans="1:23">
      <c r="A24" s="139" t="s">
        <v>46</v>
      </c>
      <c r="B24" s="139" t="s">
        <v>194</v>
      </c>
      <c r="C24" s="139" t="s">
        <v>195</v>
      </c>
      <c r="D24" s="139" t="s">
        <v>95</v>
      </c>
      <c r="E24" s="139" t="s">
        <v>96</v>
      </c>
      <c r="F24" s="139" t="s">
        <v>202</v>
      </c>
      <c r="G24" s="139" t="s">
        <v>203</v>
      </c>
      <c r="H24" s="141"/>
      <c r="I24" s="141"/>
      <c r="J24" s="141"/>
      <c r="K24" s="141"/>
      <c r="L24" s="141"/>
      <c r="M24" s="139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ht="34" customHeight="1" outlineLevel="1" spans="1:23">
      <c r="A25" s="139" t="s">
        <v>46</v>
      </c>
      <c r="B25" s="139" t="s">
        <v>204</v>
      </c>
      <c r="C25" s="139" t="s">
        <v>110</v>
      </c>
      <c r="D25" s="139" t="s">
        <v>109</v>
      </c>
      <c r="E25" s="139" t="s">
        <v>110</v>
      </c>
      <c r="F25" s="139" t="s">
        <v>205</v>
      </c>
      <c r="G25" s="139" t="s">
        <v>110</v>
      </c>
      <c r="H25" s="141">
        <v>234683.88</v>
      </c>
      <c r="I25" s="141">
        <v>234683.88</v>
      </c>
      <c r="J25" s="141"/>
      <c r="K25" s="141"/>
      <c r="L25" s="141">
        <v>234683.88</v>
      </c>
      <c r="M25" s="139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ht="37" customHeight="1" outlineLevel="1" spans="1:23">
      <c r="A26" s="139" t="s">
        <v>46</v>
      </c>
      <c r="B26" s="139" t="s">
        <v>206</v>
      </c>
      <c r="C26" s="139" t="s">
        <v>207</v>
      </c>
      <c r="D26" s="139" t="s">
        <v>101</v>
      </c>
      <c r="E26" s="139" t="s">
        <v>102</v>
      </c>
      <c r="F26" s="139" t="s">
        <v>208</v>
      </c>
      <c r="G26" s="139" t="s">
        <v>209</v>
      </c>
      <c r="H26" s="141">
        <v>4552.9</v>
      </c>
      <c r="I26" s="141">
        <v>4552.9</v>
      </c>
      <c r="J26" s="141"/>
      <c r="K26" s="141"/>
      <c r="L26" s="141">
        <v>4552.9</v>
      </c>
      <c r="M26" s="139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ht="37" customHeight="1" outlineLevel="1" spans="1:23">
      <c r="A27" s="139" t="s">
        <v>46</v>
      </c>
      <c r="B27" s="139" t="s">
        <v>206</v>
      </c>
      <c r="C27" s="139" t="s">
        <v>207</v>
      </c>
      <c r="D27" s="139" t="s">
        <v>101</v>
      </c>
      <c r="E27" s="139" t="s">
        <v>102</v>
      </c>
      <c r="F27" s="139" t="s">
        <v>210</v>
      </c>
      <c r="G27" s="139" t="s">
        <v>211</v>
      </c>
      <c r="H27" s="141">
        <v>2000</v>
      </c>
      <c r="I27" s="141">
        <v>2000</v>
      </c>
      <c r="J27" s="141"/>
      <c r="K27" s="141"/>
      <c r="L27" s="141">
        <v>2000</v>
      </c>
      <c r="M27" s="139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ht="37" customHeight="1" outlineLevel="1" spans="1:23">
      <c r="A28" s="139" t="s">
        <v>46</v>
      </c>
      <c r="B28" s="139" t="s">
        <v>206</v>
      </c>
      <c r="C28" s="139" t="s">
        <v>207</v>
      </c>
      <c r="D28" s="139" t="s">
        <v>101</v>
      </c>
      <c r="E28" s="139" t="s">
        <v>102</v>
      </c>
      <c r="F28" s="139" t="s">
        <v>212</v>
      </c>
      <c r="G28" s="139" t="s">
        <v>213</v>
      </c>
      <c r="H28" s="141">
        <v>3500</v>
      </c>
      <c r="I28" s="141">
        <v>3500</v>
      </c>
      <c r="J28" s="141"/>
      <c r="K28" s="141"/>
      <c r="L28" s="141">
        <v>3500</v>
      </c>
      <c r="M28" s="139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ht="37" customHeight="1" outlineLevel="1" spans="1:23">
      <c r="A29" s="139" t="s">
        <v>46</v>
      </c>
      <c r="B29" s="139" t="s">
        <v>206</v>
      </c>
      <c r="C29" s="139" t="s">
        <v>207</v>
      </c>
      <c r="D29" s="139" t="s">
        <v>101</v>
      </c>
      <c r="E29" s="139" t="s">
        <v>102</v>
      </c>
      <c r="F29" s="139" t="s">
        <v>214</v>
      </c>
      <c r="G29" s="139" t="s">
        <v>215</v>
      </c>
      <c r="H29" s="141">
        <v>1300</v>
      </c>
      <c r="I29" s="141">
        <v>1300</v>
      </c>
      <c r="J29" s="141"/>
      <c r="K29" s="141"/>
      <c r="L29" s="141">
        <v>1300</v>
      </c>
      <c r="M29" s="139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ht="37" customHeight="1" outlineLevel="1" spans="1:23">
      <c r="A30" s="139" t="s">
        <v>46</v>
      </c>
      <c r="B30" s="139" t="s">
        <v>206</v>
      </c>
      <c r="C30" s="139" t="s">
        <v>207</v>
      </c>
      <c r="D30" s="139" t="s">
        <v>101</v>
      </c>
      <c r="E30" s="139" t="s">
        <v>102</v>
      </c>
      <c r="F30" s="139" t="s">
        <v>216</v>
      </c>
      <c r="G30" s="139" t="s">
        <v>217</v>
      </c>
      <c r="H30" s="141">
        <v>3000</v>
      </c>
      <c r="I30" s="141">
        <v>3000</v>
      </c>
      <c r="J30" s="141"/>
      <c r="K30" s="141"/>
      <c r="L30" s="141">
        <v>3000</v>
      </c>
      <c r="M30" s="139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ht="37" customHeight="1" outlineLevel="1" spans="1:23">
      <c r="A31" s="139" t="s">
        <v>46</v>
      </c>
      <c r="B31" s="139" t="s">
        <v>206</v>
      </c>
      <c r="C31" s="139" t="s">
        <v>207</v>
      </c>
      <c r="D31" s="139" t="s">
        <v>101</v>
      </c>
      <c r="E31" s="139" t="s">
        <v>102</v>
      </c>
      <c r="F31" s="139" t="s">
        <v>218</v>
      </c>
      <c r="G31" s="139" t="s">
        <v>219</v>
      </c>
      <c r="H31" s="141">
        <v>400</v>
      </c>
      <c r="I31" s="141">
        <v>400</v>
      </c>
      <c r="J31" s="141"/>
      <c r="K31" s="141"/>
      <c r="L31" s="141">
        <v>400</v>
      </c>
      <c r="M31" s="139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ht="37" customHeight="1" outlineLevel="1" spans="1:23">
      <c r="A32" s="139" t="s">
        <v>46</v>
      </c>
      <c r="B32" s="139" t="s">
        <v>206</v>
      </c>
      <c r="C32" s="139" t="s">
        <v>207</v>
      </c>
      <c r="D32" s="139" t="s">
        <v>101</v>
      </c>
      <c r="E32" s="139" t="s">
        <v>102</v>
      </c>
      <c r="F32" s="139" t="s">
        <v>220</v>
      </c>
      <c r="G32" s="139" t="s">
        <v>221</v>
      </c>
      <c r="H32" s="141">
        <v>49500</v>
      </c>
      <c r="I32" s="141">
        <v>49500</v>
      </c>
      <c r="J32" s="141"/>
      <c r="K32" s="141"/>
      <c r="L32" s="141">
        <v>49500</v>
      </c>
      <c r="M32" s="139"/>
      <c r="N32" s="141"/>
      <c r="O32" s="141"/>
      <c r="P32" s="141"/>
      <c r="Q32" s="141"/>
      <c r="R32" s="141"/>
      <c r="S32" s="141"/>
      <c r="T32" s="141"/>
      <c r="U32" s="141"/>
      <c r="V32" s="141"/>
      <c r="W32" s="141"/>
    </row>
    <row r="33" ht="37" customHeight="1" outlineLevel="1" spans="1:23">
      <c r="A33" s="139" t="s">
        <v>46</v>
      </c>
      <c r="B33" s="139" t="s">
        <v>206</v>
      </c>
      <c r="C33" s="139" t="s">
        <v>207</v>
      </c>
      <c r="D33" s="139" t="s">
        <v>101</v>
      </c>
      <c r="E33" s="139" t="s">
        <v>102</v>
      </c>
      <c r="F33" s="139" t="s">
        <v>222</v>
      </c>
      <c r="G33" s="139" t="s">
        <v>223</v>
      </c>
      <c r="H33" s="141">
        <v>6000</v>
      </c>
      <c r="I33" s="141">
        <v>6000</v>
      </c>
      <c r="J33" s="141"/>
      <c r="K33" s="141"/>
      <c r="L33" s="141">
        <v>6000</v>
      </c>
      <c r="M33" s="139"/>
      <c r="N33" s="141"/>
      <c r="O33" s="141"/>
      <c r="P33" s="141"/>
      <c r="Q33" s="141"/>
      <c r="R33" s="141"/>
      <c r="S33" s="141"/>
      <c r="T33" s="141"/>
      <c r="U33" s="141"/>
      <c r="V33" s="141"/>
      <c r="W33" s="141"/>
    </row>
    <row r="34" ht="37" customHeight="1" outlineLevel="1" spans="1:23">
      <c r="A34" s="139" t="s">
        <v>46</v>
      </c>
      <c r="B34" s="139" t="s">
        <v>206</v>
      </c>
      <c r="C34" s="139" t="s">
        <v>207</v>
      </c>
      <c r="D34" s="139" t="s">
        <v>101</v>
      </c>
      <c r="E34" s="139" t="s">
        <v>102</v>
      </c>
      <c r="F34" s="139" t="s">
        <v>224</v>
      </c>
      <c r="G34" s="139" t="s">
        <v>225</v>
      </c>
      <c r="H34" s="141">
        <v>1000</v>
      </c>
      <c r="I34" s="141">
        <v>1000</v>
      </c>
      <c r="J34" s="141"/>
      <c r="K34" s="141"/>
      <c r="L34" s="141">
        <v>1000</v>
      </c>
      <c r="M34" s="139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ht="37" customHeight="1" outlineLevel="1" spans="1:23">
      <c r="A35" s="139" t="s">
        <v>46</v>
      </c>
      <c r="B35" s="139" t="s">
        <v>226</v>
      </c>
      <c r="C35" s="139" t="s">
        <v>227</v>
      </c>
      <c r="D35" s="139" t="s">
        <v>101</v>
      </c>
      <c r="E35" s="139" t="s">
        <v>102</v>
      </c>
      <c r="F35" s="139" t="s">
        <v>228</v>
      </c>
      <c r="G35" s="139" t="s">
        <v>229</v>
      </c>
      <c r="H35" s="141">
        <v>16936.2</v>
      </c>
      <c r="I35" s="141">
        <v>16936.2</v>
      </c>
      <c r="J35" s="141"/>
      <c r="K35" s="141"/>
      <c r="L35" s="141">
        <v>16936.2</v>
      </c>
      <c r="M35" s="139"/>
      <c r="N35" s="141"/>
      <c r="O35" s="141"/>
      <c r="P35" s="141"/>
      <c r="Q35" s="141"/>
      <c r="R35" s="141"/>
      <c r="S35" s="141"/>
      <c r="T35" s="141"/>
      <c r="U35" s="141"/>
      <c r="V35" s="141"/>
      <c r="W35" s="141"/>
    </row>
    <row r="36" ht="37" customHeight="1" outlineLevel="1" spans="1:23">
      <c r="A36" s="139" t="s">
        <v>46</v>
      </c>
      <c r="B36" s="139" t="s">
        <v>230</v>
      </c>
      <c r="C36" s="139" t="s">
        <v>231</v>
      </c>
      <c r="D36" s="139" t="s">
        <v>101</v>
      </c>
      <c r="E36" s="139" t="s">
        <v>102</v>
      </c>
      <c r="F36" s="139" t="s">
        <v>232</v>
      </c>
      <c r="G36" s="139" t="s">
        <v>158</v>
      </c>
      <c r="H36" s="141">
        <v>940.9</v>
      </c>
      <c r="I36" s="141">
        <v>940.9</v>
      </c>
      <c r="J36" s="141"/>
      <c r="K36" s="141"/>
      <c r="L36" s="141">
        <v>940.9</v>
      </c>
      <c r="M36" s="139"/>
      <c r="N36" s="141"/>
      <c r="O36" s="141"/>
      <c r="P36" s="141"/>
      <c r="Q36" s="141"/>
      <c r="R36" s="141"/>
      <c r="S36" s="141"/>
      <c r="T36" s="141"/>
      <c r="U36" s="141"/>
      <c r="V36" s="141"/>
      <c r="W36" s="141"/>
    </row>
    <row r="37" ht="37" customHeight="1" outlineLevel="1" spans="1:23">
      <c r="A37" s="139" t="s">
        <v>46</v>
      </c>
      <c r="B37" s="139" t="s">
        <v>206</v>
      </c>
      <c r="C37" s="139" t="s">
        <v>207</v>
      </c>
      <c r="D37" s="139" t="s">
        <v>101</v>
      </c>
      <c r="E37" s="139" t="s">
        <v>102</v>
      </c>
      <c r="F37" s="139" t="s">
        <v>233</v>
      </c>
      <c r="G37" s="139" t="s">
        <v>234</v>
      </c>
      <c r="H37" s="141">
        <v>500</v>
      </c>
      <c r="I37" s="141">
        <v>500</v>
      </c>
      <c r="J37" s="141"/>
      <c r="K37" s="141"/>
      <c r="L37" s="141">
        <v>500</v>
      </c>
      <c r="M37" s="139"/>
      <c r="N37" s="141"/>
      <c r="O37" s="141"/>
      <c r="P37" s="141"/>
      <c r="Q37" s="141"/>
      <c r="R37" s="141"/>
      <c r="S37" s="141"/>
      <c r="T37" s="141"/>
      <c r="U37" s="141"/>
      <c r="V37" s="141"/>
      <c r="W37" s="141"/>
    </row>
    <row r="38" ht="37" customHeight="1" outlineLevel="1" spans="1:23">
      <c r="A38" s="139" t="s">
        <v>46</v>
      </c>
      <c r="B38" s="139" t="s">
        <v>206</v>
      </c>
      <c r="C38" s="139" t="s">
        <v>207</v>
      </c>
      <c r="D38" s="139" t="s">
        <v>101</v>
      </c>
      <c r="E38" s="139" t="s">
        <v>102</v>
      </c>
      <c r="F38" s="139" t="s">
        <v>235</v>
      </c>
      <c r="G38" s="139" t="s">
        <v>236</v>
      </c>
      <c r="H38" s="141">
        <v>12370</v>
      </c>
      <c r="I38" s="141">
        <v>12370</v>
      </c>
      <c r="J38" s="141"/>
      <c r="K38" s="141"/>
      <c r="L38" s="141">
        <v>12370</v>
      </c>
      <c r="M38" s="139"/>
      <c r="N38" s="141"/>
      <c r="O38" s="141"/>
      <c r="P38" s="141"/>
      <c r="Q38" s="141"/>
      <c r="R38" s="141"/>
      <c r="S38" s="141"/>
      <c r="T38" s="141"/>
      <c r="U38" s="141"/>
      <c r="V38" s="141"/>
      <c r="W38" s="141"/>
    </row>
    <row r="39" ht="37" customHeight="1" outlineLevel="1" spans="1:23">
      <c r="A39" s="139" t="s">
        <v>46</v>
      </c>
      <c r="B39" s="139" t="s">
        <v>237</v>
      </c>
      <c r="C39" s="139" t="s">
        <v>238</v>
      </c>
      <c r="D39" s="139" t="s">
        <v>78</v>
      </c>
      <c r="E39" s="139" t="s">
        <v>79</v>
      </c>
      <c r="F39" s="139" t="s">
        <v>239</v>
      </c>
      <c r="G39" s="139" t="s">
        <v>240</v>
      </c>
      <c r="H39" s="141">
        <v>1800</v>
      </c>
      <c r="I39" s="141">
        <v>1800</v>
      </c>
      <c r="J39" s="141"/>
      <c r="K39" s="141"/>
      <c r="L39" s="141">
        <v>1800</v>
      </c>
      <c r="M39" s="139"/>
      <c r="N39" s="141"/>
      <c r="O39" s="141"/>
      <c r="P39" s="141"/>
      <c r="Q39" s="141"/>
      <c r="R39" s="141"/>
      <c r="S39" s="141"/>
      <c r="T39" s="141"/>
      <c r="U39" s="141"/>
      <c r="V39" s="141"/>
      <c r="W39" s="141"/>
    </row>
    <row r="40" ht="29" customHeight="1" outlineLevel="1" spans="1:23">
      <c r="A40" s="139" t="s">
        <v>46</v>
      </c>
      <c r="B40" s="139" t="s">
        <v>241</v>
      </c>
      <c r="C40" s="139" t="s">
        <v>242</v>
      </c>
      <c r="D40" s="139" t="s">
        <v>101</v>
      </c>
      <c r="E40" s="139" t="s">
        <v>102</v>
      </c>
      <c r="F40" s="139" t="s">
        <v>243</v>
      </c>
      <c r="G40" s="139" t="s">
        <v>242</v>
      </c>
      <c r="H40" s="141"/>
      <c r="I40" s="141"/>
      <c r="J40" s="141"/>
      <c r="K40" s="141"/>
      <c r="L40" s="141"/>
      <c r="M40" s="139"/>
      <c r="N40" s="141"/>
      <c r="O40" s="141"/>
      <c r="P40" s="141"/>
      <c r="Q40" s="141"/>
      <c r="R40" s="141"/>
      <c r="S40" s="141"/>
      <c r="T40" s="141"/>
      <c r="U40" s="141"/>
      <c r="V40" s="141"/>
      <c r="W40" s="141"/>
    </row>
    <row r="41" ht="33" customHeight="1" outlineLevel="1" spans="1:23">
      <c r="A41" s="139" t="s">
        <v>46</v>
      </c>
      <c r="B41" s="139" t="s">
        <v>241</v>
      </c>
      <c r="C41" s="139" t="s">
        <v>242</v>
      </c>
      <c r="D41" s="139" t="s">
        <v>101</v>
      </c>
      <c r="E41" s="139" t="s">
        <v>102</v>
      </c>
      <c r="F41" s="139" t="s">
        <v>243</v>
      </c>
      <c r="G41" s="139" t="s">
        <v>242</v>
      </c>
      <c r="H41" s="141">
        <v>34210.08</v>
      </c>
      <c r="I41" s="141">
        <v>34210.08</v>
      </c>
      <c r="J41" s="141"/>
      <c r="K41" s="141"/>
      <c r="L41" s="141">
        <v>34210.08</v>
      </c>
      <c r="M41" s="139"/>
      <c r="N41" s="141"/>
      <c r="O41" s="141"/>
      <c r="P41" s="141"/>
      <c r="Q41" s="141"/>
      <c r="R41" s="141"/>
      <c r="S41" s="141"/>
      <c r="T41" s="141"/>
      <c r="U41" s="141"/>
      <c r="V41" s="141"/>
      <c r="W41" s="141"/>
    </row>
    <row r="42" ht="33" customHeight="1" spans="1:23">
      <c r="A42" s="145" t="s">
        <v>30</v>
      </c>
      <c r="B42" s="145"/>
      <c r="C42" s="145"/>
      <c r="D42" s="145"/>
      <c r="E42" s="145"/>
      <c r="F42" s="145"/>
      <c r="G42" s="145"/>
      <c r="H42" s="141">
        <v>2924759.19</v>
      </c>
      <c r="I42" s="141">
        <v>2924759.19</v>
      </c>
      <c r="J42" s="141"/>
      <c r="K42" s="141"/>
      <c r="L42" s="141">
        <v>2924759.19</v>
      </c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471527777777778" right="0.118055555555556" top="0.471527777777778" bottom="0.15625" header="0.354166666666667" footer="0.0388888888888889"/>
  <pageSetup paperSize="9" scale="7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3"/>
  <sheetViews>
    <sheetView showZeros="0" topLeftCell="A8" workbookViewId="0">
      <selection activeCell="H15" sqref="H15"/>
    </sheetView>
  </sheetViews>
  <sheetFormatPr defaultColWidth="10.2857142857143" defaultRowHeight="15" customHeight="1"/>
  <cols>
    <col min="1" max="1" width="7.28571428571429" customWidth="1"/>
    <col min="2" max="2" width="7.71428571428571" customWidth="1"/>
    <col min="3" max="3" width="15.5714285714286" customWidth="1"/>
    <col min="4" max="4" width="10.5714285714286" customWidth="1"/>
    <col min="5" max="5" width="7.28571428571429" customWidth="1"/>
    <col min="6" max="6" width="8.42857142857143" customWidth="1"/>
    <col min="7" max="7" width="5.28571428571429" customWidth="1"/>
    <col min="8" max="8" width="10" customWidth="1"/>
    <col min="9" max="11" width="11.1428571428571" customWidth="1"/>
    <col min="12" max="17" width="5.71428571428571" customWidth="1"/>
    <col min="18" max="18" width="10.1428571428571" customWidth="1"/>
    <col min="19" max="22" width="5.71428571428571" customWidth="1"/>
    <col min="23" max="23" width="10.5714285714286" customWidth="1"/>
  </cols>
  <sheetData>
    <row r="1" ht="28" customHeight="1" spans="1:23">
      <c r="A1" s="135" t="s">
        <v>244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6.25" customHeight="1" spans="1:23">
      <c r="A2" s="131" t="s">
        <v>245</v>
      </c>
      <c r="B2" s="131"/>
      <c r="C2" s="131" t="s">
        <v>59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</row>
    <row r="3" ht="25" customHeight="1" spans="1:23">
      <c r="A3" s="136" t="str">
        <f>"单位名称："&amp;"芒市植保植检站"</f>
        <v>单位名称：芒市植保植检站</v>
      </c>
      <c r="B3" s="136"/>
      <c r="C3" s="136"/>
      <c r="D3" s="136"/>
      <c r="E3" s="136"/>
      <c r="F3" s="136"/>
      <c r="G3" s="136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5" t="s">
        <v>27</v>
      </c>
      <c r="W3" s="135"/>
    </row>
    <row r="4" ht="26.25" customHeight="1" spans="1:23">
      <c r="A4" s="138" t="s">
        <v>246</v>
      </c>
      <c r="B4" s="138" t="s">
        <v>164</v>
      </c>
      <c r="C4" s="138" t="s">
        <v>165</v>
      </c>
      <c r="D4" s="138" t="s">
        <v>247</v>
      </c>
      <c r="E4" s="138" t="s">
        <v>166</v>
      </c>
      <c r="F4" s="138" t="s">
        <v>167</v>
      </c>
      <c r="G4" s="138" t="s">
        <v>248</v>
      </c>
      <c r="H4" s="138" t="s">
        <v>249</v>
      </c>
      <c r="I4" s="138" t="s">
        <v>30</v>
      </c>
      <c r="J4" s="138" t="s">
        <v>250</v>
      </c>
      <c r="K4" s="138"/>
      <c r="L4" s="138"/>
      <c r="M4" s="138"/>
      <c r="N4" s="138" t="s">
        <v>176</v>
      </c>
      <c r="O4" s="138"/>
      <c r="P4" s="138"/>
      <c r="Q4" s="138" t="s">
        <v>37</v>
      </c>
      <c r="R4" s="138" t="s">
        <v>51</v>
      </c>
      <c r="S4" s="138"/>
      <c r="T4" s="138"/>
      <c r="U4" s="138"/>
      <c r="V4" s="138"/>
      <c r="W4" s="138"/>
    </row>
    <row r="5" ht="26.25" customHeight="1" spans="1:23">
      <c r="A5" s="138"/>
      <c r="B5" s="138"/>
      <c r="C5" s="138"/>
      <c r="D5" s="138"/>
      <c r="E5" s="138"/>
      <c r="F5" s="138"/>
      <c r="G5" s="138"/>
      <c r="H5" s="138"/>
      <c r="I5" s="138"/>
      <c r="J5" s="138" t="s">
        <v>34</v>
      </c>
      <c r="K5" s="138"/>
      <c r="L5" s="138" t="s">
        <v>35</v>
      </c>
      <c r="M5" s="138" t="s">
        <v>36</v>
      </c>
      <c r="N5" s="138" t="s">
        <v>34</v>
      </c>
      <c r="O5" s="138" t="s">
        <v>35</v>
      </c>
      <c r="P5" s="138" t="s">
        <v>36</v>
      </c>
      <c r="Q5" s="138"/>
      <c r="R5" s="138" t="s">
        <v>33</v>
      </c>
      <c r="S5" s="138" t="s">
        <v>40</v>
      </c>
      <c r="T5" s="138" t="s">
        <v>41</v>
      </c>
      <c r="U5" s="138" t="s">
        <v>42</v>
      </c>
      <c r="V5" s="138" t="s">
        <v>43</v>
      </c>
      <c r="W5" s="138" t="s">
        <v>44</v>
      </c>
    </row>
    <row r="6" ht="26.25" customHeight="1" spans="1:23">
      <c r="A6" s="138"/>
      <c r="B6" s="138"/>
      <c r="C6" s="138"/>
      <c r="D6" s="138"/>
      <c r="E6" s="138"/>
      <c r="F6" s="138"/>
      <c r="G6" s="138"/>
      <c r="H6" s="138"/>
      <c r="I6" s="138"/>
      <c r="J6" s="138" t="s">
        <v>33</v>
      </c>
      <c r="K6" s="138" t="s">
        <v>251</v>
      </c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ht="18.75" customHeight="1" spans="1:23">
      <c r="A7" s="138" t="s">
        <v>59</v>
      </c>
      <c r="B7" s="138" t="s">
        <v>60</v>
      </c>
      <c r="C7" s="138" t="s">
        <v>61</v>
      </c>
      <c r="D7" s="138" t="s">
        <v>62</v>
      </c>
      <c r="E7" s="138" t="s">
        <v>63</v>
      </c>
      <c r="F7" s="138" t="s">
        <v>64</v>
      </c>
      <c r="G7" s="138" t="s">
        <v>65</v>
      </c>
      <c r="H7" s="138" t="s">
        <v>66</v>
      </c>
      <c r="I7" s="138" t="s">
        <v>67</v>
      </c>
      <c r="J7" s="138" t="s">
        <v>68</v>
      </c>
      <c r="K7" s="138" t="s">
        <v>69</v>
      </c>
      <c r="L7" s="138" t="s">
        <v>70</v>
      </c>
      <c r="M7" s="138" t="s">
        <v>71</v>
      </c>
      <c r="N7" s="138" t="s">
        <v>72</v>
      </c>
      <c r="O7" s="138" t="s">
        <v>73</v>
      </c>
      <c r="P7" s="138" t="s">
        <v>178</v>
      </c>
      <c r="Q7" s="138" t="s">
        <v>179</v>
      </c>
      <c r="R7" s="138" t="s">
        <v>180</v>
      </c>
      <c r="S7" s="138" t="s">
        <v>181</v>
      </c>
      <c r="T7" s="138" t="s">
        <v>182</v>
      </c>
      <c r="U7" s="138" t="s">
        <v>183</v>
      </c>
      <c r="V7" s="138" t="s">
        <v>184</v>
      </c>
      <c r="W7" s="138" t="s">
        <v>185</v>
      </c>
    </row>
    <row r="8" ht="33" customHeight="1" spans="1:23">
      <c r="A8" s="139"/>
      <c r="B8" s="139"/>
      <c r="C8" s="139" t="s">
        <v>252</v>
      </c>
      <c r="D8" s="139"/>
      <c r="E8" s="139"/>
      <c r="F8" s="139"/>
      <c r="G8" s="139"/>
      <c r="H8" s="139"/>
      <c r="I8" s="141">
        <v>3960.92</v>
      </c>
      <c r="J8" s="141">
        <v>3960.92</v>
      </c>
      <c r="K8" s="141">
        <v>3960.92</v>
      </c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</row>
    <row r="9" ht="33" customHeight="1" outlineLevel="1" spans="1:23">
      <c r="A9" s="139" t="s">
        <v>253</v>
      </c>
      <c r="B9" s="139" t="s">
        <v>254</v>
      </c>
      <c r="C9" s="139" t="s">
        <v>252</v>
      </c>
      <c r="D9" s="139" t="s">
        <v>46</v>
      </c>
      <c r="E9" s="139" t="s">
        <v>103</v>
      </c>
      <c r="F9" s="139" t="s">
        <v>104</v>
      </c>
      <c r="G9" s="139" t="s">
        <v>212</v>
      </c>
      <c r="H9" s="139" t="s">
        <v>213</v>
      </c>
      <c r="I9" s="141">
        <v>3960.92</v>
      </c>
      <c r="J9" s="141">
        <v>3960.92</v>
      </c>
      <c r="K9" s="141">
        <v>3960.92</v>
      </c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ht="33" customHeight="1" spans="1:23">
      <c r="A10" s="139"/>
      <c r="B10" s="139"/>
      <c r="C10" s="139" t="s">
        <v>255</v>
      </c>
      <c r="D10" s="139"/>
      <c r="E10" s="139"/>
      <c r="F10" s="139"/>
      <c r="G10" s="139"/>
      <c r="H10" s="139"/>
      <c r="I10" s="141">
        <v>50000</v>
      </c>
      <c r="J10" s="141">
        <v>50000</v>
      </c>
      <c r="K10" s="141">
        <v>50000</v>
      </c>
      <c r="L10" s="141"/>
      <c r="M10" s="141"/>
      <c r="N10" s="139"/>
      <c r="O10" s="139"/>
      <c r="P10" s="139"/>
      <c r="Q10" s="141"/>
      <c r="R10" s="141"/>
      <c r="S10" s="141"/>
      <c r="T10" s="141"/>
      <c r="U10" s="141"/>
      <c r="V10" s="141"/>
      <c r="W10" s="141"/>
    </row>
    <row r="11" ht="33" customHeight="1" outlineLevel="1" spans="1:23">
      <c r="A11" s="139" t="s">
        <v>253</v>
      </c>
      <c r="B11" s="139" t="s">
        <v>256</v>
      </c>
      <c r="C11" s="139" t="s">
        <v>255</v>
      </c>
      <c r="D11" s="139" t="s">
        <v>46</v>
      </c>
      <c r="E11" s="139" t="s">
        <v>101</v>
      </c>
      <c r="F11" s="139" t="s">
        <v>102</v>
      </c>
      <c r="G11" s="139" t="s">
        <v>208</v>
      </c>
      <c r="H11" s="139" t="s">
        <v>209</v>
      </c>
      <c r="I11" s="141">
        <v>1000</v>
      </c>
      <c r="J11" s="141">
        <v>1000</v>
      </c>
      <c r="K11" s="141">
        <v>1000</v>
      </c>
      <c r="L11" s="141"/>
      <c r="M11" s="141"/>
      <c r="N11" s="139"/>
      <c r="O11" s="139"/>
      <c r="P11" s="139"/>
      <c r="Q11" s="141"/>
      <c r="R11" s="141"/>
      <c r="S11" s="141"/>
      <c r="T11" s="141"/>
      <c r="U11" s="141"/>
      <c r="V11" s="141"/>
      <c r="W11" s="141"/>
    </row>
    <row r="12" ht="33" customHeight="1" outlineLevel="1" spans="1:23">
      <c r="A12" s="139" t="s">
        <v>253</v>
      </c>
      <c r="B12" s="139" t="s">
        <v>256</v>
      </c>
      <c r="C12" s="139" t="s">
        <v>255</v>
      </c>
      <c r="D12" s="139" t="s">
        <v>46</v>
      </c>
      <c r="E12" s="139" t="s">
        <v>101</v>
      </c>
      <c r="F12" s="139" t="s">
        <v>102</v>
      </c>
      <c r="G12" s="139" t="s">
        <v>257</v>
      </c>
      <c r="H12" s="139" t="s">
        <v>258</v>
      </c>
      <c r="I12" s="141">
        <v>2000</v>
      </c>
      <c r="J12" s="141">
        <v>2000</v>
      </c>
      <c r="K12" s="141">
        <v>2000</v>
      </c>
      <c r="L12" s="141"/>
      <c r="M12" s="141"/>
      <c r="N12" s="139"/>
      <c r="O12" s="139"/>
      <c r="P12" s="139"/>
      <c r="Q12" s="141"/>
      <c r="R12" s="141"/>
      <c r="S12" s="141"/>
      <c r="T12" s="141"/>
      <c r="U12" s="141"/>
      <c r="V12" s="141"/>
      <c r="W12" s="141"/>
    </row>
    <row r="13" ht="33" customHeight="1" outlineLevel="1" spans="1:23">
      <c r="A13" s="139" t="s">
        <v>253</v>
      </c>
      <c r="B13" s="139" t="s">
        <v>256</v>
      </c>
      <c r="C13" s="139" t="s">
        <v>255</v>
      </c>
      <c r="D13" s="139" t="s">
        <v>46</v>
      </c>
      <c r="E13" s="139" t="s">
        <v>101</v>
      </c>
      <c r="F13" s="139" t="s">
        <v>102</v>
      </c>
      <c r="G13" s="139" t="s">
        <v>235</v>
      </c>
      <c r="H13" s="139" t="s">
        <v>236</v>
      </c>
      <c r="I13" s="141">
        <v>10000</v>
      </c>
      <c r="J13" s="141">
        <v>10000</v>
      </c>
      <c r="K13" s="141">
        <v>10000</v>
      </c>
      <c r="L13" s="141"/>
      <c r="M13" s="141"/>
      <c r="N13" s="139"/>
      <c r="O13" s="139"/>
      <c r="P13" s="139"/>
      <c r="Q13" s="141"/>
      <c r="R13" s="141"/>
      <c r="S13" s="141"/>
      <c r="T13" s="141"/>
      <c r="U13" s="141"/>
      <c r="V13" s="141"/>
      <c r="W13" s="141"/>
    </row>
    <row r="14" ht="33" customHeight="1" outlineLevel="1" spans="1:23">
      <c r="A14" s="139" t="s">
        <v>253</v>
      </c>
      <c r="B14" s="139" t="s">
        <v>256</v>
      </c>
      <c r="C14" s="139" t="s">
        <v>255</v>
      </c>
      <c r="D14" s="139" t="s">
        <v>46</v>
      </c>
      <c r="E14" s="139" t="s">
        <v>101</v>
      </c>
      <c r="F14" s="139" t="s">
        <v>102</v>
      </c>
      <c r="G14" s="139" t="s">
        <v>216</v>
      </c>
      <c r="H14" s="139" t="s">
        <v>217</v>
      </c>
      <c r="I14" s="141">
        <v>4000</v>
      </c>
      <c r="J14" s="141">
        <v>4000</v>
      </c>
      <c r="K14" s="141">
        <v>4000</v>
      </c>
      <c r="L14" s="141"/>
      <c r="M14" s="141"/>
      <c r="N14" s="139"/>
      <c r="O14" s="139"/>
      <c r="P14" s="139"/>
      <c r="Q14" s="141"/>
      <c r="R14" s="141"/>
      <c r="S14" s="141"/>
      <c r="T14" s="141"/>
      <c r="U14" s="141"/>
      <c r="V14" s="141"/>
      <c r="W14" s="141"/>
    </row>
    <row r="15" ht="33" customHeight="1" outlineLevel="1" spans="1:23">
      <c r="A15" s="139" t="s">
        <v>253</v>
      </c>
      <c r="B15" s="139" t="s">
        <v>256</v>
      </c>
      <c r="C15" s="139" t="s">
        <v>255</v>
      </c>
      <c r="D15" s="139" t="s">
        <v>46</v>
      </c>
      <c r="E15" s="139" t="s">
        <v>101</v>
      </c>
      <c r="F15" s="139" t="s">
        <v>102</v>
      </c>
      <c r="G15" s="139" t="s">
        <v>243</v>
      </c>
      <c r="H15" s="139" t="s">
        <v>242</v>
      </c>
      <c r="I15" s="141">
        <v>10000</v>
      </c>
      <c r="J15" s="141">
        <v>10000</v>
      </c>
      <c r="K15" s="141">
        <v>10000</v>
      </c>
      <c r="L15" s="141"/>
      <c r="M15" s="141"/>
      <c r="N15" s="139"/>
      <c r="O15" s="139"/>
      <c r="P15" s="139"/>
      <c r="Q15" s="141"/>
      <c r="R15" s="141"/>
      <c r="S15" s="141"/>
      <c r="T15" s="141"/>
      <c r="U15" s="141"/>
      <c r="V15" s="141"/>
      <c r="W15" s="141"/>
    </row>
    <row r="16" ht="33" customHeight="1" outlineLevel="1" spans="1:23">
      <c r="A16" s="139" t="s">
        <v>253</v>
      </c>
      <c r="B16" s="139" t="s">
        <v>256</v>
      </c>
      <c r="C16" s="139" t="s">
        <v>255</v>
      </c>
      <c r="D16" s="139" t="s">
        <v>46</v>
      </c>
      <c r="E16" s="139" t="s">
        <v>101</v>
      </c>
      <c r="F16" s="139" t="s">
        <v>102</v>
      </c>
      <c r="G16" s="139" t="s">
        <v>224</v>
      </c>
      <c r="H16" s="139" t="s">
        <v>225</v>
      </c>
      <c r="I16" s="141">
        <v>13000</v>
      </c>
      <c r="J16" s="141">
        <v>13000</v>
      </c>
      <c r="K16" s="141">
        <v>13000</v>
      </c>
      <c r="L16" s="141"/>
      <c r="M16" s="141"/>
      <c r="N16" s="139"/>
      <c r="O16" s="139"/>
      <c r="P16" s="139"/>
      <c r="Q16" s="141"/>
      <c r="R16" s="141"/>
      <c r="S16" s="141"/>
      <c r="T16" s="141"/>
      <c r="U16" s="141"/>
      <c r="V16" s="141"/>
      <c r="W16" s="141"/>
    </row>
    <row r="17" ht="33" customHeight="1" outlineLevel="1" spans="1:23">
      <c r="A17" s="139" t="s">
        <v>253</v>
      </c>
      <c r="B17" s="139" t="s">
        <v>256</v>
      </c>
      <c r="C17" s="139" t="s">
        <v>255</v>
      </c>
      <c r="D17" s="139" t="s">
        <v>46</v>
      </c>
      <c r="E17" s="139" t="s">
        <v>101</v>
      </c>
      <c r="F17" s="139" t="s">
        <v>102</v>
      </c>
      <c r="G17" s="139" t="s">
        <v>259</v>
      </c>
      <c r="H17" s="139" t="s">
        <v>260</v>
      </c>
      <c r="I17" s="141">
        <v>10000</v>
      </c>
      <c r="J17" s="141">
        <v>10000</v>
      </c>
      <c r="K17" s="141">
        <v>10000</v>
      </c>
      <c r="L17" s="141"/>
      <c r="M17" s="141"/>
      <c r="N17" s="139"/>
      <c r="O17" s="139"/>
      <c r="P17" s="139"/>
      <c r="Q17" s="141"/>
      <c r="R17" s="141"/>
      <c r="S17" s="141"/>
      <c r="T17" s="141"/>
      <c r="U17" s="141"/>
      <c r="V17" s="141"/>
      <c r="W17" s="141"/>
    </row>
    <row r="18" ht="33" customHeight="1" spans="1:23">
      <c r="A18" s="139"/>
      <c r="B18" s="139"/>
      <c r="C18" s="139" t="s">
        <v>261</v>
      </c>
      <c r="D18" s="139"/>
      <c r="E18" s="139"/>
      <c r="F18" s="139"/>
      <c r="G18" s="139"/>
      <c r="H18" s="139"/>
      <c r="I18" s="141">
        <v>20000</v>
      </c>
      <c r="J18" s="141"/>
      <c r="K18" s="141"/>
      <c r="L18" s="141"/>
      <c r="M18" s="141"/>
      <c r="N18" s="139"/>
      <c r="O18" s="139"/>
      <c r="P18" s="139"/>
      <c r="Q18" s="141"/>
      <c r="R18" s="141">
        <v>20000</v>
      </c>
      <c r="S18" s="141"/>
      <c r="T18" s="141"/>
      <c r="U18" s="141"/>
      <c r="V18" s="141"/>
      <c r="W18" s="141">
        <v>20000</v>
      </c>
    </row>
    <row r="19" ht="33" customHeight="1" outlineLevel="1" spans="1:23">
      <c r="A19" s="139" t="s">
        <v>253</v>
      </c>
      <c r="B19" s="139" t="s">
        <v>262</v>
      </c>
      <c r="C19" s="139" t="s">
        <v>261</v>
      </c>
      <c r="D19" s="139" t="s">
        <v>46</v>
      </c>
      <c r="E19" s="139" t="s">
        <v>101</v>
      </c>
      <c r="F19" s="139" t="s">
        <v>102</v>
      </c>
      <c r="G19" s="139" t="s">
        <v>218</v>
      </c>
      <c r="H19" s="139" t="s">
        <v>219</v>
      </c>
      <c r="I19" s="141">
        <v>2000</v>
      </c>
      <c r="J19" s="141"/>
      <c r="K19" s="141"/>
      <c r="L19" s="141"/>
      <c r="M19" s="141"/>
      <c r="N19" s="139"/>
      <c r="O19" s="139"/>
      <c r="P19" s="139"/>
      <c r="Q19" s="141"/>
      <c r="R19" s="141">
        <v>2000</v>
      </c>
      <c r="S19" s="141"/>
      <c r="T19" s="141"/>
      <c r="U19" s="141"/>
      <c r="V19" s="141"/>
      <c r="W19" s="141">
        <v>2000</v>
      </c>
    </row>
    <row r="20" ht="33" customHeight="1" outlineLevel="1" spans="1:23">
      <c r="A20" s="139" t="s">
        <v>253</v>
      </c>
      <c r="B20" s="139" t="s">
        <v>262</v>
      </c>
      <c r="C20" s="139" t="s">
        <v>261</v>
      </c>
      <c r="D20" s="139" t="s">
        <v>46</v>
      </c>
      <c r="E20" s="139" t="s">
        <v>101</v>
      </c>
      <c r="F20" s="139" t="s">
        <v>102</v>
      </c>
      <c r="G20" s="139" t="s">
        <v>259</v>
      </c>
      <c r="H20" s="139" t="s">
        <v>260</v>
      </c>
      <c r="I20" s="141">
        <v>18000</v>
      </c>
      <c r="J20" s="141"/>
      <c r="K20" s="141"/>
      <c r="L20" s="141"/>
      <c r="M20" s="141"/>
      <c r="N20" s="139"/>
      <c r="O20" s="139"/>
      <c r="P20" s="139"/>
      <c r="Q20" s="141"/>
      <c r="R20" s="141">
        <v>18000</v>
      </c>
      <c r="S20" s="141"/>
      <c r="T20" s="141"/>
      <c r="U20" s="141"/>
      <c r="V20" s="141"/>
      <c r="W20" s="141">
        <v>18000</v>
      </c>
    </row>
    <row r="21" ht="33" customHeight="1" spans="1:23">
      <c r="A21" s="139"/>
      <c r="B21" s="139"/>
      <c r="C21" s="139" t="s">
        <v>263</v>
      </c>
      <c r="D21" s="139"/>
      <c r="E21" s="139"/>
      <c r="F21" s="139"/>
      <c r="G21" s="139"/>
      <c r="H21" s="139"/>
      <c r="I21" s="141">
        <v>6000</v>
      </c>
      <c r="J21" s="141">
        <v>6000</v>
      </c>
      <c r="K21" s="141">
        <v>6000</v>
      </c>
      <c r="L21" s="141"/>
      <c r="M21" s="141"/>
      <c r="N21" s="139"/>
      <c r="O21" s="139"/>
      <c r="P21" s="139"/>
      <c r="Q21" s="141"/>
      <c r="R21" s="141"/>
      <c r="S21" s="141"/>
      <c r="T21" s="141"/>
      <c r="U21" s="141"/>
      <c r="V21" s="141"/>
      <c r="W21" s="141"/>
    </row>
    <row r="22" ht="33" customHeight="1" outlineLevel="1" spans="1:23">
      <c r="A22" s="139" t="s">
        <v>253</v>
      </c>
      <c r="B22" s="139" t="s">
        <v>264</v>
      </c>
      <c r="C22" s="139" t="s">
        <v>263</v>
      </c>
      <c r="D22" s="139" t="s">
        <v>46</v>
      </c>
      <c r="E22" s="139" t="s">
        <v>101</v>
      </c>
      <c r="F22" s="139" t="s">
        <v>102</v>
      </c>
      <c r="G22" s="139" t="s">
        <v>208</v>
      </c>
      <c r="H22" s="139" t="s">
        <v>209</v>
      </c>
      <c r="I22" s="141">
        <v>6000</v>
      </c>
      <c r="J22" s="141">
        <v>6000</v>
      </c>
      <c r="K22" s="141">
        <v>6000</v>
      </c>
      <c r="L22" s="141"/>
      <c r="M22" s="141"/>
      <c r="N22" s="139"/>
      <c r="O22" s="139"/>
      <c r="P22" s="139"/>
      <c r="Q22" s="141"/>
      <c r="R22" s="141"/>
      <c r="S22" s="141"/>
      <c r="T22" s="141"/>
      <c r="U22" s="141"/>
      <c r="V22" s="141"/>
      <c r="W22" s="141"/>
    </row>
    <row r="23" ht="30" customHeight="1" spans="1:23">
      <c r="A23" s="140" t="s">
        <v>30</v>
      </c>
      <c r="B23" s="140"/>
      <c r="C23" s="140"/>
      <c r="D23" s="140"/>
      <c r="E23" s="140"/>
      <c r="F23" s="140"/>
      <c r="G23" s="140"/>
      <c r="H23" s="140"/>
      <c r="I23" s="141">
        <v>79960.92</v>
      </c>
      <c r="J23" s="141">
        <v>59960.92</v>
      </c>
      <c r="K23" s="141">
        <v>59960.92</v>
      </c>
      <c r="L23" s="141"/>
      <c r="M23" s="141"/>
      <c r="N23" s="141"/>
      <c r="O23" s="141"/>
      <c r="P23" s="141"/>
      <c r="Q23" s="141"/>
      <c r="R23" s="141">
        <v>20000</v>
      </c>
      <c r="S23" s="141"/>
      <c r="T23" s="141"/>
      <c r="U23" s="141"/>
      <c r="V23" s="141"/>
      <c r="W23" s="141">
        <v>20000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393055555555556" right="0" top="0.471527777777778" bottom="0.275" header="0.354166666666667" footer="0.0777777777777778"/>
  <pageSetup paperSize="9" scale="7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4"/>
  <sheetViews>
    <sheetView showZeros="0" topLeftCell="A14" workbookViewId="0">
      <selection activeCell="C23" sqref="C23"/>
    </sheetView>
  </sheetViews>
  <sheetFormatPr defaultColWidth="10.2857142857143" defaultRowHeight="15" customHeight="1"/>
  <cols>
    <col min="1" max="1" width="14.2857142857143" customWidth="1"/>
    <col min="2" max="2" width="16.7142857142857" customWidth="1"/>
    <col min="3" max="4" width="14.2857142857143" customWidth="1"/>
    <col min="5" max="5" width="21.4285714285714" customWidth="1"/>
    <col min="6" max="6" width="8.71428571428571" customWidth="1"/>
    <col min="7" max="7" width="16.4285714285714" customWidth="1"/>
    <col min="8" max="8" width="17.1428571428571" customWidth="1"/>
    <col min="9" max="9" width="10.8571428571429" customWidth="1"/>
    <col min="10" max="10" width="36.2857142857143" customWidth="1"/>
  </cols>
  <sheetData>
    <row r="1" ht="18.75" customHeight="1" spans="1:10">
      <c r="A1" s="130"/>
      <c r="B1" s="130"/>
      <c r="C1" s="130"/>
      <c r="D1" s="130"/>
      <c r="E1" s="130"/>
      <c r="F1" s="130"/>
      <c r="G1" s="130"/>
      <c r="H1" s="130"/>
      <c r="I1" s="130"/>
      <c r="J1" s="134" t="s">
        <v>265</v>
      </c>
    </row>
    <row r="2" ht="34.5" customHeight="1" spans="1:10">
      <c r="A2" s="131" t="str">
        <f>"2025"&amp;"年项目支出绩效目标表"</f>
        <v>2025年项目支出绩效目标表</v>
      </c>
      <c r="B2" s="131"/>
      <c r="C2" s="131"/>
      <c r="D2" s="131"/>
      <c r="E2" s="131"/>
      <c r="F2" s="131"/>
      <c r="G2" s="131"/>
      <c r="H2" s="131"/>
      <c r="I2" s="131"/>
      <c r="J2" s="131"/>
    </row>
    <row r="3" ht="18.75" customHeight="1" spans="1:10">
      <c r="A3" s="130" t="str">
        <f>"单位名称："&amp;"芒市植保植检站"</f>
        <v>单位名称：芒市植保植检站</v>
      </c>
      <c r="B3" s="130"/>
      <c r="C3" s="130"/>
      <c r="D3" s="130"/>
      <c r="E3" s="130"/>
      <c r="F3" s="130"/>
      <c r="G3" s="130"/>
      <c r="H3" s="130"/>
      <c r="I3" s="130"/>
      <c r="J3" s="130"/>
    </row>
    <row r="4" ht="22.5" customHeight="1" spans="1:10">
      <c r="A4" s="132" t="s">
        <v>266</v>
      </c>
      <c r="B4" s="132" t="s">
        <v>267</v>
      </c>
      <c r="C4" s="132" t="s">
        <v>268</v>
      </c>
      <c r="D4" s="132" t="s">
        <v>269</v>
      </c>
      <c r="E4" s="132" t="s">
        <v>270</v>
      </c>
      <c r="F4" s="132" t="s">
        <v>271</v>
      </c>
      <c r="G4" s="132" t="s">
        <v>272</v>
      </c>
      <c r="H4" s="132" t="s">
        <v>273</v>
      </c>
      <c r="I4" s="132" t="s">
        <v>274</v>
      </c>
      <c r="J4" s="132" t="s">
        <v>275</v>
      </c>
    </row>
    <row r="5" ht="16" customHeight="1" spans="1:10">
      <c r="A5" s="132" t="s">
        <v>59</v>
      </c>
      <c r="B5" s="132" t="s">
        <v>60</v>
      </c>
      <c r="C5" s="132" t="s">
        <v>61</v>
      </c>
      <c r="D5" s="132" t="s">
        <v>62</v>
      </c>
      <c r="E5" s="132" t="s">
        <v>63</v>
      </c>
      <c r="F5" s="132" t="s">
        <v>64</v>
      </c>
      <c r="G5" s="132" t="s">
        <v>65</v>
      </c>
      <c r="H5" s="132" t="s">
        <v>66</v>
      </c>
      <c r="I5" s="132" t="s">
        <v>67</v>
      </c>
      <c r="J5" s="132" t="s">
        <v>68</v>
      </c>
    </row>
    <row r="6" ht="14" customHeight="1" spans="1:10">
      <c r="A6" s="132" t="s">
        <v>46</v>
      </c>
      <c r="B6" s="132"/>
      <c r="C6" s="132"/>
      <c r="D6" s="132"/>
      <c r="E6" s="132"/>
      <c r="F6" s="132"/>
      <c r="G6" s="132"/>
      <c r="H6" s="132"/>
      <c r="I6" s="132"/>
      <c r="J6" s="132"/>
    </row>
    <row r="7" ht="27" customHeight="1" outlineLevel="1" spans="1:10">
      <c r="A7" s="133" t="s">
        <v>263</v>
      </c>
      <c r="B7" s="133" t="s">
        <v>276</v>
      </c>
      <c r="C7" s="133" t="s">
        <v>277</v>
      </c>
      <c r="D7" s="133" t="s">
        <v>278</v>
      </c>
      <c r="E7" s="133" t="s">
        <v>279</v>
      </c>
      <c r="F7" s="133" t="s">
        <v>280</v>
      </c>
      <c r="G7" s="132" t="s">
        <v>281</v>
      </c>
      <c r="H7" s="132" t="s">
        <v>282</v>
      </c>
      <c r="I7" s="133" t="s">
        <v>283</v>
      </c>
      <c r="J7" s="133" t="s">
        <v>284</v>
      </c>
    </row>
    <row r="8" ht="27" customHeight="1" outlineLevel="1" spans="1:10">
      <c r="A8" s="133" t="s">
        <v>263</v>
      </c>
      <c r="B8" s="133" t="s">
        <v>276</v>
      </c>
      <c r="C8" s="133" t="s">
        <v>277</v>
      </c>
      <c r="D8" s="133" t="s">
        <v>285</v>
      </c>
      <c r="E8" s="133" t="s">
        <v>286</v>
      </c>
      <c r="F8" s="133" t="s">
        <v>287</v>
      </c>
      <c r="G8" s="132" t="s">
        <v>182</v>
      </c>
      <c r="H8" s="132" t="s">
        <v>288</v>
      </c>
      <c r="I8" s="133" t="s">
        <v>289</v>
      </c>
      <c r="J8" s="133" t="s">
        <v>290</v>
      </c>
    </row>
    <row r="9" ht="27" customHeight="1" outlineLevel="1" spans="1:10">
      <c r="A9" s="133" t="s">
        <v>263</v>
      </c>
      <c r="B9" s="133" t="s">
        <v>276</v>
      </c>
      <c r="C9" s="133" t="s">
        <v>291</v>
      </c>
      <c r="D9" s="133" t="s">
        <v>292</v>
      </c>
      <c r="E9" s="133" t="s">
        <v>293</v>
      </c>
      <c r="F9" s="133" t="s">
        <v>280</v>
      </c>
      <c r="G9" s="132" t="s">
        <v>294</v>
      </c>
      <c r="H9" s="132" t="s">
        <v>295</v>
      </c>
      <c r="I9" s="133" t="s">
        <v>283</v>
      </c>
      <c r="J9" s="133" t="s">
        <v>296</v>
      </c>
    </row>
    <row r="10" ht="52.5" customHeight="1" outlineLevel="1" spans="1:10">
      <c r="A10" s="133" t="s">
        <v>263</v>
      </c>
      <c r="B10" s="133" t="s">
        <v>276</v>
      </c>
      <c r="C10" s="133" t="s">
        <v>297</v>
      </c>
      <c r="D10" s="133" t="s">
        <v>298</v>
      </c>
      <c r="E10" s="133" t="s">
        <v>299</v>
      </c>
      <c r="F10" s="133" t="s">
        <v>280</v>
      </c>
      <c r="G10" s="132" t="s">
        <v>300</v>
      </c>
      <c r="H10" s="132" t="s">
        <v>301</v>
      </c>
      <c r="I10" s="133" t="s">
        <v>289</v>
      </c>
      <c r="J10" s="133" t="s">
        <v>302</v>
      </c>
    </row>
    <row r="11" ht="36" customHeight="1" outlineLevel="1" spans="1:10">
      <c r="A11" s="133" t="s">
        <v>255</v>
      </c>
      <c r="B11" s="133" t="s">
        <v>303</v>
      </c>
      <c r="C11" s="133" t="s">
        <v>277</v>
      </c>
      <c r="D11" s="133" t="s">
        <v>285</v>
      </c>
      <c r="E11" s="133" t="s">
        <v>304</v>
      </c>
      <c r="F11" s="133" t="s">
        <v>305</v>
      </c>
      <c r="G11" s="132" t="s">
        <v>304</v>
      </c>
      <c r="H11" s="132" t="s">
        <v>306</v>
      </c>
      <c r="I11" s="133" t="s">
        <v>289</v>
      </c>
      <c r="J11" s="133" t="s">
        <v>304</v>
      </c>
    </row>
    <row r="12" ht="36" customHeight="1" outlineLevel="1" spans="1:10">
      <c r="A12" s="133" t="s">
        <v>255</v>
      </c>
      <c r="B12" s="133" t="s">
        <v>303</v>
      </c>
      <c r="C12" s="133" t="s">
        <v>291</v>
      </c>
      <c r="D12" s="133" t="s">
        <v>292</v>
      </c>
      <c r="E12" s="133" t="s">
        <v>304</v>
      </c>
      <c r="F12" s="133" t="s">
        <v>305</v>
      </c>
      <c r="G12" s="132" t="s">
        <v>304</v>
      </c>
      <c r="H12" s="132" t="s">
        <v>306</v>
      </c>
      <c r="I12" s="133" t="s">
        <v>289</v>
      </c>
      <c r="J12" s="133" t="s">
        <v>304</v>
      </c>
    </row>
    <row r="13" ht="36" customHeight="1" outlineLevel="1" spans="1:10">
      <c r="A13" s="133" t="s">
        <v>255</v>
      </c>
      <c r="B13" s="133" t="s">
        <v>303</v>
      </c>
      <c r="C13" s="133" t="s">
        <v>297</v>
      </c>
      <c r="D13" s="133" t="s">
        <v>298</v>
      </c>
      <c r="E13" s="133" t="s">
        <v>304</v>
      </c>
      <c r="F13" s="133" t="s">
        <v>305</v>
      </c>
      <c r="G13" s="132" t="s">
        <v>304</v>
      </c>
      <c r="H13" s="132" t="s">
        <v>306</v>
      </c>
      <c r="I13" s="133" t="s">
        <v>289</v>
      </c>
      <c r="J13" s="133" t="s">
        <v>304</v>
      </c>
    </row>
    <row r="14" ht="28" customHeight="1" outlineLevel="1" spans="1:10">
      <c r="A14" s="133" t="s">
        <v>252</v>
      </c>
      <c r="B14" s="133" t="s">
        <v>307</v>
      </c>
      <c r="C14" s="133" t="s">
        <v>277</v>
      </c>
      <c r="D14" s="133" t="s">
        <v>278</v>
      </c>
      <c r="E14" s="133" t="s">
        <v>308</v>
      </c>
      <c r="F14" s="133" t="s">
        <v>305</v>
      </c>
      <c r="G14" s="132" t="s">
        <v>309</v>
      </c>
      <c r="H14" s="132" t="s">
        <v>310</v>
      </c>
      <c r="I14" s="133" t="s">
        <v>283</v>
      </c>
      <c r="J14" s="133" t="s">
        <v>311</v>
      </c>
    </row>
    <row r="15" ht="28" customHeight="1" outlineLevel="1" spans="1:10">
      <c r="A15" s="133" t="s">
        <v>252</v>
      </c>
      <c r="B15" s="133" t="s">
        <v>307</v>
      </c>
      <c r="C15" s="133" t="s">
        <v>277</v>
      </c>
      <c r="D15" s="133" t="s">
        <v>285</v>
      </c>
      <c r="E15" s="133" t="s">
        <v>312</v>
      </c>
      <c r="F15" s="133" t="s">
        <v>305</v>
      </c>
      <c r="G15" s="132" t="s">
        <v>313</v>
      </c>
      <c r="H15" s="132"/>
      <c r="I15" s="133" t="s">
        <v>289</v>
      </c>
      <c r="J15" s="133" t="s">
        <v>313</v>
      </c>
    </row>
    <row r="16" ht="28" customHeight="1" outlineLevel="1" spans="1:10">
      <c r="A16" s="133" t="s">
        <v>252</v>
      </c>
      <c r="B16" s="133" t="s">
        <v>307</v>
      </c>
      <c r="C16" s="133" t="s">
        <v>277</v>
      </c>
      <c r="D16" s="133" t="s">
        <v>314</v>
      </c>
      <c r="E16" s="133" t="s">
        <v>315</v>
      </c>
      <c r="F16" s="133" t="s">
        <v>316</v>
      </c>
      <c r="G16" s="132" t="s">
        <v>317</v>
      </c>
      <c r="H16" s="132" t="s">
        <v>318</v>
      </c>
      <c r="I16" s="133" t="s">
        <v>283</v>
      </c>
      <c r="J16" s="133" t="s">
        <v>315</v>
      </c>
    </row>
    <row r="17" ht="28" customHeight="1" outlineLevel="1" spans="1:10">
      <c r="A17" s="133" t="s">
        <v>252</v>
      </c>
      <c r="B17" s="133" t="s">
        <v>307</v>
      </c>
      <c r="C17" s="133" t="s">
        <v>277</v>
      </c>
      <c r="D17" s="133" t="s">
        <v>314</v>
      </c>
      <c r="E17" s="133" t="s">
        <v>319</v>
      </c>
      <c r="F17" s="133" t="s">
        <v>305</v>
      </c>
      <c r="G17" s="132" t="s">
        <v>320</v>
      </c>
      <c r="H17" s="132"/>
      <c r="I17" s="133" t="s">
        <v>289</v>
      </c>
      <c r="J17" s="133" t="s">
        <v>319</v>
      </c>
    </row>
    <row r="18" ht="28" customHeight="1" outlineLevel="1" spans="1:10">
      <c r="A18" s="133" t="s">
        <v>252</v>
      </c>
      <c r="B18" s="133" t="s">
        <v>307</v>
      </c>
      <c r="C18" s="133" t="s">
        <v>291</v>
      </c>
      <c r="D18" s="133" t="s">
        <v>292</v>
      </c>
      <c r="E18" s="133" t="s">
        <v>321</v>
      </c>
      <c r="F18" s="133" t="s">
        <v>305</v>
      </c>
      <c r="G18" s="132" t="s">
        <v>322</v>
      </c>
      <c r="H18" s="132"/>
      <c r="I18" s="133" t="s">
        <v>289</v>
      </c>
      <c r="J18" s="133" t="s">
        <v>321</v>
      </c>
    </row>
    <row r="19" ht="28" customHeight="1" outlineLevel="1" spans="1:10">
      <c r="A19" s="133" t="s">
        <v>252</v>
      </c>
      <c r="B19" s="133" t="s">
        <v>307</v>
      </c>
      <c r="C19" s="133" t="s">
        <v>291</v>
      </c>
      <c r="D19" s="133" t="s">
        <v>323</v>
      </c>
      <c r="E19" s="133" t="s">
        <v>324</v>
      </c>
      <c r="F19" s="133" t="s">
        <v>305</v>
      </c>
      <c r="G19" s="132" t="s">
        <v>325</v>
      </c>
      <c r="H19" s="132" t="s">
        <v>326</v>
      </c>
      <c r="I19" s="133" t="s">
        <v>283</v>
      </c>
      <c r="J19" s="133" t="s">
        <v>327</v>
      </c>
    </row>
    <row r="20" ht="28" customHeight="1" outlineLevel="1" spans="1:10">
      <c r="A20" s="133" t="s">
        <v>252</v>
      </c>
      <c r="B20" s="133" t="s">
        <v>307</v>
      </c>
      <c r="C20" s="133" t="s">
        <v>291</v>
      </c>
      <c r="D20" s="133" t="s">
        <v>323</v>
      </c>
      <c r="E20" s="133" t="s">
        <v>328</v>
      </c>
      <c r="F20" s="133" t="s">
        <v>305</v>
      </c>
      <c r="G20" s="132" t="s">
        <v>68</v>
      </c>
      <c r="H20" s="132" t="s">
        <v>329</v>
      </c>
      <c r="I20" s="133" t="s">
        <v>283</v>
      </c>
      <c r="J20" s="133" t="s">
        <v>328</v>
      </c>
    </row>
    <row r="21" ht="28" customHeight="1" outlineLevel="1" spans="1:10">
      <c r="A21" s="133" t="s">
        <v>252</v>
      </c>
      <c r="B21" s="133" t="s">
        <v>307</v>
      </c>
      <c r="C21" s="133" t="s">
        <v>297</v>
      </c>
      <c r="D21" s="133" t="s">
        <v>298</v>
      </c>
      <c r="E21" s="133" t="s">
        <v>330</v>
      </c>
      <c r="F21" s="133" t="s">
        <v>305</v>
      </c>
      <c r="G21" s="132" t="s">
        <v>331</v>
      </c>
      <c r="H21" s="132"/>
      <c r="I21" s="133" t="s">
        <v>289</v>
      </c>
      <c r="J21" s="133" t="s">
        <v>330</v>
      </c>
    </row>
    <row r="22" ht="50" customHeight="1" outlineLevel="1" spans="1:10">
      <c r="A22" s="133" t="s">
        <v>261</v>
      </c>
      <c r="B22" s="133" t="s">
        <v>332</v>
      </c>
      <c r="C22" s="133" t="s">
        <v>277</v>
      </c>
      <c r="D22" s="133" t="s">
        <v>285</v>
      </c>
      <c r="E22" s="133" t="s">
        <v>333</v>
      </c>
      <c r="F22" s="133" t="s">
        <v>305</v>
      </c>
      <c r="G22" s="132" t="s">
        <v>333</v>
      </c>
      <c r="H22" s="132" t="s">
        <v>334</v>
      </c>
      <c r="I22" s="133" t="s">
        <v>289</v>
      </c>
      <c r="J22" s="133" t="s">
        <v>333</v>
      </c>
    </row>
    <row r="23" ht="50" customHeight="1" outlineLevel="1" spans="1:10">
      <c r="A23" s="133" t="s">
        <v>261</v>
      </c>
      <c r="B23" s="133" t="s">
        <v>332</v>
      </c>
      <c r="C23" s="133" t="s">
        <v>291</v>
      </c>
      <c r="D23" s="133" t="s">
        <v>292</v>
      </c>
      <c r="E23" s="133" t="s">
        <v>333</v>
      </c>
      <c r="F23" s="133" t="s">
        <v>305</v>
      </c>
      <c r="G23" s="132" t="s">
        <v>333</v>
      </c>
      <c r="H23" s="132" t="s">
        <v>334</v>
      </c>
      <c r="I23" s="133" t="s">
        <v>289</v>
      </c>
      <c r="J23" s="133" t="s">
        <v>333</v>
      </c>
    </row>
    <row r="24" ht="50" customHeight="1" outlineLevel="1" spans="1:10">
      <c r="A24" s="133" t="s">
        <v>261</v>
      </c>
      <c r="B24" s="133" t="s">
        <v>332</v>
      </c>
      <c r="C24" s="133" t="s">
        <v>297</v>
      </c>
      <c r="D24" s="133" t="s">
        <v>298</v>
      </c>
      <c r="E24" s="133" t="s">
        <v>333</v>
      </c>
      <c r="F24" s="133" t="s">
        <v>305</v>
      </c>
      <c r="G24" s="132" t="s">
        <v>333</v>
      </c>
      <c r="H24" s="132" t="s">
        <v>334</v>
      </c>
      <c r="I24" s="133" t="s">
        <v>289</v>
      </c>
      <c r="J24" s="133" t="s">
        <v>333</v>
      </c>
    </row>
  </sheetData>
  <mergeCells count="10">
    <mergeCell ref="A2:J2"/>
    <mergeCell ref="A3:E3"/>
    <mergeCell ref="A7:A10"/>
    <mergeCell ref="A11:A13"/>
    <mergeCell ref="A14:A21"/>
    <mergeCell ref="A22:A24"/>
    <mergeCell ref="B7:B10"/>
    <mergeCell ref="B11:B13"/>
    <mergeCell ref="B14:B21"/>
    <mergeCell ref="B22:B24"/>
  </mergeCells>
  <pageMargins left="0.75" right="0.313888888888889" top="0.313888888888889" bottom="0.235416666666667" header="0.275" footer="0.0388888888888889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2025-03-20T02:17:00Z</dcterms:created>
  <dcterms:modified xsi:type="dcterms:W3CDTF">2025-05-19T02:02:36Z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E3428625450B48628781336D6CA16E6F_12</vt:lpwstr>
  </property>
  <property fmtid="{D5CDD505-2E9C-101B-9397-08002B2CF9AE}" pid="3" name="KSOProductBuildVer">
    <vt:lpwstr>2052-12.1.0.16929</vt:lpwstr>
  </property>
</Properties>
</file>