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<sst xmlns="http://schemas.openxmlformats.org/spreadsheetml/2006/main" count="969" uniqueCount="396">
  <si>
    <t>预算01-1表</t>
  </si>
  <si>
    <t>2025年部门财务收支预算总表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</si>
  <si>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</si>
  <si>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</si>
  <si>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</si>
  <si>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</si>
  <si>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</si>
  <si>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</si>
  <si>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</si>
  <si>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</si>
  <si>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</si>
  <si>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</si>
  <si>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</si>
  <si>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</si>
  <si>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</si>
  <si>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</si>
  <si>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</si>
  <si>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</si>
  <si>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</si>
  <si>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</si>
  <si>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</si>
  <si>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</si>
  <si>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</si>
  <si>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</si>
  <si>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</si>
  <si>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</si>
  <si>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</si>
  <si>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</si>
  <si>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</si>
  <si>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</si>
  <si>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</si>
  <si>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</si>
  <si>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</si>
  <si>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</si>
  <si>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</si>
  <si>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</si>
  <si>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</si>
  <si>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</si>
  <si>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</si>
  <si>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</si>
  <si>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</si>
  <si>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</si>
  <si>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</si>
  <si>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</si>
  <si>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</si>
  <si>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</si>
  <si>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712001</t>
  </si>
  <si>
    <t>芒市种子管理站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</si>
  <si>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</si>
  <si>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</si>
  <si>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</si>
  <si>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</si>
  <si>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</si>
  <si>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</si>
  <si>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</si>
  <si>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</si>
  <si>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</si>
  <si>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</si>
  <si>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</si>
  <si>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</si>
  <si>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</si>
  <si>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</si>
  <si>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</si>
  <si>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</si>
  <si>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</si>
  <si>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</si>
  <si>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</si>
  <si>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</si>
  <si>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</si>
  <si>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</si>
  <si>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</si>
  <si>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</si>
  <si>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</si>
  <si>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</si>
  <si>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</si>
  <si>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</si>
  <si>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</si>
  <si>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</si>
  <si>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</si>
  <si>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</si>
  <si>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</si>
  <si>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</si>
  <si>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</si>
  <si>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</si>
  <si>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</si>
  <si>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</si>
  <si>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</si>
  <si>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</si>
  <si>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</si>
  <si>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</si>
  <si>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</si>
  <si>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</si>
  <si>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</si>
  <si>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</si>
  <si>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</si>
  <si>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</si>
  <si>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</si>
  <si>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</si>
  <si>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</si>
  <si>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</si>
  <si>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</si>
  <si>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</si>
  <si>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</si>
  <si>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</si>
  <si>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</si>
  <si>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</si>
  <si>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</si>
  <si>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</si>
  <si>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</si>
  <si>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</si>
  <si>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</si>
  <si>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</si>
  <si>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</si>
  <si>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</si>
  <si>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</si>
  <si>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</si>
  <si>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</si>
  <si>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</si>
  <si>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</si>
  <si>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</si>
  <si>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</si>
  <si>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</si>
  <si>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</si>
  <si>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</si>
  <si>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</si>
  <si>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</si>
  <si>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</si>
  <si>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</si>
  <si>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</si>
  <si>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</si>
  <si>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</si>
  <si>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</si>
  <si>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</si>
  <si>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</si>
  <si>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</si>
  <si>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</si>
  <si>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</si>
  <si>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</si>
  <si>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</si>
  <si>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</si>
  <si>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</si>
  <si>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</si>
  <si>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</si>
  <si>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</si>
  <si>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</si>
  <si>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</si>
  <si>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</si>
  <si>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</si>
  <si>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</si>
  <si>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</si>
  <si>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</si>
  <si>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</si>
  <si>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</si>
  <si>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</si>
  <si>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</si>
  <si>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</si>
  <si>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</si>
  <si>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</si>
  <si>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</si>
  <si>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</si>
  <si>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</si>
  <si>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</si>
  <si>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</si>
  <si>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</si>
  <si>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</si>
  <si>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</si>
  <si>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</si>
  <si>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</si>
  <si>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</si>
  <si>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</si>
  <si>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</si>
  <si>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</si>
  <si>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</si>
  <si>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</si>
  <si>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</si>
  <si>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</si>
  <si>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</si>
  <si>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</si>
  <si>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</si>
  <si>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</si>
  <si>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</si>
  <si>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</si>
  <si>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</si>
  <si>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</si>
  <si>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</si>
  <si>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</si>
  <si>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</si>
  <si>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</si>
  <si>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</si>
  <si>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</si>
  <si>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</si>
  <si>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</si>
  <si>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</si>
  <si>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533103210000000017263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</si>
  <si>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</si>
  <si>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</si>
  <si>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</si>
  <si>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</si>
  <si>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</si>
  <si>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</si>
  <si>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</si>
  <si>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533103210000000017264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</si>
  <si>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</si>
  <si>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</si>
  <si>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</si>
  <si>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</si>
  <si>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</si>
  <si>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</si>
  <si>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</si>
  <si>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</si>
  <si>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</si>
  <si>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533103210000000017265</t>
  </si>
  <si>
    <t>30113</t>
  </si>
  <si>
    <t>533103210000000017269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</si>
  <si>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</si>
  <si>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</si>
  <si>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</si>
  <si>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</si>
  <si>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</si>
  <si>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</si>
  <si>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</si>
  <si>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</si>
  <si>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</si>
  <si>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</si>
  <si>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</si>
  <si>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30229</t>
  </si>
  <si>
    <t>福利费</t>
  </si>
  <si>
    <t>30299</t>
  </si>
  <si>
    <t>其他商品和服务支出</t>
  </si>
  <si>
    <t>533103241100002305322</t>
  </si>
  <si>
    <t>公用经费安排的公务接待费</t>
  </si>
  <si>
    <t>30217</t>
  </si>
  <si>
    <t>533103251100003733393</t>
  </si>
  <si>
    <t>公用经费安排的对个人和家庭的补助</t>
  </si>
  <si>
    <t>30305</t>
  </si>
  <si>
    <t>生活补助</t>
  </si>
  <si>
    <t>30201</t>
  </si>
  <si>
    <t>办公费</t>
  </si>
  <si>
    <t>533103231100001196709</t>
  </si>
  <si>
    <t>公用经费安排的公务用车运维费</t>
  </si>
  <si>
    <t>30231</t>
  </si>
  <si>
    <t>公务用车运行维护费</t>
  </si>
  <si>
    <t>30213</t>
  </si>
  <si>
    <t>维修（护）费</t>
  </si>
  <si>
    <t>533103210000000017268</t>
  </si>
  <si>
    <t>退休公用经费</t>
  </si>
  <si>
    <t>533103210000000017267</t>
  </si>
  <si>
    <t>工会经费</t>
  </si>
  <si>
    <t>30228</t>
  </si>
  <si>
    <t>533103241100002302074</t>
  </si>
  <si>
    <t>优抚对象抚恤和生活补助经费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</si>
  <si>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</si>
  <si>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</si>
  <si>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</si>
  <si>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</si>
  <si>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</si>
  <si>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</si>
  <si>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</si>
  <si>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</si>
  <si>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</si>
  <si>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</si>
  <si>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533103231100002344345</t>
  </si>
  <si>
    <t>非税收入安排成本性支出资金</t>
  </si>
  <si>
    <t>533103251100003885450</t>
  </si>
  <si>
    <t>30216</t>
  </si>
  <si>
    <t>培训费</t>
  </si>
  <si>
    <t>业务经费</t>
  </si>
  <si>
    <t>533103251100003732092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</si>
  <si>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</si>
  <si>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</si>
  <si>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</si>
  <si>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</si>
  <si>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</si>
  <si>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</si>
  <si>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</si>
  <si>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</si>
  <si>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</si>
  <si>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</si>
  <si>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</si>
  <si>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一、以推进全市种业健康发展为目标，以服务和维护广大种子生产者、经营者、使用者的合法权益为宗旨，按照《中华人民共和国种子法》、《云南省农作物种子条例》及相关配套法律法规的规定及新时期种业管理工作的要求，认真履行种子监管工作职责，有效促进种业管理工作的顺利开展。
二、完成支付种子站综合办公大楼漏水修缮资金7万元。
</t>
  </si>
  <si>
    <t>产出指标</t>
  </si>
  <si>
    <t>数量指标</t>
  </si>
  <si>
    <t>种子市场监管检查次数</t>
  </si>
  <si>
    <t>&gt;=</t>
  </si>
  <si>
    <t>150</t>
  </si>
  <si>
    <t>次</t>
  </si>
  <si>
    <t>定量指标</t>
  </si>
  <si>
    <t>反映预算部门（单位）组织开展市场检查的次数。</t>
  </si>
  <si>
    <t xml:space="preserve">一、以推进全市种业健康发展为目标，以服务和维护广大种子生产者、经营者、使用者的合法权益为宗旨，按照《中华人民共和国种子法》、《云南省农作物种子条例》及相关配套法律法规的规定及新时期种业管理工作的要求，认真履行种子监管工作职责，有效促进种业管理工作的顺利开展。
二、完成支付种子站综合办公大楼漏水修缮资金8万元。
</t>
  </si>
  <si>
    <t>培训参加人次</t>
  </si>
  <si>
    <t>250</t>
  </si>
  <si>
    <t>人次</t>
  </si>
  <si>
    <t>反映预算部门（单位）组织开展各类培训的期数。</t>
  </si>
  <si>
    <t>维修维护费</t>
  </si>
  <si>
    <t>70000</t>
  </si>
  <si>
    <t>元</t>
  </si>
  <si>
    <t>反映部门产生固定资产的维修费</t>
  </si>
  <si>
    <t>质量指标</t>
  </si>
  <si>
    <t>项目验收合格率</t>
  </si>
  <si>
    <t>100</t>
  </si>
  <si>
    <t>%</t>
  </si>
  <si>
    <t xml:space="preserve">反映项目完成质量。
</t>
  </si>
  <si>
    <t>效益指标</t>
  </si>
  <si>
    <t>社会效益</t>
  </si>
  <si>
    <t>培训人员合格率</t>
  </si>
  <si>
    <t>95</t>
  </si>
  <si>
    <t>反映科技培训开展情况，提高受益人群的科技素质。</t>
  </si>
  <si>
    <t>满意度指标</t>
  </si>
  <si>
    <t>服务对象满意度</t>
  </si>
  <si>
    <t xml:space="preserve">反映服务对象对工作整体满意度。
</t>
  </si>
  <si>
    <t>1.建立示范基地2个，技术辐射面积1000亩。
2.举办技术培训班≥4场次/年。通过技术应用，减少化学肥料和化学农药对环境的污染，经济社会效益显著。</t>
  </si>
  <si>
    <t>建设示范基地</t>
  </si>
  <si>
    <t>个</t>
  </si>
  <si>
    <t>反映示范基地的建设完成情况。</t>
  </si>
  <si>
    <t>技术培训班</t>
  </si>
  <si>
    <t>=</t>
  </si>
  <si>
    <t>场</t>
  </si>
  <si>
    <t>通过技术应用，减少化学肥料和化学农药对环境的污染。</t>
  </si>
  <si>
    <t>减少农药、化肥施用</t>
  </si>
  <si>
    <t>1000</t>
  </si>
  <si>
    <t>亩</t>
  </si>
  <si>
    <t>反映科技培训开展情况，通过技术应用，减少化学肥料和化学农药对环境的污染。</t>
  </si>
  <si>
    <t>项目推广总体满意度</t>
  </si>
  <si>
    <t>90</t>
  </si>
  <si>
    <t>定性指标</t>
  </si>
  <si>
    <t>反映服务对象对科技推广工作整体满意度。
服务对象满意度=（对科研推广效果整体满意的人数/问卷调查人数）*100%。</t>
  </si>
  <si>
    <t xml:space="preserve">一、以推进全市种业健康发展为目标，以服务和维护广大种子生产者、经营者、使用者的合法权益为宗旨，按照《中华人民共和国种子法》、《云南省农作物种子条例》及相关配套法律法规的规定及新时期种业管理工作的要求，认真履行种子监管工作职责，有效促进种业管理工作的顺利开展。
</t>
  </si>
  <si>
    <t>反映预算部门（单位）组织开展市场检查的次数</t>
  </si>
  <si>
    <t>反映服务对象对工作整体满意度。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</si>
  <si>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</si>
  <si>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</si>
  <si>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</si>
  <si>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</si>
  <si>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</si>
  <si>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备注：芒市种子管理站无</t>
    </r>
    <r>
      <rPr>
        <sz val="9"/>
        <color rgb="FF000000"/>
        <rFont val="Calibri"/>
        <charset val="134"/>
      </rPr>
      <t>2025</t>
    </r>
    <r>
      <rPr>
        <sz val="9"/>
        <color rgb="FF000000"/>
        <rFont val="宋体"/>
        <charset val="134"/>
      </rPr>
      <t>年部门政府性基金支出预算，此表无数据。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</si>
  <si>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</si>
  <si>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</si>
  <si>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</si>
  <si>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</si>
  <si>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</si>
  <si>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</si>
  <si>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</si>
  <si>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</si>
  <si>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</si>
  <si>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</si>
  <si>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</si>
  <si>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</si>
  <si>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</si>
  <si>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</si>
  <si>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车辆燃油费</t>
  </si>
  <si>
    <t>车辆加油、添加燃料服务</t>
  </si>
  <si>
    <t>辆</t>
  </si>
  <si>
    <t>车辆维修费</t>
  </si>
  <si>
    <t>车辆维修和保养服务</t>
  </si>
  <si>
    <t>机动车保险费</t>
  </si>
  <si>
    <t>机动车保险服务</t>
  </si>
  <si>
    <t>预算08表</t>
  </si>
  <si>
    <t>政府购买服务项目</t>
  </si>
  <si>
    <t>政府购买服务目录</t>
  </si>
  <si>
    <t>备注：芒市种子管理站无部门政府购买服务预算，此表无数据。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</si>
  <si>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</si>
  <si>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</si>
  <si>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</si>
  <si>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</si>
  <si>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</si>
  <si>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</si>
  <si>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</si>
  <si>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</si>
  <si>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</si>
  <si>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</si>
  <si>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</si>
  <si>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</si>
  <si>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</si>
  <si>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</si>
  <si>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</si>
  <si>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</si>
  <si>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备注：芒市种子管理站无市对下转移支付预算，此表无数据。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</si>
  <si>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</si>
  <si>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</si>
  <si>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</si>
  <si>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</si>
  <si>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</si>
  <si>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</si>
  <si>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</si>
  <si>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</si>
  <si>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</si>
  <si>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</si>
  <si>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备注：芒市种子管理站无新增资产配置预算，此表无数据。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</si>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</sst>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23"/>
      <color rgb="FF000000"/>
      <name val="Calibri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34"/>
    </font>
    <font>
      <sz val="9"/>
      <color rgb="FFFFFFFF"/>
      <name val="宋体"/>
      <charset val="134"/>
    </font>
    <font>
      <sz val="23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3"/>
      <color rgb="FF000000"/>
      <name val="宋体"/>
      <charset val="134"/>
      <scheme val="major"/>
    </font>
    <font>
      <sz val="9"/>
      <color rgb="FF000000"/>
      <name val="宋体"/>
      <charset val="134"/>
      <scheme val="minor"/>
    </font>
    <font>
      <sz val="11"/>
      <color rgb="FF000000"/>
      <name val="SimSun"/>
      <charset val="134"/>
    </font>
    <font>
      <b/>
      <sz val="23"/>
      <name val="宋体"/>
      <charset val="134"/>
      <scheme val="major"/>
    </font>
    <font>
      <sz val="22"/>
      <color rgb="FF000000"/>
      <name val="宋体"/>
      <charset val="134"/>
      <scheme val="minor"/>
    </font>
    <font>
      <b/>
      <sz val="23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>
      <alignment vertical="top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2" fillId="0" borderId="7" xfId="54" applyFont="1" applyProtection="1">
      <alignment horizontal="right" vertical="center"/>
      <protection locked="0"/>
    </xf>
    <xf numFmtId="0" fontId="5" fillId="0" borderId="7" xfId="0" applyFont="1" applyBorder="1" applyAlignment="1"/>
    <xf numFmtId="49" fontId="2" fillId="0" borderId="7" xfId="53" applyFo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>
      <alignment vertical="top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7" fillId="0" borderId="0" xfId="0" applyBorder="1" applyAlignment="1"/>
    <xf numFmtId="0" fontId="7" fillId="0" borderId="1" xfId="0" applyBorder="1" applyAlignment="1">
      <alignment horizontal="center" vertical="center" wrapText="1"/>
    </xf>
    <xf numFmtId="0" fontId="7" fillId="0" borderId="9" xfId="0" applyBorder="1" applyAlignment="1">
      <alignment horizontal="center" vertical="center" wrapText="1"/>
    </xf>
    <xf numFmtId="0" fontId="7" fillId="0" borderId="3" xfId="0" applyBorder="1" applyAlignment="1">
      <alignment horizontal="center" vertical="center" wrapText="1"/>
    </xf>
    <xf numFmtId="0" fontId="7" fillId="0" borderId="5" xfId="0" applyBorder="1" applyAlignment="1">
      <alignment horizontal="center" vertical="center" wrapText="1"/>
    </xf>
    <xf numFmtId="0" fontId="7" fillId="0" borderId="10" xfId="0" applyBorder="1" applyAlignment="1">
      <alignment horizontal="center" vertical="center" wrapText="1"/>
    </xf>
    <xf numFmtId="0" fontId="7" fillId="0" borderId="6" xfId="0" applyBorder="1" applyAlignment="1">
      <alignment horizontal="center" vertical="center" wrapText="1"/>
    </xf>
    <xf numFmtId="0" fontId="7" fillId="0" borderId="11" xfId="0" applyBorder="1" applyAlignment="1">
      <alignment horizontal="center" vertical="center" wrapText="1"/>
    </xf>
    <xf numFmtId="0" fontId="7" fillId="0" borderId="6" xfId="0" applyBorder="1" applyAlignment="1">
      <alignment horizontal="center" vertical="center"/>
    </xf>
    <xf numFmtId="0" fontId="7" fillId="0" borderId="11" xfId="0" applyBorder="1" applyAlignment="1">
      <alignment horizontal="center" vertical="center"/>
    </xf>
    <xf numFmtId="0" fontId="7" fillId="0" borderId="11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178" fontId="2" fillId="0" borderId="7" xfId="54" applyProtection="1">
      <alignment horizontal="right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" xfId="0" applyBorder="1" applyAlignment="1" applyProtection="1">
      <alignment horizontal="center" vertical="center" wrapText="1"/>
      <protection locked="0"/>
    </xf>
    <xf numFmtId="0" fontId="7" fillId="0" borderId="3" xfId="0" applyBorder="1" applyAlignment="1" applyProtection="1">
      <alignment horizontal="center" vertical="center"/>
      <protection locked="0"/>
    </xf>
    <xf numFmtId="0" fontId="7" fillId="0" borderId="10" xfId="0" applyBorder="1" applyAlignment="1" applyProtection="1">
      <alignment horizontal="center" vertical="center" wrapText="1"/>
      <protection locked="0"/>
    </xf>
    <xf numFmtId="0" fontId="7" fillId="0" borderId="13" xfId="0" applyBorder="1" applyAlignment="1">
      <alignment horizontal="center" vertical="center" wrapText="1"/>
    </xf>
    <xf numFmtId="0" fontId="7" fillId="0" borderId="13" xfId="0" applyBorder="1" applyAlignment="1" applyProtection="1">
      <alignment horizontal="center" vertical="center"/>
      <protection locked="0"/>
    </xf>
    <xf numFmtId="0" fontId="7" fillId="0" borderId="13" xfId="0" applyBorder="1" applyAlignment="1" applyProtection="1">
      <alignment horizontal="center" vertical="center" wrapText="1"/>
      <protection locked="0"/>
    </xf>
    <xf numFmtId="0" fontId="7" fillId="0" borderId="11" xfId="0" applyBorder="1" applyAlignment="1" applyProtection="1">
      <alignment horizontal="center" vertical="center" wrapText="1"/>
      <protection locked="0"/>
    </xf>
    <xf numFmtId="0" fontId="7" fillId="0" borderId="7" xfId="0" applyBorder="1" applyAlignment="1" applyProtection="1">
      <alignment horizontal="center" vertical="center" wrapText="1"/>
      <protection locked="0"/>
    </xf>
    <xf numFmtId="0" fontId="7" fillId="0" borderId="4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Border="1">
      <alignment vertical="top"/>
    </xf>
    <xf numFmtId="0" fontId="11" fillId="0" borderId="0" xfId="0" applyFont="1" applyBorder="1">
      <alignment vertical="top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4" fillId="0" borderId="0" xfId="53" applyFont="1" applyBorder="1">
      <alignment horizontal="left" vertical="center" wrapText="1"/>
    </xf>
    <xf numFmtId="49" fontId="14" fillId="0" borderId="7" xfId="53" applyFont="1" applyAlignment="1">
      <alignment horizontal="center" vertical="center" wrapText="1"/>
    </xf>
    <xf numFmtId="49" fontId="14" fillId="0" borderId="7" xfId="53" applyFont="1">
      <alignment horizontal="left" vertical="center" wrapText="1"/>
    </xf>
    <xf numFmtId="49" fontId="14" fillId="0" borderId="7" xfId="53" applyFont="1" applyAlignme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78" fontId="14" fillId="0" borderId="7" xfId="54" applyFont="1">
      <alignment horizontal="right" vertical="center"/>
    </xf>
    <xf numFmtId="49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>
      <alignment vertical="top"/>
    </xf>
    <xf numFmtId="0" fontId="15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4" fontId="5" fillId="0" borderId="7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17" fillId="0" borderId="0" xfId="0" applyFont="1" applyBorder="1">
      <alignment vertical="top"/>
    </xf>
    <xf numFmtId="49" fontId="18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178" fontId="12" fillId="0" borderId="7" xfId="54" applyFont="1">
      <alignment horizontal="right" vertical="center"/>
    </xf>
    <xf numFmtId="49" fontId="12" fillId="0" borderId="7" xfId="53" applyFont="1" applyAlignment="1">
      <alignment horizontal="left" vertical="center" wrapText="1" indent="1"/>
    </xf>
    <xf numFmtId="49" fontId="12" fillId="0" borderId="7" xfId="53" applyFont="1" applyAlignment="1">
      <alignment horizontal="left" vertical="center" wrapText="1" indent="2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53" applyNumberFormat="1" applyFont="1">
      <alignment horizontal="left" vertical="center" wrapText="1"/>
    </xf>
    <xf numFmtId="178" fontId="5" fillId="0" borderId="7" xfId="54" applyFont="1">
      <alignment horizontal="right" vertical="center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7" fillId="0" borderId="0" xfId="0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49" fontId="5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12" workbookViewId="0">
      <selection activeCell="C35" sqref="C3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">
        <v>1</v>
      </c>
      <c r="B2" s="180"/>
      <c r="C2" s="180"/>
      <c r="D2" s="180"/>
    </row>
    <row r="3" ht="18.75" customHeight="1" spans="1:4">
      <c r="A3" s="181" t="str">
        <f>"单位名称："&amp;"芒市种子管理站"</f>
        <v>单位名称：芒市种子管理站</v>
      </c>
      <c r="B3" s="181"/>
      <c r="C3" s="182"/>
      <c r="D3" s="183" t="s">
        <v>2</v>
      </c>
    </row>
    <row r="4" ht="18.75" customHeight="1" spans="1:4">
      <c r="A4" s="182" t="s">
        <v>3</v>
      </c>
      <c r="B4" s="182"/>
      <c r="C4" s="182" t="s">
        <v>4</v>
      </c>
      <c r="D4" s="182"/>
    </row>
    <row r="5" ht="18.75" customHeight="1" spans="1:4">
      <c r="A5" s="182" t="s">
        <v>5</v>
      </c>
      <c r="B5" s="182" t="s">
        <v>6</v>
      </c>
      <c r="C5" s="182" t="s">
        <v>7</v>
      </c>
      <c r="D5" s="182" t="s">
        <v>6</v>
      </c>
    </row>
    <row r="6" ht="18.75" customHeight="1" spans="1:4">
      <c r="A6" s="181" t="s">
        <v>8</v>
      </c>
      <c r="B6" s="171">
        <v>4030539.83</v>
      </c>
      <c r="C6" s="181" t="str">
        <f>"一"&amp;"、"&amp;"社会保障和就业支出"</f>
        <v>一、社会保障和就业支出</v>
      </c>
      <c r="D6" s="171">
        <v>937890.26</v>
      </c>
    </row>
    <row r="7" ht="18.75" customHeight="1" spans="1:4">
      <c r="A7" s="181" t="s">
        <v>9</v>
      </c>
      <c r="B7" s="171"/>
      <c r="C7" s="181" t="str">
        <f>"二"&amp;"、"&amp;"卫生健康支出"</f>
        <v>二、卫生健康支出</v>
      </c>
      <c r="D7" s="171">
        <v>210574.29</v>
      </c>
    </row>
    <row r="8" ht="18.75" customHeight="1" spans="1:4">
      <c r="A8" s="181" t="s">
        <v>10</v>
      </c>
      <c r="B8" s="171"/>
      <c r="C8" s="181" t="str">
        <f>"三"&amp;"、"&amp;"农林水支出"</f>
        <v>三、农林水支出</v>
      </c>
      <c r="D8" s="171">
        <v>2567793.08</v>
      </c>
    </row>
    <row r="9" ht="18.75" customHeight="1" spans="1:4">
      <c r="A9" s="181" t="s">
        <v>11</v>
      </c>
      <c r="B9" s="171"/>
      <c r="C9" s="181" t="str">
        <f>"四"&amp;"、"&amp;"住房保障支出"</f>
        <v>四、住房保障支出</v>
      </c>
      <c r="D9" s="171">
        <v>334282.2</v>
      </c>
    </row>
    <row r="10" ht="18.75" customHeight="1" spans="1:4">
      <c r="A10" s="181" t="s">
        <v>12</v>
      </c>
      <c r="B10" s="171">
        <v>20000</v>
      </c>
      <c r="C10" s="181"/>
      <c r="D10" s="171"/>
    </row>
    <row r="11" ht="18.75" customHeight="1" spans="1:4">
      <c r="A11" s="181" t="s">
        <v>13</v>
      </c>
      <c r="B11" s="171"/>
      <c r="C11" s="181"/>
      <c r="D11" s="171"/>
    </row>
    <row r="12" ht="18.75" customHeight="1" spans="1:4">
      <c r="A12" s="181" t="s">
        <v>14</v>
      </c>
      <c r="B12" s="171"/>
      <c r="C12" s="181"/>
      <c r="D12" s="171"/>
    </row>
    <row r="13" ht="18.75" customHeight="1" spans="1:4">
      <c r="A13" s="181" t="s">
        <v>15</v>
      </c>
      <c r="B13" s="171"/>
      <c r="C13" s="181"/>
      <c r="D13" s="171"/>
    </row>
    <row r="14" ht="18.75" customHeight="1" spans="1:4">
      <c r="A14" s="181" t="s">
        <v>16</v>
      </c>
      <c r="B14" s="171"/>
      <c r="C14" s="181"/>
      <c r="D14" s="171"/>
    </row>
    <row r="15" ht="18.75" customHeight="1" spans="1:4">
      <c r="A15" s="181" t="s">
        <v>17</v>
      </c>
      <c r="B15" s="171">
        <v>20000</v>
      </c>
      <c r="C15" s="181"/>
      <c r="D15" s="171"/>
    </row>
    <row r="16" ht="18.75" customHeight="1" spans="1:4">
      <c r="A16" s="181"/>
      <c r="B16" s="171"/>
      <c r="C16" s="181"/>
      <c r="D16" s="171"/>
    </row>
    <row r="17" ht="18.75" customHeight="1" spans="1:4">
      <c r="A17" s="181"/>
      <c r="B17" s="171"/>
      <c r="C17" s="181"/>
      <c r="D17" s="171"/>
    </row>
    <row r="18" ht="18.75" customHeight="1" spans="1:4">
      <c r="A18" s="181"/>
      <c r="B18" s="171"/>
      <c r="C18" s="181"/>
      <c r="D18" s="171"/>
    </row>
    <row r="19" ht="18.75" customHeight="1" spans="1:4">
      <c r="A19" s="181"/>
      <c r="B19" s="171"/>
      <c r="C19" s="181"/>
      <c r="D19" s="171"/>
    </row>
    <row r="20" ht="18.75" customHeight="1" spans="1:4">
      <c r="A20" s="181"/>
      <c r="B20" s="171"/>
      <c r="C20" s="181"/>
      <c r="D20" s="171"/>
    </row>
    <row r="21" ht="18.75" customHeight="1" spans="1:4">
      <c r="A21" s="181"/>
      <c r="B21" s="171"/>
      <c r="C21" s="181"/>
      <c r="D21" s="171"/>
    </row>
    <row r="22" ht="18.75" customHeight="1" spans="1:4">
      <c r="A22" s="181"/>
      <c r="B22" s="171"/>
      <c r="C22" s="181"/>
      <c r="D22" s="171"/>
    </row>
    <row r="23" ht="18.75" customHeight="1" spans="1:4">
      <c r="A23" s="181"/>
      <c r="B23" s="171"/>
      <c r="C23" s="181"/>
      <c r="D23" s="171"/>
    </row>
    <row r="24" ht="18.75" customHeight="1" spans="1:4">
      <c r="A24" s="181"/>
      <c r="B24" s="171"/>
      <c r="C24" s="181"/>
      <c r="D24" s="171"/>
    </row>
    <row r="25" ht="18.75" customHeight="1" spans="1:4">
      <c r="A25" s="181"/>
      <c r="B25" s="171"/>
      <c r="C25" s="181"/>
      <c r="D25" s="171"/>
    </row>
    <row r="26" ht="18.75" customHeight="1" spans="1:4">
      <c r="A26" s="181"/>
      <c r="B26" s="171"/>
      <c r="C26" s="181"/>
      <c r="D26" s="171"/>
    </row>
    <row r="27" ht="18.75" customHeight="1" spans="1:4">
      <c r="A27" s="181"/>
      <c r="B27" s="171"/>
      <c r="C27" s="181"/>
      <c r="D27" s="171"/>
    </row>
    <row r="28" ht="18.75" customHeight="1" spans="1:4">
      <c r="A28" s="181"/>
      <c r="B28" s="171"/>
      <c r="C28" s="181"/>
      <c r="D28" s="171"/>
    </row>
    <row r="29" ht="18.75" customHeight="1" spans="1:4">
      <c r="A29" s="181"/>
      <c r="B29" s="171"/>
      <c r="C29" s="181"/>
      <c r="D29" s="171"/>
    </row>
    <row r="30" ht="18.75" customHeight="1" spans="1:4">
      <c r="A30" s="181"/>
      <c r="B30" s="171"/>
      <c r="C30" s="181"/>
      <c r="D30" s="171"/>
    </row>
    <row r="31" ht="18.75" customHeight="1" spans="1:4">
      <c r="A31" s="181"/>
      <c r="B31" s="171"/>
      <c r="C31" s="181"/>
      <c r="D31" s="171"/>
    </row>
    <row r="32" ht="18.75" customHeight="1" spans="1:4">
      <c r="A32" s="181" t="s">
        <v>18</v>
      </c>
      <c r="B32" s="171">
        <v>4050539.83</v>
      </c>
      <c r="C32" s="181" t="s">
        <v>19</v>
      </c>
      <c r="D32" s="171">
        <v>4050539.83</v>
      </c>
    </row>
    <row r="33" ht="18.75" customHeight="1" spans="1:4">
      <c r="A33" s="181" t="s">
        <v>20</v>
      </c>
      <c r="B33" s="171"/>
      <c r="C33" s="181" t="s">
        <v>21</v>
      </c>
      <c r="D33" s="171"/>
    </row>
    <row r="34" ht="18.75" customHeight="1" spans="1:4">
      <c r="A34" s="181" t="s">
        <v>22</v>
      </c>
      <c r="B34" s="171"/>
      <c r="C34" s="181" t="s">
        <v>22</v>
      </c>
      <c r="D34" s="171"/>
    </row>
    <row r="35" ht="18.75" customHeight="1" spans="1:4">
      <c r="A35" s="181" t="s">
        <v>23</v>
      </c>
      <c r="B35" s="171"/>
      <c r="C35" s="181" t="s">
        <v>24</v>
      </c>
      <c r="D35" s="171"/>
    </row>
    <row r="36" ht="18.75" customHeight="1" spans="1:4">
      <c r="A36" s="181" t="s">
        <v>25</v>
      </c>
      <c r="B36" s="171">
        <v>4050539.83</v>
      </c>
      <c r="C36" s="181" t="s">
        <v>26</v>
      </c>
      <c r="D36" s="171">
        <v>4050539.83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6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D22" sqref="D2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83" t="s">
        <v>329</v>
      </c>
    </row>
    <row r="2" s="41" customFormat="1" ht="26.25" customHeight="1" spans="1:6">
      <c r="A2" s="116" t="str">
        <f>"2025"&amp;"年部门政府性基金预算支出预算表"</f>
        <v>2025年部门政府性基金预算支出预算表</v>
      </c>
      <c r="B2" s="116" t="s">
        <v>330</v>
      </c>
      <c r="C2" s="103"/>
      <c r="D2" s="30"/>
      <c r="E2" s="30"/>
      <c r="F2" s="30"/>
    </row>
    <row r="3" s="1" customFormat="1" ht="13.5" customHeight="1" spans="1:6">
      <c r="A3" s="31" t="str">
        <f>"单位名称："&amp;"芒市种子管理站"</f>
        <v>单位名称：芒市种子管理站</v>
      </c>
      <c r="B3" s="31" t="s">
        <v>331</v>
      </c>
      <c r="C3" s="117"/>
      <c r="D3" s="83"/>
      <c r="E3" s="83"/>
      <c r="F3" s="83" t="s">
        <v>2</v>
      </c>
    </row>
    <row r="4" s="1" customFormat="1" ht="19.5" customHeight="1" spans="1:6">
      <c r="A4" s="21" t="s">
        <v>170</v>
      </c>
      <c r="B4" s="118" t="s">
        <v>49</v>
      </c>
      <c r="C4" s="21" t="s">
        <v>50</v>
      </c>
      <c r="D4" s="20" t="s">
        <v>332</v>
      </c>
      <c r="E4" s="20"/>
      <c r="F4" s="20"/>
    </row>
    <row r="5" s="1" customFormat="1" ht="18.55" customHeight="1" spans="1:6">
      <c r="A5" s="21"/>
      <c r="B5" s="118"/>
      <c r="C5" s="21"/>
      <c r="D5" s="20" t="s">
        <v>31</v>
      </c>
      <c r="E5" s="20" t="s">
        <v>53</v>
      </c>
      <c r="F5" s="20" t="s">
        <v>54</v>
      </c>
    </row>
    <row r="6" s="1" customFormat="1" ht="20.25" customHeight="1" spans="1:6">
      <c r="A6" s="21">
        <v>1</v>
      </c>
      <c r="B6" s="119" t="s">
        <v>61</v>
      </c>
      <c r="C6" s="119" t="s">
        <v>62</v>
      </c>
      <c r="D6" s="119" t="s">
        <v>63</v>
      </c>
      <c r="E6" s="119" t="s">
        <v>64</v>
      </c>
      <c r="F6" s="119" t="s">
        <v>65</v>
      </c>
    </row>
    <row r="7" s="1" customFormat="1" ht="30" customHeight="1" spans="1:6">
      <c r="A7" s="34"/>
      <c r="B7" s="118"/>
      <c r="C7" s="34"/>
      <c r="D7" s="69"/>
      <c r="E7" s="120"/>
      <c r="F7" s="120"/>
    </row>
    <row r="8" s="1" customFormat="1" ht="30" customHeight="1" spans="1:6">
      <c r="A8" s="23"/>
      <c r="B8" s="23"/>
      <c r="C8" s="23"/>
      <c r="D8" s="69"/>
      <c r="E8" s="120"/>
      <c r="F8" s="120"/>
    </row>
    <row r="9" s="1" customFormat="1" ht="30" customHeight="1" spans="1:6">
      <c r="A9" s="21" t="s">
        <v>333</v>
      </c>
      <c r="B9" s="21" t="s">
        <v>333</v>
      </c>
      <c r="C9" s="21" t="s">
        <v>333</v>
      </c>
      <c r="D9" s="69"/>
      <c r="E9" s="120"/>
      <c r="F9" s="120"/>
    </row>
    <row r="10" s="1" customFormat="1" customHeight="1" spans="1:1">
      <c r="A10" s="51" t="s">
        <v>334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showZeros="0" workbookViewId="0">
      <selection activeCell="C9" sqref="C9"/>
    </sheetView>
  </sheetViews>
  <sheetFormatPr defaultColWidth="9.14285714285714" defaultRowHeight="14.25" customHeight="1"/>
  <cols>
    <col min="1" max="1" width="16.3428571428571" customWidth="1"/>
    <col min="2" max="2" width="11.5714285714286" customWidth="1"/>
    <col min="3" max="3" width="12.4285714285714" customWidth="1"/>
    <col min="4" max="4" width="6" customWidth="1"/>
    <col min="5" max="5" width="6.14285714285714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02"/>
      <c r="P1" s="102"/>
      <c r="Q1" s="42" t="s">
        <v>335</v>
      </c>
    </row>
    <row r="2" s="41" customFormat="1" ht="27.75" customHeight="1" spans="1:17">
      <c r="A2" s="43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3"/>
      <c r="L2" s="30"/>
      <c r="M2" s="30"/>
      <c r="N2" s="30"/>
      <c r="O2" s="103"/>
      <c r="P2" s="103"/>
      <c r="Q2" s="30"/>
    </row>
    <row r="3" ht="18.75" customHeight="1" spans="1:17">
      <c r="A3" s="32" t="str">
        <f>"单位名称："&amp;"芒市种子管理站"</f>
        <v>单位名称：芒市种子管理站</v>
      </c>
      <c r="B3" s="84"/>
      <c r="C3" s="84"/>
      <c r="D3" s="84"/>
      <c r="E3" s="84"/>
      <c r="F3" s="84"/>
      <c r="G3" s="84"/>
      <c r="H3" s="84"/>
      <c r="I3" s="84"/>
      <c r="J3" s="84"/>
      <c r="K3" s="2"/>
      <c r="L3" s="2"/>
      <c r="M3" s="2"/>
      <c r="N3" s="2"/>
      <c r="O3" s="38"/>
      <c r="P3" s="38"/>
      <c r="Q3" s="83" t="s">
        <v>28</v>
      </c>
    </row>
    <row r="4" ht="15.75" customHeight="1" spans="1:17">
      <c r="A4" s="85" t="s">
        <v>336</v>
      </c>
      <c r="B4" s="86" t="s">
        <v>337</v>
      </c>
      <c r="C4" s="86" t="s">
        <v>338</v>
      </c>
      <c r="D4" s="86" t="s">
        <v>339</v>
      </c>
      <c r="E4" s="86" t="s">
        <v>340</v>
      </c>
      <c r="F4" s="86" t="s">
        <v>341</v>
      </c>
      <c r="G4" s="87" t="s">
        <v>177</v>
      </c>
      <c r="H4" s="87"/>
      <c r="I4" s="87"/>
      <c r="J4" s="87"/>
      <c r="K4" s="104"/>
      <c r="L4" s="87"/>
      <c r="M4" s="87"/>
      <c r="N4" s="87"/>
      <c r="O4" s="105"/>
      <c r="P4" s="104"/>
      <c r="Q4" s="112"/>
    </row>
    <row r="5" ht="17.25" customHeight="1" spans="1:17">
      <c r="A5" s="88"/>
      <c r="B5" s="89"/>
      <c r="C5" s="89"/>
      <c r="D5" s="89"/>
      <c r="E5" s="89"/>
      <c r="F5" s="89"/>
      <c r="G5" s="89" t="s">
        <v>31</v>
      </c>
      <c r="H5" s="89" t="s">
        <v>35</v>
      </c>
      <c r="I5" s="89" t="s">
        <v>342</v>
      </c>
      <c r="J5" s="89" t="s">
        <v>343</v>
      </c>
      <c r="K5" s="106" t="s">
        <v>344</v>
      </c>
      <c r="L5" s="107" t="s">
        <v>345</v>
      </c>
      <c r="M5" s="107"/>
      <c r="N5" s="107"/>
      <c r="O5" s="108"/>
      <c r="P5" s="109"/>
      <c r="Q5" s="91"/>
    </row>
    <row r="6" ht="54" customHeight="1" spans="1:17">
      <c r="A6" s="90"/>
      <c r="B6" s="91"/>
      <c r="C6" s="91"/>
      <c r="D6" s="91"/>
      <c r="E6" s="91"/>
      <c r="F6" s="91"/>
      <c r="G6" s="91"/>
      <c r="H6" s="91" t="s">
        <v>34</v>
      </c>
      <c r="I6" s="91"/>
      <c r="J6" s="91"/>
      <c r="K6" s="110"/>
      <c r="L6" s="91" t="s">
        <v>34</v>
      </c>
      <c r="M6" s="91" t="s">
        <v>41</v>
      </c>
      <c r="N6" s="91" t="s">
        <v>346</v>
      </c>
      <c r="O6" s="111" t="s">
        <v>43</v>
      </c>
      <c r="P6" s="110" t="s">
        <v>44</v>
      </c>
      <c r="Q6" s="91" t="s">
        <v>45</v>
      </c>
    </row>
    <row r="7" ht="15" customHeight="1" spans="1:17">
      <c r="A7" s="9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47</v>
      </c>
      <c r="B8" s="96"/>
      <c r="C8" s="96"/>
      <c r="D8" s="97"/>
      <c r="E8" s="98"/>
      <c r="F8" s="99"/>
      <c r="G8" s="99">
        <v>24370</v>
      </c>
      <c r="H8" s="99">
        <v>24370</v>
      </c>
      <c r="I8" s="99"/>
      <c r="J8" s="99"/>
      <c r="K8" s="99"/>
      <c r="L8" s="99"/>
      <c r="M8" s="99"/>
      <c r="N8" s="99"/>
      <c r="O8" s="99"/>
      <c r="P8" s="99"/>
      <c r="Q8" s="99"/>
    </row>
    <row r="9" ht="52.5" customHeight="1" spans="1:17">
      <c r="A9" s="95" t="str">
        <f>"     "&amp;"一般公用经费"</f>
        <v>     一般公用经费</v>
      </c>
      <c r="B9" s="96" t="s">
        <v>347</v>
      </c>
      <c r="C9" s="96" t="s">
        <v>347</v>
      </c>
      <c r="D9" s="97" t="s">
        <v>348</v>
      </c>
      <c r="E9" s="98">
        <v>10</v>
      </c>
      <c r="F9" s="99"/>
      <c r="G9" s="99">
        <v>1800</v>
      </c>
      <c r="H9" s="99">
        <v>1800</v>
      </c>
      <c r="I9" s="99"/>
      <c r="J9" s="99"/>
      <c r="K9" s="99"/>
      <c r="L9" s="99"/>
      <c r="M9" s="99"/>
      <c r="N9" s="99"/>
      <c r="O9" s="99"/>
      <c r="P9" s="99"/>
      <c r="Q9" s="99"/>
    </row>
    <row r="10" ht="52.5" customHeight="1" spans="1:17">
      <c r="A10" s="95" t="str">
        <f t="shared" ref="A10:A12" si="0">"     "&amp;"公用经费安排的公务用车运维费"</f>
        <v>     公用经费安排的公务用车运维费</v>
      </c>
      <c r="B10" s="96" t="s">
        <v>349</v>
      </c>
      <c r="C10" s="96" t="s">
        <v>350</v>
      </c>
      <c r="D10" s="97" t="s">
        <v>351</v>
      </c>
      <c r="E10" s="98">
        <v>1</v>
      </c>
      <c r="F10" s="99"/>
      <c r="G10" s="99">
        <v>16370</v>
      </c>
      <c r="H10" s="99">
        <v>16370</v>
      </c>
      <c r="I10" s="99"/>
      <c r="J10" s="99"/>
      <c r="K10" s="99"/>
      <c r="L10" s="99"/>
      <c r="M10" s="99"/>
      <c r="N10" s="99"/>
      <c r="O10" s="99"/>
      <c r="P10" s="99"/>
      <c r="Q10" s="99"/>
    </row>
    <row r="11" ht="52.5" customHeight="1" spans="1:17">
      <c r="A11" s="95" t="str">
        <f t="shared" si="0"/>
        <v>     公用经费安排的公务用车运维费</v>
      </c>
      <c r="B11" s="96" t="s">
        <v>352</v>
      </c>
      <c r="C11" s="96" t="s">
        <v>353</v>
      </c>
      <c r="D11" s="97" t="s">
        <v>351</v>
      </c>
      <c r="E11" s="98">
        <v>1</v>
      </c>
      <c r="F11" s="99"/>
      <c r="G11" s="99">
        <v>2000</v>
      </c>
      <c r="H11" s="99">
        <v>2000</v>
      </c>
      <c r="I11" s="99"/>
      <c r="J11" s="99"/>
      <c r="K11" s="99"/>
      <c r="L11" s="99"/>
      <c r="M11" s="99"/>
      <c r="N11" s="99"/>
      <c r="O11" s="99"/>
      <c r="P11" s="99"/>
      <c r="Q11" s="99"/>
    </row>
    <row r="12" ht="52.5" customHeight="1" spans="1:17">
      <c r="A12" s="95" t="str">
        <f t="shared" si="0"/>
        <v>     公用经费安排的公务用车运维费</v>
      </c>
      <c r="B12" s="96" t="s">
        <v>354</v>
      </c>
      <c r="C12" s="96" t="s">
        <v>355</v>
      </c>
      <c r="D12" s="97" t="s">
        <v>351</v>
      </c>
      <c r="E12" s="98">
        <v>1</v>
      </c>
      <c r="F12" s="99"/>
      <c r="G12" s="99">
        <v>4200</v>
      </c>
      <c r="H12" s="99">
        <v>4200</v>
      </c>
      <c r="I12" s="99"/>
      <c r="J12" s="99"/>
      <c r="K12" s="99"/>
      <c r="L12" s="99"/>
      <c r="M12" s="99"/>
      <c r="N12" s="99"/>
      <c r="O12" s="99"/>
      <c r="P12" s="99"/>
      <c r="Q12" s="99"/>
    </row>
    <row r="13" ht="30" customHeight="1" spans="1:17">
      <c r="A13" s="100" t="s">
        <v>333</v>
      </c>
      <c r="B13" s="101"/>
      <c r="C13" s="101"/>
      <c r="D13" s="101"/>
      <c r="E13" s="98"/>
      <c r="F13" s="99"/>
      <c r="G13" s="99">
        <v>24370</v>
      </c>
      <c r="H13" s="99">
        <v>24370</v>
      </c>
      <c r="I13" s="99"/>
      <c r="J13" s="99"/>
      <c r="K13" s="99"/>
      <c r="L13" s="99"/>
      <c r="M13" s="99"/>
      <c r="N13" s="99"/>
      <c r="O13" s="99"/>
      <c r="P13" s="99"/>
      <c r="Q13" s="99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F16" sqref="F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4"/>
      <c r="B1" s="4"/>
      <c r="C1" s="4"/>
      <c r="D1" s="4"/>
      <c r="E1" s="4"/>
      <c r="F1" s="4"/>
      <c r="G1" s="4"/>
      <c r="H1" s="78"/>
      <c r="I1" s="2"/>
      <c r="J1" s="2"/>
      <c r="K1" s="78"/>
      <c r="L1" s="2"/>
      <c r="M1" s="82"/>
      <c r="N1" s="82" t="s">
        <v>356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1" customFormat="1" ht="21.75" customHeight="1" spans="1:14">
      <c r="A3" s="32" t="str">
        <f>"单位名称："&amp;"芒市种子管理站"</f>
        <v>单位名称：芒市种子管理站</v>
      </c>
      <c r="B3" s="33"/>
      <c r="C3" s="33"/>
      <c r="D3" s="33"/>
      <c r="E3" s="33"/>
      <c r="F3" s="33"/>
      <c r="G3" s="33"/>
      <c r="H3" s="51"/>
      <c r="I3" s="2"/>
      <c r="J3" s="2"/>
      <c r="K3" s="51"/>
      <c r="L3" s="2"/>
      <c r="M3" s="83"/>
      <c r="N3" s="42" t="s">
        <v>28</v>
      </c>
    </row>
    <row r="4" s="1" customFormat="1" ht="15.75" customHeight="1" spans="1:14">
      <c r="A4" s="12" t="s">
        <v>336</v>
      </c>
      <c r="B4" s="12" t="s">
        <v>357</v>
      </c>
      <c r="C4" s="12" t="s">
        <v>358</v>
      </c>
      <c r="D4" s="13" t="s">
        <v>177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s="1" customFormat="1" ht="17.25" customHeight="1" spans="1:14">
      <c r="A5" s="17"/>
      <c r="B5" s="17"/>
      <c r="C5" s="17"/>
      <c r="D5" s="79" t="s">
        <v>31</v>
      </c>
      <c r="E5" s="12" t="s">
        <v>35</v>
      </c>
      <c r="F5" s="12" t="s">
        <v>342</v>
      </c>
      <c r="G5" s="12" t="s">
        <v>343</v>
      </c>
      <c r="H5" s="12" t="s">
        <v>344</v>
      </c>
      <c r="I5" s="13" t="s">
        <v>345</v>
      </c>
      <c r="J5" s="14"/>
      <c r="K5" s="14"/>
      <c r="L5" s="14"/>
      <c r="M5" s="14"/>
      <c r="N5" s="15"/>
    </row>
    <row r="6" s="1" customFormat="1" ht="40.5" customHeight="1" spans="1:14">
      <c r="A6" s="19"/>
      <c r="B6" s="19"/>
      <c r="C6" s="19"/>
      <c r="D6" s="67"/>
      <c r="E6" s="17" t="s">
        <v>34</v>
      </c>
      <c r="F6" s="19"/>
      <c r="G6" s="19"/>
      <c r="H6" s="67"/>
      <c r="I6" s="17" t="s">
        <v>34</v>
      </c>
      <c r="J6" s="17" t="s">
        <v>41</v>
      </c>
      <c r="K6" s="17" t="s">
        <v>42</v>
      </c>
      <c r="L6" s="17" t="s">
        <v>43</v>
      </c>
      <c r="M6" s="17" t="s">
        <v>44</v>
      </c>
      <c r="N6" s="17" t="s">
        <v>45</v>
      </c>
    </row>
    <row r="7" s="1" customFormat="1" ht="15" customHeight="1" spans="1:14">
      <c r="A7" s="20">
        <v>1</v>
      </c>
      <c r="B7" s="20">
        <v>2</v>
      </c>
      <c r="C7" s="20">
        <v>3</v>
      </c>
      <c r="D7" s="20">
        <v>7</v>
      </c>
      <c r="E7" s="20">
        <v>8</v>
      </c>
      <c r="F7" s="20">
        <v>9</v>
      </c>
      <c r="G7" s="20">
        <v>10</v>
      </c>
      <c r="H7" s="20">
        <v>11</v>
      </c>
      <c r="I7" s="20">
        <v>12</v>
      </c>
      <c r="J7" s="20">
        <v>13</v>
      </c>
      <c r="K7" s="20">
        <v>14</v>
      </c>
      <c r="L7" s="20">
        <v>15</v>
      </c>
      <c r="M7" s="20">
        <v>16</v>
      </c>
      <c r="N7" s="20">
        <v>17</v>
      </c>
    </row>
    <row r="8" s="1" customFormat="1" ht="52.5" customHeight="1" spans="1:14">
      <c r="A8" s="80"/>
      <c r="B8" s="80"/>
      <c r="C8" s="80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52.5" customHeight="1" spans="1:14">
      <c r="A9" s="22"/>
      <c r="B9" s="22"/>
      <c r="C9" s="22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="1" customFormat="1" ht="30" customHeight="1" spans="1:14">
      <c r="A10" s="13" t="s">
        <v>31</v>
      </c>
      <c r="B10" s="81"/>
      <c r="C10" s="8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="1" customFormat="1" customHeight="1" spans="1:1">
      <c r="A11" s="51" t="s">
        <v>359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F22" sqref="F22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3" width="11" customWidth="1"/>
    <col min="4" max="4" width="11.1428571428571" customWidth="1"/>
    <col min="5" max="6" width="8" customWidth="1"/>
    <col min="7" max="7" width="8.71428571428571" customWidth="1"/>
    <col min="8" max="9" width="8.14285714285714" customWidth="1"/>
    <col min="10" max="10" width="8.85714285714286" customWidth="1"/>
    <col min="11" max="11" width="8" customWidth="1"/>
    <col min="12" max="12" width="8.42857142857143" customWidth="1"/>
    <col min="13" max="13" width="8.28571428571429" customWidth="1"/>
    <col min="14" max="14" width="8.57142857142857" customWidth="1"/>
    <col min="15" max="16" width="13.7142857142857" customWidth="1"/>
  </cols>
  <sheetData>
    <row r="1" ht="13.5" customHeight="1" spans="1:16">
      <c r="A1" s="56"/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73" t="s">
        <v>360</v>
      </c>
    </row>
    <row r="2" s="41" customFormat="1" ht="27.75" customHeight="1" spans="1:16">
      <c r="A2" s="58" t="str">
        <f>"2025"&amp;"年市对下转移支付预算表"</f>
        <v>2025年市对下转移支付预算表</v>
      </c>
      <c r="B2" s="6"/>
      <c r="C2" s="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6"/>
    </row>
    <row r="3" customHeight="1" spans="1:16">
      <c r="A3" s="59" t="s">
        <v>2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4"/>
    </row>
    <row r="4" s="1" customFormat="1" ht="18" customHeight="1" spans="1:16">
      <c r="A4" s="62" t="str">
        <f>"单位名称："&amp;"芒市种子管理站"</f>
        <v>单位名称：芒市种子管理站</v>
      </c>
      <c r="B4" s="63"/>
      <c r="C4" s="6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75"/>
    </row>
    <row r="5" s="1" customFormat="1" ht="19.5" customHeight="1" spans="1:16">
      <c r="A5" s="64" t="s">
        <v>361</v>
      </c>
      <c r="B5" s="13" t="s">
        <v>177</v>
      </c>
      <c r="C5" s="14"/>
      <c r="D5" s="65"/>
      <c r="E5" s="66" t="s">
        <v>362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76"/>
    </row>
    <row r="6" s="1" customFormat="1" ht="40.5" customHeight="1" spans="1:16">
      <c r="A6" s="67"/>
      <c r="B6" s="17" t="s">
        <v>31</v>
      </c>
      <c r="C6" s="12" t="s">
        <v>35</v>
      </c>
      <c r="D6" s="68" t="s">
        <v>363</v>
      </c>
      <c r="E6" s="68" t="s">
        <v>364</v>
      </c>
      <c r="F6" s="68" t="s">
        <v>365</v>
      </c>
      <c r="G6" s="68" t="s">
        <v>366</v>
      </c>
      <c r="H6" s="68" t="s">
        <v>367</v>
      </c>
      <c r="I6" s="68" t="s">
        <v>368</v>
      </c>
      <c r="J6" s="68" t="s">
        <v>369</v>
      </c>
      <c r="K6" s="68" t="s">
        <v>370</v>
      </c>
      <c r="L6" s="68" t="s">
        <v>371</v>
      </c>
      <c r="M6" s="34" t="s">
        <v>372</v>
      </c>
      <c r="N6" s="34" t="s">
        <v>373</v>
      </c>
      <c r="O6" s="27" t="s">
        <v>374</v>
      </c>
      <c r="P6" s="34" t="s">
        <v>375</v>
      </c>
    </row>
    <row r="7" s="1" customFormat="1" ht="19.5" customHeight="1" spans="1:16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67">
        <v>16</v>
      </c>
    </row>
    <row r="8" s="1" customFormat="1" ht="19.5" customHeight="1" spans="1:16">
      <c r="A8" s="36"/>
      <c r="B8" s="69"/>
      <c r="C8" s="69"/>
      <c r="D8" s="70"/>
      <c r="E8" s="71"/>
      <c r="F8" s="71"/>
      <c r="G8" s="71"/>
      <c r="H8" s="71"/>
      <c r="I8" s="71"/>
      <c r="J8" s="71"/>
      <c r="K8" s="71"/>
      <c r="L8" s="71"/>
      <c r="M8" s="77"/>
      <c r="N8" s="77"/>
      <c r="O8" s="77"/>
      <c r="P8" s="77"/>
    </row>
    <row r="9" s="1" customFormat="1" ht="19.5" customHeight="1" spans="1:16">
      <c r="A9" s="36"/>
      <c r="B9" s="69"/>
      <c r="C9" s="69"/>
      <c r="D9" s="70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25"/>
    </row>
    <row r="10" s="1" customFormat="1" ht="19.5" customHeight="1" spans="1:16">
      <c r="A10" s="34" t="s">
        <v>31</v>
      </c>
      <c r="B10" s="69"/>
      <c r="C10" s="69"/>
      <c r="D10" s="70"/>
      <c r="E10" s="71"/>
      <c r="F10" s="71"/>
      <c r="G10" s="71"/>
      <c r="H10" s="71"/>
      <c r="I10" s="71"/>
      <c r="J10" s="71"/>
      <c r="K10" s="71"/>
      <c r="L10" s="71"/>
      <c r="M10" s="77"/>
      <c r="N10" s="77"/>
      <c r="O10" s="77"/>
      <c r="P10" s="77"/>
    </row>
    <row r="11" s="1" customFormat="1" customHeight="1" spans="1:16">
      <c r="A11" s="8" t="s">
        <v>376</v>
      </c>
      <c r="B11" s="8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K30" sqref="K30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55" t="s">
        <v>377</v>
      </c>
    </row>
    <row r="2" s="41" customFormat="1" ht="28.5" customHeight="1" spans="1:10">
      <c r="A2" s="6" t="str">
        <f>"2025"&amp;"年市对下转移支付绩效目标表"</f>
        <v>2025年市对下转移支付绩效目标表</v>
      </c>
      <c r="B2" s="6"/>
      <c r="C2" s="6"/>
      <c r="D2" s="6"/>
      <c r="E2" s="6"/>
      <c r="F2" s="52"/>
      <c r="G2" s="6"/>
      <c r="H2" s="52"/>
      <c r="I2" s="52"/>
      <c r="J2" s="6"/>
    </row>
    <row r="3" s="1" customFormat="1" ht="17.25" customHeight="1" spans="1:8">
      <c r="A3" s="7" t="str">
        <f>"单位名称："&amp;"芒市种子管理站"</f>
        <v>单位名称：芒市种子管理站</v>
      </c>
      <c r="B3" s="53"/>
      <c r="C3" s="53"/>
      <c r="D3" s="53"/>
      <c r="E3" s="53"/>
      <c r="F3" s="54"/>
      <c r="G3" s="53"/>
      <c r="H3" s="54"/>
    </row>
    <row r="4" s="1" customFormat="1" ht="44.25" customHeight="1" spans="1:10">
      <c r="A4" s="35" t="s">
        <v>269</v>
      </c>
      <c r="B4" s="35" t="s">
        <v>270</v>
      </c>
      <c r="C4" s="35" t="s">
        <v>271</v>
      </c>
      <c r="D4" s="35" t="s">
        <v>272</v>
      </c>
      <c r="E4" s="35" t="s">
        <v>273</v>
      </c>
      <c r="F4" s="21" t="s">
        <v>274</v>
      </c>
      <c r="G4" s="35" t="s">
        <v>275</v>
      </c>
      <c r="H4" s="21" t="s">
        <v>276</v>
      </c>
      <c r="I4" s="21" t="s">
        <v>277</v>
      </c>
      <c r="J4" s="35" t="s">
        <v>278</v>
      </c>
    </row>
    <row r="5" s="1" customFormat="1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21">
        <v>6</v>
      </c>
      <c r="G5" s="35">
        <v>7</v>
      </c>
      <c r="H5" s="21">
        <v>8</v>
      </c>
      <c r="I5" s="21">
        <v>9</v>
      </c>
      <c r="J5" s="35">
        <v>10</v>
      </c>
    </row>
    <row r="6" s="1" customFormat="1" ht="25.95" customHeight="1" spans="1:10">
      <c r="A6" s="36"/>
      <c r="B6" s="22"/>
      <c r="C6" s="22"/>
      <c r="D6" s="22"/>
      <c r="E6" s="35"/>
      <c r="F6" s="21"/>
      <c r="G6" s="35"/>
      <c r="H6" s="21"/>
      <c r="I6" s="21"/>
      <c r="J6" s="35"/>
    </row>
    <row r="7" s="1" customFormat="1" ht="25.95" customHeight="1" spans="1:10">
      <c r="A7" s="36"/>
      <c r="B7" s="23" t="s">
        <v>378</v>
      </c>
      <c r="C7" s="23" t="s">
        <v>378</v>
      </c>
      <c r="D7" s="23" t="s">
        <v>378</v>
      </c>
      <c r="E7" s="36" t="s">
        <v>378</v>
      </c>
      <c r="F7" s="23" t="s">
        <v>378</v>
      </c>
      <c r="G7" s="36" t="s">
        <v>378</v>
      </c>
      <c r="H7" s="23" t="s">
        <v>378</v>
      </c>
      <c r="I7" s="23" t="s">
        <v>378</v>
      </c>
      <c r="J7" s="36" t="s">
        <v>378</v>
      </c>
    </row>
    <row r="8" s="1" customFormat="1" ht="17" customHeight="1" spans="1:1">
      <c r="A8" s="51" t="s">
        <v>376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E16" sqref="E1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42" t="s">
        <v>379</v>
      </c>
    </row>
    <row r="2" s="41" customFormat="1" ht="28.5" customHeight="1" spans="1:8">
      <c r="A2" s="43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s="1" customFormat="1" ht="13.5" customHeight="1" spans="1:8">
      <c r="A3" s="32" t="str">
        <f>"单位名称："&amp;"芒市种子管理站"</f>
        <v>单位名称：芒市种子管理站</v>
      </c>
      <c r="B3" s="32"/>
      <c r="C3" s="44"/>
      <c r="D3" s="2"/>
      <c r="E3" s="2"/>
      <c r="F3" s="2"/>
      <c r="G3" s="2"/>
      <c r="H3" s="2"/>
    </row>
    <row r="4" s="1" customFormat="1" ht="18" customHeight="1" spans="1:8">
      <c r="A4" s="12" t="s">
        <v>170</v>
      </c>
      <c r="B4" s="12" t="s">
        <v>380</v>
      </c>
      <c r="C4" s="12" t="s">
        <v>381</v>
      </c>
      <c r="D4" s="12" t="s">
        <v>382</v>
      </c>
      <c r="E4" s="12" t="s">
        <v>383</v>
      </c>
      <c r="F4" s="45" t="s">
        <v>384</v>
      </c>
      <c r="G4" s="46"/>
      <c r="H4" s="47"/>
    </row>
    <row r="5" s="1" customFormat="1" ht="18" customHeight="1" spans="1:8">
      <c r="A5" s="19"/>
      <c r="B5" s="19"/>
      <c r="C5" s="19"/>
      <c r="D5" s="19"/>
      <c r="E5" s="19"/>
      <c r="F5" s="35" t="s">
        <v>340</v>
      </c>
      <c r="G5" s="35" t="s">
        <v>385</v>
      </c>
      <c r="H5" s="35" t="s">
        <v>386</v>
      </c>
    </row>
    <row r="6" s="1" customFormat="1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s="1" customFormat="1" ht="33" customHeight="1" spans="1:8">
      <c r="A7" s="22"/>
      <c r="B7" s="22"/>
      <c r="C7" s="22"/>
      <c r="D7" s="22"/>
      <c r="E7" s="22"/>
      <c r="F7" s="39"/>
      <c r="G7" s="48"/>
      <c r="H7" s="48"/>
    </row>
    <row r="8" s="1" customFormat="1" ht="24" customHeight="1" spans="1:8">
      <c r="A8" s="34" t="s">
        <v>31</v>
      </c>
      <c r="B8" s="49"/>
      <c r="C8" s="49"/>
      <c r="D8" s="49"/>
      <c r="E8" s="49"/>
      <c r="F8" s="40"/>
      <c r="G8" s="50"/>
      <c r="H8" s="50"/>
    </row>
    <row r="9" s="1" customFormat="1" ht="17" customHeight="1" spans="1:1">
      <c r="A9" s="51" t="s">
        <v>387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G24" sqref="G2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11.5714285714286" customWidth="1"/>
    <col min="7" max="7" width="17.7142857142857" customWidth="1"/>
    <col min="8" max="11" width="15.4190476190476" customWidth="1"/>
  </cols>
  <sheetData>
    <row r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388</v>
      </c>
    </row>
    <row r="2" ht="27.75" customHeight="1" spans="1:11">
      <c r="A2" s="30" t="str">
        <f>"2025"&amp;"年上级补助项目支出预算表"</f>
        <v>2025年上级补助项目支出预算表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31" t="str">
        <f>"单位名称："&amp;"芒市种子管理站"</f>
        <v>单位名称：芒市种子管理站</v>
      </c>
      <c r="B3" s="32"/>
      <c r="C3" s="32"/>
      <c r="D3" s="32"/>
      <c r="E3" s="32"/>
      <c r="F3" s="32"/>
      <c r="G3" s="32"/>
      <c r="H3" s="33"/>
      <c r="I3" s="33"/>
      <c r="J3" s="33"/>
      <c r="K3" s="38" t="s">
        <v>28</v>
      </c>
    </row>
    <row r="4" s="1" customFormat="1" ht="21.75" customHeight="1" spans="1:11">
      <c r="A4" s="34" t="s">
        <v>253</v>
      </c>
      <c r="B4" s="34" t="s">
        <v>172</v>
      </c>
      <c r="C4" s="34" t="s">
        <v>254</v>
      </c>
      <c r="D4" s="35" t="s">
        <v>173</v>
      </c>
      <c r="E4" s="35" t="s">
        <v>174</v>
      </c>
      <c r="F4" s="35" t="s">
        <v>255</v>
      </c>
      <c r="G4" s="35" t="s">
        <v>256</v>
      </c>
      <c r="H4" s="20" t="s">
        <v>31</v>
      </c>
      <c r="I4" s="20" t="s">
        <v>389</v>
      </c>
      <c r="J4" s="20"/>
      <c r="K4" s="20"/>
    </row>
    <row r="5" s="1" customFormat="1" ht="21.75" customHeight="1" spans="1:11">
      <c r="A5" s="34"/>
      <c r="B5" s="34"/>
      <c r="C5" s="34"/>
      <c r="D5" s="35"/>
      <c r="E5" s="35"/>
      <c r="F5" s="35"/>
      <c r="G5" s="35"/>
      <c r="H5" s="20"/>
      <c r="I5" s="35" t="s">
        <v>35</v>
      </c>
      <c r="J5" s="35" t="s">
        <v>36</v>
      </c>
      <c r="K5" s="35" t="s">
        <v>37</v>
      </c>
    </row>
    <row r="6" s="1" customFormat="1" ht="40.5" customHeight="1" spans="1:11">
      <c r="A6" s="34"/>
      <c r="B6" s="34"/>
      <c r="C6" s="34"/>
      <c r="D6" s="35"/>
      <c r="E6" s="35"/>
      <c r="F6" s="35"/>
      <c r="G6" s="35"/>
      <c r="H6" s="20"/>
      <c r="I6" s="35" t="s">
        <v>34</v>
      </c>
      <c r="J6" s="35"/>
      <c r="K6" s="35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s="1" customFormat="1" ht="52.5" customHeight="1" spans="1:11">
      <c r="A8" s="36"/>
      <c r="B8" s="23" t="s">
        <v>390</v>
      </c>
      <c r="C8" s="36"/>
      <c r="D8" s="36"/>
      <c r="E8" s="36"/>
      <c r="F8" s="36"/>
      <c r="G8" s="36"/>
      <c r="H8" s="24">
        <v>2200</v>
      </c>
      <c r="I8" s="24">
        <v>2200</v>
      </c>
      <c r="J8" s="24"/>
      <c r="K8" s="39"/>
    </row>
    <row r="9" s="1" customFormat="1" ht="52.5" customHeight="1" spans="1:11">
      <c r="A9" s="23" t="s">
        <v>391</v>
      </c>
      <c r="B9" s="23" t="s">
        <v>390</v>
      </c>
      <c r="C9" s="23" t="s">
        <v>47</v>
      </c>
      <c r="D9" s="23" t="s">
        <v>87</v>
      </c>
      <c r="E9" s="23" t="s">
        <v>88</v>
      </c>
      <c r="F9" s="23" t="s">
        <v>234</v>
      </c>
      <c r="G9" s="23" t="s">
        <v>235</v>
      </c>
      <c r="H9" s="24">
        <v>2200</v>
      </c>
      <c r="I9" s="24">
        <v>2200</v>
      </c>
      <c r="J9" s="24"/>
      <c r="K9" s="40"/>
    </row>
    <row r="10" s="1" customFormat="1" ht="30" customHeight="1" spans="1:11">
      <c r="A10" s="34" t="s">
        <v>333</v>
      </c>
      <c r="B10" s="37"/>
      <c r="C10" s="37"/>
      <c r="D10" s="37"/>
      <c r="E10" s="37"/>
      <c r="F10" s="37"/>
      <c r="G10" s="37"/>
      <c r="H10" s="24">
        <v>2200</v>
      </c>
      <c r="I10" s="24">
        <v>2200</v>
      </c>
      <c r="J10" s="24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workbookViewId="0">
      <selection activeCell="M6" sqref="M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2"/>
      <c r="B1" s="2"/>
      <c r="C1" s="2"/>
      <c r="D1" s="3"/>
      <c r="E1" s="4"/>
      <c r="F1" s="4"/>
      <c r="G1" s="5" t="s">
        <v>392</v>
      </c>
    </row>
    <row r="2" ht="27.75" customHeight="1" spans="1:7">
      <c r="A2" s="6" t="str">
        <f>"2025"&amp;"年部门项目支出中期规划预算表"</f>
        <v>2025年部门项目支出中期规划预算表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"单位名称："&amp;"芒市种子管理站"</f>
        <v>单位名称：芒市种子管理站</v>
      </c>
      <c r="B3" s="8"/>
      <c r="C3" s="8"/>
      <c r="D3" s="8"/>
      <c r="E3" s="9"/>
      <c r="F3" s="9"/>
      <c r="G3" s="10" t="s">
        <v>28</v>
      </c>
    </row>
    <row r="4" s="1" customFormat="1" ht="21.75" customHeight="1" spans="1:7">
      <c r="A4" s="11" t="s">
        <v>254</v>
      </c>
      <c r="B4" s="11" t="s">
        <v>253</v>
      </c>
      <c r="C4" s="11" t="s">
        <v>172</v>
      </c>
      <c r="D4" s="12" t="s">
        <v>393</v>
      </c>
      <c r="E4" s="13" t="s">
        <v>35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"2025"&amp;"年"</f>
        <v>2025年</v>
      </c>
      <c r="F5" s="12" t="str">
        <f>"2025"+1&amp;"年"</f>
        <v>2026年</v>
      </c>
      <c r="G5" s="12" t="str">
        <f>"2025"+2&amp;"年"</f>
        <v>2027年</v>
      </c>
    </row>
    <row r="6" s="1" customFormat="1" ht="40.5" customHeight="1" spans="1:7">
      <c r="A6" s="18"/>
      <c r="B6" s="18"/>
      <c r="C6" s="18"/>
      <c r="D6" s="19"/>
      <c r="E6" s="19" t="s">
        <v>34</v>
      </c>
      <c r="F6" s="19" t="s">
        <v>34</v>
      </c>
      <c r="G6" s="19" t="s">
        <v>34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47</v>
      </c>
      <c r="B8" s="23"/>
      <c r="C8" s="23"/>
      <c r="D8" s="23"/>
      <c r="E8" s="24">
        <v>79600</v>
      </c>
      <c r="F8" s="24"/>
      <c r="G8" s="24"/>
    </row>
    <row r="9" s="1" customFormat="1" ht="52.5" customHeight="1" spans="1:7">
      <c r="A9" s="25"/>
      <c r="B9" s="23" t="s">
        <v>394</v>
      </c>
      <c r="C9" s="23" t="s">
        <v>266</v>
      </c>
      <c r="D9" s="23" t="s">
        <v>395</v>
      </c>
      <c r="E9" s="24">
        <v>70000</v>
      </c>
      <c r="F9" s="24"/>
      <c r="G9" s="24"/>
    </row>
    <row r="10" s="1" customFormat="1" ht="52.5" customHeight="1" spans="1:7">
      <c r="A10" s="26"/>
      <c r="B10" s="23" t="s">
        <v>394</v>
      </c>
      <c r="C10" s="23" t="s">
        <v>262</v>
      </c>
      <c r="D10" s="23" t="s">
        <v>395</v>
      </c>
      <c r="E10" s="24">
        <v>9600</v>
      </c>
      <c r="F10" s="24"/>
      <c r="G10" s="24"/>
    </row>
    <row r="11" s="1" customFormat="1" ht="30" customHeight="1" spans="1:7">
      <c r="A11" s="27" t="s">
        <v>31</v>
      </c>
      <c r="B11" s="28" t="s">
        <v>378</v>
      </c>
      <c r="C11" s="28"/>
      <c r="D11" s="29"/>
      <c r="E11" s="24">
        <v>79600</v>
      </c>
      <c r="F11" s="24"/>
      <c r="G11" s="24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E8" sqref="E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2"/>
      <c r="C1" s="2"/>
      <c r="D1" s="2"/>
      <c r="E1" s="2"/>
      <c r="F1" s="2"/>
      <c r="G1" s="2"/>
      <c r="H1" s="2"/>
      <c r="I1" s="78"/>
      <c r="J1" s="2"/>
      <c r="K1" s="2"/>
      <c r="L1" s="2"/>
      <c r="M1" s="2"/>
      <c r="N1" s="2"/>
      <c r="O1" s="2"/>
      <c r="P1" s="82" t="s">
        <v>27</v>
      </c>
      <c r="Q1" s="82" t="s">
        <v>27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1" customFormat="1" ht="18" customHeight="1" spans="1:17">
      <c r="A3" s="32" t="str">
        <f>"单位名称："&amp;"芒市种子管理站"</f>
        <v>单位名称：芒市种子管理站</v>
      </c>
      <c r="B3" s="3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2" t="s">
        <v>28</v>
      </c>
      <c r="Q3" s="42"/>
    </row>
    <row r="4" s="1" customFormat="1" ht="21" customHeight="1" spans="1:19">
      <c r="A4" s="12" t="s">
        <v>29</v>
      </c>
      <c r="B4" s="12" t="s">
        <v>30</v>
      </c>
      <c r="C4" s="12" t="s">
        <v>31</v>
      </c>
      <c r="D4" s="45" t="s">
        <v>32</v>
      </c>
      <c r="E4" s="46"/>
      <c r="F4" s="46"/>
      <c r="G4" s="46"/>
      <c r="H4" s="46"/>
      <c r="I4" s="14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s="1" customFormat="1" ht="41.25" customHeight="1" spans="1:19">
      <c r="A5" s="17"/>
      <c r="B5" s="17"/>
      <c r="C5" s="17"/>
      <c r="D5" s="17" t="s">
        <v>34</v>
      </c>
      <c r="E5" s="17" t="s">
        <v>35</v>
      </c>
      <c r="F5" s="17" t="s">
        <v>36</v>
      </c>
      <c r="G5" s="17" t="s">
        <v>37</v>
      </c>
      <c r="H5" s="12" t="s">
        <v>38</v>
      </c>
      <c r="I5" s="177" t="s">
        <v>39</v>
      </c>
      <c r="J5" s="177"/>
      <c r="K5" s="177"/>
      <c r="L5" s="177"/>
      <c r="M5" s="177"/>
      <c r="N5" s="177"/>
      <c r="O5" s="12" t="s">
        <v>34</v>
      </c>
      <c r="P5" s="12" t="s">
        <v>35</v>
      </c>
      <c r="Q5" s="12" t="s">
        <v>36</v>
      </c>
      <c r="R5" s="12" t="s">
        <v>37</v>
      </c>
      <c r="S5" s="12" t="s">
        <v>40</v>
      </c>
    </row>
    <row r="6" s="1" customFormat="1" ht="43.5" customHeight="1" spans="1:19">
      <c r="A6" s="67"/>
      <c r="B6" s="67"/>
      <c r="C6" s="67"/>
      <c r="D6" s="79"/>
      <c r="E6" s="79"/>
      <c r="F6" s="79"/>
      <c r="G6" s="67"/>
      <c r="H6" s="67"/>
      <c r="I6" s="20" t="s">
        <v>34</v>
      </c>
      <c r="J6" s="34" t="s">
        <v>41</v>
      </c>
      <c r="K6" s="34" t="s">
        <v>42</v>
      </c>
      <c r="L6" s="11" t="s">
        <v>43</v>
      </c>
      <c r="M6" s="11" t="s">
        <v>44</v>
      </c>
      <c r="N6" s="11" t="s">
        <v>45</v>
      </c>
      <c r="O6" s="79"/>
      <c r="P6" s="79"/>
      <c r="Q6" s="79"/>
      <c r="R6" s="79"/>
      <c r="S6" s="79"/>
    </row>
    <row r="7" s="1" customFormat="1" ht="21" customHeight="1" spans="1:19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1">
        <v>19</v>
      </c>
    </row>
    <row r="8" s="1" customFormat="1" ht="52.5" customHeight="1" spans="1:19">
      <c r="A8" s="175" t="s">
        <v>46</v>
      </c>
      <c r="B8" s="175" t="s">
        <v>47</v>
      </c>
      <c r="C8" s="24">
        <v>4050539.83</v>
      </c>
      <c r="D8" s="24">
        <v>4050539.83</v>
      </c>
      <c r="E8" s="24">
        <v>4030539.83</v>
      </c>
      <c r="F8" s="24"/>
      <c r="G8" s="24"/>
      <c r="H8" s="24"/>
      <c r="I8" s="24">
        <v>20000</v>
      </c>
      <c r="J8" s="24"/>
      <c r="K8" s="24"/>
      <c r="L8" s="24"/>
      <c r="M8" s="24"/>
      <c r="N8" s="24">
        <v>20000</v>
      </c>
      <c r="O8" s="24"/>
      <c r="P8" s="24"/>
      <c r="Q8" s="24"/>
      <c r="R8" s="24"/>
      <c r="S8" s="24"/>
    </row>
    <row r="9" s="1" customFormat="1" ht="30" customHeight="1" spans="1:19">
      <c r="A9" s="13" t="s">
        <v>31</v>
      </c>
      <c r="B9" s="176"/>
      <c r="C9" s="165">
        <v>4050539.83</v>
      </c>
      <c r="D9" s="165">
        <v>4050539.83</v>
      </c>
      <c r="E9" s="165">
        <v>4030539.83</v>
      </c>
      <c r="F9" s="165"/>
      <c r="G9" s="165"/>
      <c r="H9" s="165"/>
      <c r="I9" s="165">
        <v>20000</v>
      </c>
      <c r="J9" s="165"/>
      <c r="K9" s="165"/>
      <c r="L9" s="165"/>
      <c r="M9" s="165"/>
      <c r="N9" s="165">
        <v>20000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B4" sqref="B4:B5"/>
    </sheetView>
  </sheetViews>
  <sheetFormatPr defaultColWidth="8.84761904761905" defaultRowHeight="15" customHeight="1"/>
  <cols>
    <col min="1" max="1" width="11.4285714285714" customWidth="1"/>
    <col min="2" max="2" width="34.5714285714286" customWidth="1"/>
    <col min="3" max="6" width="14.4761904761905" customWidth="1"/>
    <col min="7" max="7" width="10.4285714285714" customWidth="1"/>
    <col min="8" max="8" width="12.7142857142857" customWidth="1"/>
    <col min="9" max="9" width="10.2857142857143" customWidth="1"/>
    <col min="10" max="13" width="12.7714285714286" customWidth="1"/>
    <col min="14" max="14" width="11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48</v>
      </c>
      <c r="O1" s="42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="1" customFormat="1" ht="18.75" customHeight="1" spans="1:15">
      <c r="A3" s="32" t="str">
        <f>"单位名称："&amp;"芒市种子管理站"</f>
        <v>单位名称：芒市种子管理站</v>
      </c>
      <c r="B3" s="32"/>
      <c r="C3" s="32"/>
      <c r="D3" s="32"/>
      <c r="E3" s="32"/>
      <c r="F3" s="32"/>
      <c r="G3" s="167"/>
      <c r="H3" s="167"/>
      <c r="I3" s="167"/>
      <c r="J3" s="167"/>
      <c r="K3" s="167"/>
      <c r="L3" s="167"/>
      <c r="M3" s="167"/>
      <c r="N3" s="42" t="s">
        <v>2</v>
      </c>
      <c r="O3" s="42"/>
    </row>
    <row r="4" s="1" customFormat="1" ht="31.5" customHeight="1" spans="1:15">
      <c r="A4" s="169" t="s">
        <v>49</v>
      </c>
      <c r="B4" s="169" t="s">
        <v>50</v>
      </c>
      <c r="C4" s="169" t="s">
        <v>31</v>
      </c>
      <c r="D4" s="169" t="s">
        <v>35</v>
      </c>
      <c r="E4" s="169"/>
      <c r="F4" s="169"/>
      <c r="G4" s="169" t="s">
        <v>36</v>
      </c>
      <c r="H4" s="169" t="s">
        <v>37</v>
      </c>
      <c r="I4" s="169" t="s">
        <v>51</v>
      </c>
      <c r="J4" s="169" t="s">
        <v>52</v>
      </c>
      <c r="K4" s="169"/>
      <c r="L4" s="169"/>
      <c r="M4" s="169"/>
      <c r="N4" s="169"/>
      <c r="O4" s="169"/>
    </row>
    <row r="5" s="1" customFormat="1" ht="37.3" customHeight="1" spans="1:15">
      <c r="A5" s="169"/>
      <c r="B5" s="169"/>
      <c r="C5" s="169"/>
      <c r="D5" s="169" t="s">
        <v>34</v>
      </c>
      <c r="E5" s="169" t="s">
        <v>53</v>
      </c>
      <c r="F5" s="169" t="s">
        <v>54</v>
      </c>
      <c r="G5" s="169"/>
      <c r="H5" s="169"/>
      <c r="I5" s="169"/>
      <c r="J5" s="169" t="s">
        <v>34</v>
      </c>
      <c r="K5" s="169" t="s">
        <v>55</v>
      </c>
      <c r="L5" s="169" t="s">
        <v>56</v>
      </c>
      <c r="M5" s="169" t="s">
        <v>57</v>
      </c>
      <c r="N5" s="169" t="s">
        <v>58</v>
      </c>
      <c r="O5" s="169" t="s">
        <v>59</v>
      </c>
    </row>
    <row r="6" s="1" customFormat="1" ht="18.75" customHeight="1" spans="1:15">
      <c r="A6" s="20" t="s">
        <v>60</v>
      </c>
      <c r="B6" s="20" t="s">
        <v>61</v>
      </c>
      <c r="C6" s="20" t="s">
        <v>62</v>
      </c>
      <c r="D6" s="20" t="s">
        <v>63</v>
      </c>
      <c r="E6" s="20" t="s">
        <v>64</v>
      </c>
      <c r="F6" s="20" t="s">
        <v>65</v>
      </c>
      <c r="G6" s="20" t="s">
        <v>66</v>
      </c>
      <c r="H6" s="20" t="s">
        <v>67</v>
      </c>
      <c r="I6" s="20" t="s">
        <v>68</v>
      </c>
      <c r="J6" s="20" t="s">
        <v>69</v>
      </c>
      <c r="K6" s="20" t="s">
        <v>70</v>
      </c>
      <c r="L6" s="20" t="s">
        <v>71</v>
      </c>
      <c r="M6" s="20" t="s">
        <v>72</v>
      </c>
      <c r="N6" s="20" t="s">
        <v>73</v>
      </c>
      <c r="O6" s="20" t="s">
        <v>74</v>
      </c>
    </row>
    <row r="7" s="1" customFormat="1" ht="31" customHeight="1" spans="1:15">
      <c r="A7" s="170" t="s">
        <v>75</v>
      </c>
      <c r="B7" s="170" t="s">
        <v>76</v>
      </c>
      <c r="C7" s="171">
        <v>937890.26</v>
      </c>
      <c r="D7" s="171">
        <v>937890.26</v>
      </c>
      <c r="E7" s="171">
        <v>937890.26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</row>
    <row r="8" s="1" customFormat="1" ht="31" customHeight="1" spans="1:15">
      <c r="A8" s="172" t="s">
        <v>77</v>
      </c>
      <c r="B8" s="172" t="s">
        <v>78</v>
      </c>
      <c r="C8" s="171">
        <v>914994.7</v>
      </c>
      <c r="D8" s="171">
        <v>914994.7</v>
      </c>
      <c r="E8" s="171">
        <v>914994.7</v>
      </c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9" s="1" customFormat="1" ht="31" customHeight="1" spans="1:15">
      <c r="A9" s="173" t="s">
        <v>79</v>
      </c>
      <c r="B9" s="173" t="s">
        <v>80</v>
      </c>
      <c r="C9" s="171">
        <v>12600</v>
      </c>
      <c r="D9" s="171">
        <v>12600</v>
      </c>
      <c r="E9" s="171">
        <v>12600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</row>
    <row r="10" s="1" customFormat="1" ht="31" customHeight="1" spans="1:15">
      <c r="A10" s="173" t="s">
        <v>81</v>
      </c>
      <c r="B10" s="173" t="s">
        <v>82</v>
      </c>
      <c r="C10" s="171">
        <v>498125.61</v>
      </c>
      <c r="D10" s="171">
        <v>498125.61</v>
      </c>
      <c r="E10" s="171">
        <v>498125.61</v>
      </c>
      <c r="F10" s="171"/>
      <c r="G10" s="171"/>
      <c r="H10" s="171"/>
      <c r="I10" s="171"/>
      <c r="J10" s="171"/>
      <c r="K10" s="171"/>
      <c r="L10" s="171"/>
      <c r="M10" s="171"/>
      <c r="N10" s="171"/>
      <c r="O10" s="171"/>
    </row>
    <row r="11" s="1" customFormat="1" ht="31" customHeight="1" spans="1:15">
      <c r="A11" s="173" t="s">
        <v>83</v>
      </c>
      <c r="B11" s="173" t="s">
        <v>84</v>
      </c>
      <c r="C11" s="171">
        <v>404269.09</v>
      </c>
      <c r="D11" s="171">
        <v>404269.09</v>
      </c>
      <c r="E11" s="171">
        <v>404269.09</v>
      </c>
      <c r="F11" s="171"/>
      <c r="G11" s="171"/>
      <c r="H11" s="171"/>
      <c r="I11" s="171"/>
      <c r="J11" s="171"/>
      <c r="K11" s="171"/>
      <c r="L11" s="171"/>
      <c r="M11" s="171"/>
      <c r="N11" s="171"/>
      <c r="O11" s="171"/>
    </row>
    <row r="12" s="1" customFormat="1" ht="31" customHeight="1" spans="1:15">
      <c r="A12" s="172" t="s">
        <v>85</v>
      </c>
      <c r="B12" s="172" t="s">
        <v>86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</row>
    <row r="13" s="1" customFormat="1" ht="31" customHeight="1" spans="1:15">
      <c r="A13" s="173" t="s">
        <v>87</v>
      </c>
      <c r="B13" s="173" t="s">
        <v>88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</row>
    <row r="14" s="1" customFormat="1" ht="31" customHeight="1" spans="1:15">
      <c r="A14" s="172" t="s">
        <v>89</v>
      </c>
      <c r="B14" s="172" t="s">
        <v>90</v>
      </c>
      <c r="C14" s="171">
        <v>5532</v>
      </c>
      <c r="D14" s="171">
        <v>5532</v>
      </c>
      <c r="E14" s="171">
        <v>5532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</row>
    <row r="15" s="1" customFormat="1" ht="31" customHeight="1" spans="1:15">
      <c r="A15" s="173" t="s">
        <v>91</v>
      </c>
      <c r="B15" s="173" t="s">
        <v>92</v>
      </c>
      <c r="C15" s="171">
        <v>5532</v>
      </c>
      <c r="D15" s="171">
        <v>5532</v>
      </c>
      <c r="E15" s="171">
        <v>5532</v>
      </c>
      <c r="F15" s="171"/>
      <c r="G15" s="171"/>
      <c r="H15" s="171"/>
      <c r="I15" s="171"/>
      <c r="J15" s="171"/>
      <c r="K15" s="171"/>
      <c r="L15" s="171"/>
      <c r="M15" s="171"/>
      <c r="N15" s="171"/>
      <c r="O15" s="171"/>
    </row>
    <row r="16" s="1" customFormat="1" ht="31" customHeight="1" spans="1:15">
      <c r="A16" s="172" t="s">
        <v>93</v>
      </c>
      <c r="B16" s="172" t="s">
        <v>94</v>
      </c>
      <c r="C16" s="171">
        <v>17363.56</v>
      </c>
      <c r="D16" s="171">
        <v>17363.56</v>
      </c>
      <c r="E16" s="171">
        <v>17363.56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</row>
    <row r="17" s="1" customFormat="1" ht="31" customHeight="1" spans="1:15">
      <c r="A17" s="173" t="s">
        <v>95</v>
      </c>
      <c r="B17" s="173" t="s">
        <v>94</v>
      </c>
      <c r="C17" s="171">
        <v>17363.56</v>
      </c>
      <c r="D17" s="171">
        <v>17363.56</v>
      </c>
      <c r="E17" s="171">
        <v>17363.56</v>
      </c>
      <c r="F17" s="171"/>
      <c r="G17" s="171"/>
      <c r="H17" s="171"/>
      <c r="I17" s="171"/>
      <c r="J17" s="171"/>
      <c r="K17" s="171"/>
      <c r="L17" s="171"/>
      <c r="M17" s="171"/>
      <c r="N17" s="171"/>
      <c r="O17" s="171"/>
    </row>
    <row r="18" s="1" customFormat="1" ht="31" customHeight="1" spans="1:15">
      <c r="A18" s="170" t="s">
        <v>96</v>
      </c>
      <c r="B18" s="170" t="s">
        <v>97</v>
      </c>
      <c r="C18" s="171">
        <v>210574.29</v>
      </c>
      <c r="D18" s="171">
        <v>210574.29</v>
      </c>
      <c r="E18" s="171">
        <v>210574.29</v>
      </c>
      <c r="F18" s="171"/>
      <c r="G18" s="171"/>
      <c r="H18" s="171"/>
      <c r="I18" s="171"/>
      <c r="J18" s="171"/>
      <c r="K18" s="171"/>
      <c r="L18" s="171"/>
      <c r="M18" s="171"/>
      <c r="N18" s="171"/>
      <c r="O18" s="171"/>
    </row>
    <row r="19" s="1" customFormat="1" ht="31" customHeight="1" spans="1:15">
      <c r="A19" s="172" t="s">
        <v>98</v>
      </c>
      <c r="B19" s="172" t="s">
        <v>99</v>
      </c>
      <c r="C19" s="171">
        <v>210574.29</v>
      </c>
      <c r="D19" s="171">
        <v>210574.29</v>
      </c>
      <c r="E19" s="171">
        <v>210574.29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71"/>
    </row>
    <row r="20" s="1" customFormat="1" ht="31" customHeight="1" spans="1:15">
      <c r="A20" s="173" t="s">
        <v>100</v>
      </c>
      <c r="B20" s="173" t="s">
        <v>101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</row>
    <row r="21" s="1" customFormat="1" ht="31" customHeight="1" spans="1:15">
      <c r="A21" s="173" t="s">
        <v>102</v>
      </c>
      <c r="B21" s="173" t="s">
        <v>103</v>
      </c>
      <c r="C21" s="171">
        <v>185503.12</v>
      </c>
      <c r="D21" s="171">
        <v>185503.12</v>
      </c>
      <c r="E21" s="171">
        <v>185503.12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</row>
    <row r="22" s="1" customFormat="1" ht="31" customHeight="1" spans="1:15">
      <c r="A22" s="173" t="s">
        <v>104</v>
      </c>
      <c r="B22" s="173" t="s">
        <v>105</v>
      </c>
      <c r="C22" s="171">
        <v>25071.17</v>
      </c>
      <c r="D22" s="171">
        <v>25071.17</v>
      </c>
      <c r="E22" s="171">
        <v>25071.17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1"/>
    </row>
    <row r="23" s="1" customFormat="1" ht="31" customHeight="1" spans="1:15">
      <c r="A23" s="170" t="s">
        <v>106</v>
      </c>
      <c r="B23" s="170" t="s">
        <v>107</v>
      </c>
      <c r="C23" s="171">
        <v>2567793.08</v>
      </c>
      <c r="D23" s="171">
        <v>2547793.08</v>
      </c>
      <c r="E23" s="171">
        <v>2468193.08</v>
      </c>
      <c r="F23" s="171">
        <v>79600</v>
      </c>
      <c r="G23" s="171"/>
      <c r="H23" s="171"/>
      <c r="I23" s="171"/>
      <c r="J23" s="171">
        <v>20000</v>
      </c>
      <c r="K23" s="171"/>
      <c r="L23" s="171"/>
      <c r="M23" s="171"/>
      <c r="N23" s="171"/>
      <c r="O23" s="171">
        <v>20000</v>
      </c>
    </row>
    <row r="24" s="1" customFormat="1" ht="31" customHeight="1" spans="1:15">
      <c r="A24" s="172" t="s">
        <v>108</v>
      </c>
      <c r="B24" s="172" t="s">
        <v>109</v>
      </c>
      <c r="C24" s="171">
        <v>2567793.08</v>
      </c>
      <c r="D24" s="171">
        <v>2547793.08</v>
      </c>
      <c r="E24" s="171">
        <v>2468193.08</v>
      </c>
      <c r="F24" s="171">
        <v>79600</v>
      </c>
      <c r="G24" s="171"/>
      <c r="H24" s="171"/>
      <c r="I24" s="171"/>
      <c r="J24" s="171">
        <v>20000</v>
      </c>
      <c r="K24" s="171"/>
      <c r="L24" s="171"/>
      <c r="M24" s="171"/>
      <c r="N24" s="171"/>
      <c r="O24" s="171">
        <v>20000</v>
      </c>
    </row>
    <row r="25" s="1" customFormat="1" ht="31" customHeight="1" spans="1:15">
      <c r="A25" s="173" t="s">
        <v>110</v>
      </c>
      <c r="B25" s="173" t="s">
        <v>111</v>
      </c>
      <c r="C25" s="171">
        <v>2567793.08</v>
      </c>
      <c r="D25" s="171">
        <v>2547793.08</v>
      </c>
      <c r="E25" s="171">
        <v>2468193.08</v>
      </c>
      <c r="F25" s="171">
        <v>79600</v>
      </c>
      <c r="G25" s="171"/>
      <c r="H25" s="171"/>
      <c r="I25" s="171"/>
      <c r="J25" s="171">
        <v>20000</v>
      </c>
      <c r="K25" s="171"/>
      <c r="L25" s="171"/>
      <c r="M25" s="171"/>
      <c r="N25" s="171"/>
      <c r="O25" s="171">
        <v>20000</v>
      </c>
    </row>
    <row r="26" s="1" customFormat="1" ht="31" customHeight="1" spans="1:15">
      <c r="A26" s="170" t="s">
        <v>112</v>
      </c>
      <c r="B26" s="170" t="s">
        <v>113</v>
      </c>
      <c r="C26" s="171">
        <v>334282.2</v>
      </c>
      <c r="D26" s="171">
        <v>334282.2</v>
      </c>
      <c r="E26" s="171">
        <v>334282.2</v>
      </c>
      <c r="F26" s="171"/>
      <c r="G26" s="171"/>
      <c r="H26" s="171"/>
      <c r="I26" s="171"/>
      <c r="J26" s="171"/>
      <c r="K26" s="171"/>
      <c r="L26" s="171"/>
      <c r="M26" s="171"/>
      <c r="N26" s="171"/>
      <c r="O26" s="171"/>
    </row>
    <row r="27" s="1" customFormat="1" ht="31" customHeight="1" spans="1:15">
      <c r="A27" s="172" t="s">
        <v>114</v>
      </c>
      <c r="B27" s="172" t="s">
        <v>115</v>
      </c>
      <c r="C27" s="171">
        <v>334282.2</v>
      </c>
      <c r="D27" s="171">
        <v>334282.2</v>
      </c>
      <c r="E27" s="171">
        <v>334282.2</v>
      </c>
      <c r="F27" s="171"/>
      <c r="G27" s="171"/>
      <c r="H27" s="171"/>
      <c r="I27" s="171"/>
      <c r="J27" s="171"/>
      <c r="K27" s="171"/>
      <c r="L27" s="171"/>
      <c r="M27" s="171"/>
      <c r="N27" s="171"/>
      <c r="O27" s="171"/>
    </row>
    <row r="28" s="1" customFormat="1" ht="31" customHeight="1" spans="1:15">
      <c r="A28" s="173" t="s">
        <v>116</v>
      </c>
      <c r="B28" s="173" t="s">
        <v>117</v>
      </c>
      <c r="C28" s="171">
        <v>334282.2</v>
      </c>
      <c r="D28" s="171">
        <v>334282.2</v>
      </c>
      <c r="E28" s="171">
        <v>334282.2</v>
      </c>
      <c r="F28" s="171"/>
      <c r="G28" s="171"/>
      <c r="H28" s="171"/>
      <c r="I28" s="171"/>
      <c r="J28" s="171"/>
      <c r="K28" s="171"/>
      <c r="L28" s="171"/>
      <c r="M28" s="171"/>
      <c r="N28" s="171"/>
      <c r="O28" s="171"/>
    </row>
    <row r="29" s="1" customFormat="1" ht="30" customHeight="1" spans="1:15">
      <c r="A29" s="20" t="s">
        <v>31</v>
      </c>
      <c r="B29" s="20"/>
      <c r="C29" s="171">
        <v>4050539.83</v>
      </c>
      <c r="D29" s="171">
        <v>4030539.83</v>
      </c>
      <c r="E29" s="171">
        <v>3950939.83</v>
      </c>
      <c r="F29" s="171">
        <v>79600</v>
      </c>
      <c r="G29" s="171"/>
      <c r="H29" s="171"/>
      <c r="I29" s="171"/>
      <c r="J29" s="171">
        <v>20000</v>
      </c>
      <c r="K29" s="171"/>
      <c r="L29" s="171"/>
      <c r="M29" s="171"/>
      <c r="N29" s="171"/>
      <c r="O29" s="171">
        <v>20000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5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B8" sqref="B8"/>
    </sheetView>
  </sheetViews>
  <sheetFormatPr defaultColWidth="9.14285714285714" defaultRowHeight="14.25" customHeight="1" outlineLevelCol="3"/>
  <cols>
    <col min="1" max="1" width="35.1428571428571" customWidth="1"/>
    <col min="2" max="2" width="20.5714285714286" customWidth="1"/>
    <col min="3" max="3" width="38.4285714285714" customWidth="1"/>
    <col min="4" max="4" width="29.2857142857143" customWidth="1"/>
  </cols>
  <sheetData>
    <row r="1" ht="17.25" customHeight="1" spans="1:4">
      <c r="A1" s="161"/>
      <c r="B1" s="161"/>
      <c r="C1" s="161"/>
      <c r="D1" s="82" t="s">
        <v>118</v>
      </c>
    </row>
    <row r="2" ht="30.75" customHeight="1" spans="1:4">
      <c r="A2" s="30" t="str">
        <f>"2025"&amp;"年部门财政拨款收支预算总表"</f>
        <v>2025年部门财政拨款收支预算总表</v>
      </c>
      <c r="B2" s="30"/>
      <c r="C2" s="30"/>
      <c r="D2" s="30"/>
    </row>
    <row r="3" s="1" customFormat="1" ht="18.75" customHeight="1" spans="1:4">
      <c r="A3" s="32" t="str">
        <f>"单位名称："&amp;"芒市种子管理站"</f>
        <v>单位名称：芒市种子管理站</v>
      </c>
      <c r="B3" s="162"/>
      <c r="C3" s="162"/>
      <c r="D3" s="83" t="s">
        <v>2</v>
      </c>
    </row>
    <row r="4" s="1" customFormat="1" ht="19.5" customHeight="1" spans="1:4">
      <c r="A4" s="13" t="s">
        <v>119</v>
      </c>
      <c r="B4" s="15"/>
      <c r="C4" s="13" t="s">
        <v>120</v>
      </c>
      <c r="D4" s="15"/>
    </row>
    <row r="5" s="1" customFormat="1" ht="21.75" customHeight="1" spans="1:4">
      <c r="A5" s="64" t="s">
        <v>121</v>
      </c>
      <c r="B5" s="12" t="s">
        <v>6</v>
      </c>
      <c r="C5" s="64" t="s">
        <v>122</v>
      </c>
      <c r="D5" s="12" t="s">
        <v>6</v>
      </c>
    </row>
    <row r="6" s="1" customFormat="1" ht="17.25" customHeight="1" spans="1:4">
      <c r="A6" s="67"/>
      <c r="B6" s="19"/>
      <c r="C6" s="67"/>
      <c r="D6" s="19"/>
    </row>
    <row r="7" s="1" customFormat="1" ht="19.5" customHeight="1" spans="1:4">
      <c r="A7" s="80" t="s">
        <v>123</v>
      </c>
      <c r="B7" s="24">
        <v>4030539.83</v>
      </c>
      <c r="C7" s="80" t="s">
        <v>124</v>
      </c>
      <c r="D7" s="24">
        <v>4030539.83</v>
      </c>
    </row>
    <row r="8" s="1" customFormat="1" ht="19.5" customHeight="1" spans="1:4">
      <c r="A8" s="80" t="s">
        <v>125</v>
      </c>
      <c r="B8" s="24">
        <v>4030539.83</v>
      </c>
      <c r="C8" s="37" t="s">
        <v>126</v>
      </c>
      <c r="D8" s="24"/>
    </row>
    <row r="9" s="1" customFormat="1" ht="19.5" customHeight="1" spans="1:4">
      <c r="A9" s="163" t="s">
        <v>127</v>
      </c>
      <c r="B9" s="24"/>
      <c r="C9" s="37" t="s">
        <v>128</v>
      </c>
      <c r="D9" s="24"/>
    </row>
    <row r="10" s="1" customFormat="1" ht="19.5" customHeight="1" spans="1:4">
      <c r="A10" s="163" t="s">
        <v>129</v>
      </c>
      <c r="B10" s="24"/>
      <c r="C10" s="37" t="s">
        <v>130</v>
      </c>
      <c r="D10" s="24"/>
    </row>
    <row r="11" s="1" customFormat="1" ht="19.5" customHeight="1" spans="1:4">
      <c r="A11" s="163" t="s">
        <v>131</v>
      </c>
      <c r="B11" s="24"/>
      <c r="C11" s="37" t="s">
        <v>132</v>
      </c>
      <c r="D11" s="24"/>
    </row>
    <row r="12" s="1" customFormat="1" ht="19.5" customHeight="1" spans="1:4">
      <c r="A12" s="163" t="s">
        <v>125</v>
      </c>
      <c r="B12" s="24"/>
      <c r="C12" s="37" t="s">
        <v>133</v>
      </c>
      <c r="D12" s="24"/>
    </row>
    <row r="13" s="1" customFormat="1" ht="19.5" customHeight="1" spans="1:4">
      <c r="A13" s="163" t="s">
        <v>127</v>
      </c>
      <c r="B13" s="24"/>
      <c r="C13" s="37" t="s">
        <v>134</v>
      </c>
      <c r="D13" s="24"/>
    </row>
    <row r="14" s="1" customFormat="1" ht="19.5" customHeight="1" spans="1:4">
      <c r="A14" s="163" t="s">
        <v>129</v>
      </c>
      <c r="B14" s="24"/>
      <c r="C14" s="37" t="s">
        <v>135</v>
      </c>
      <c r="D14" s="24"/>
    </row>
    <row r="15" s="1" customFormat="1" ht="19.5" customHeight="1" spans="1:4">
      <c r="A15" s="164"/>
      <c r="B15" s="24"/>
      <c r="C15" s="37" t="s">
        <v>136</v>
      </c>
      <c r="D15" s="24">
        <v>937890.26</v>
      </c>
    </row>
    <row r="16" s="1" customFormat="1" ht="19.5" customHeight="1" spans="1:4">
      <c r="A16" s="164"/>
      <c r="B16" s="24"/>
      <c r="C16" s="37" t="s">
        <v>137</v>
      </c>
      <c r="D16" s="24">
        <v>210574.29</v>
      </c>
    </row>
    <row r="17" s="1" customFormat="1" ht="19.5" customHeight="1" spans="1:4">
      <c r="A17" s="164"/>
      <c r="B17" s="24"/>
      <c r="C17" s="37" t="s">
        <v>138</v>
      </c>
      <c r="D17" s="24"/>
    </row>
    <row r="18" s="1" customFormat="1" ht="19.5" customHeight="1" spans="1:4">
      <c r="A18" s="164"/>
      <c r="B18" s="24"/>
      <c r="C18" s="37" t="s">
        <v>139</v>
      </c>
      <c r="D18" s="24"/>
    </row>
    <row r="19" s="1" customFormat="1" ht="19.5" customHeight="1" spans="1:4">
      <c r="A19" s="164"/>
      <c r="B19" s="24"/>
      <c r="C19" s="37" t="s">
        <v>140</v>
      </c>
      <c r="D19" s="24">
        <v>2547793.08</v>
      </c>
    </row>
    <row r="20" s="1" customFormat="1" ht="19.5" customHeight="1" spans="1:4">
      <c r="A20" s="80"/>
      <c r="B20" s="24"/>
      <c r="C20" s="37" t="s">
        <v>141</v>
      </c>
      <c r="D20" s="24"/>
    </row>
    <row r="21" s="1" customFormat="1" ht="19.5" customHeight="1" spans="1:4">
      <c r="A21" s="80"/>
      <c r="B21" s="24"/>
      <c r="C21" s="80" t="s">
        <v>142</v>
      </c>
      <c r="D21" s="24"/>
    </row>
    <row r="22" s="1" customFormat="1" ht="19.5" customHeight="1" spans="1:4">
      <c r="A22" s="80"/>
      <c r="B22" s="24"/>
      <c r="C22" s="80" t="s">
        <v>143</v>
      </c>
      <c r="D22" s="24"/>
    </row>
    <row r="23" s="1" customFormat="1" ht="19.5" customHeight="1" spans="1:4">
      <c r="A23" s="80"/>
      <c r="B23" s="24"/>
      <c r="C23" s="80" t="s">
        <v>144</v>
      </c>
      <c r="D23" s="24"/>
    </row>
    <row r="24" s="1" customFormat="1" ht="19.5" customHeight="1" spans="1:4">
      <c r="A24" s="80"/>
      <c r="B24" s="24"/>
      <c r="C24" s="80" t="s">
        <v>145</v>
      </c>
      <c r="D24" s="24"/>
    </row>
    <row r="25" s="1" customFormat="1" ht="19.5" customHeight="1" spans="1:4">
      <c r="A25" s="80"/>
      <c r="B25" s="24"/>
      <c r="C25" s="80" t="s">
        <v>146</v>
      </c>
      <c r="D25" s="24"/>
    </row>
    <row r="26" s="1" customFormat="1" ht="19.5" customHeight="1" spans="1:4">
      <c r="A26" s="37"/>
      <c r="B26" s="24"/>
      <c r="C26" s="80" t="s">
        <v>147</v>
      </c>
      <c r="D26" s="24">
        <v>334282.2</v>
      </c>
    </row>
    <row r="27" s="1" customFormat="1" ht="19.5" customHeight="1" spans="1:4">
      <c r="A27" s="80"/>
      <c r="B27" s="24"/>
      <c r="C27" s="80" t="s">
        <v>148</v>
      </c>
      <c r="D27" s="24"/>
    </row>
    <row r="28" s="1" customFormat="1" customHeight="1" spans="1:4">
      <c r="A28" s="80"/>
      <c r="B28" s="24"/>
      <c r="C28" s="163" t="s">
        <v>149</v>
      </c>
      <c r="D28" s="24"/>
    </row>
    <row r="29" s="1" customFormat="1" ht="19.5" customHeight="1" spans="1:4">
      <c r="A29" s="80"/>
      <c r="B29" s="24"/>
      <c r="C29" s="80" t="s">
        <v>150</v>
      </c>
      <c r="D29" s="24"/>
    </row>
    <row r="30" s="1" customFormat="1" ht="19.5" customHeight="1" spans="1:4">
      <c r="A30" s="37"/>
      <c r="B30" s="24"/>
      <c r="C30" s="80" t="s">
        <v>151</v>
      </c>
      <c r="D30" s="24"/>
    </row>
    <row r="31" s="1" customFormat="1" ht="18" customHeight="1" spans="1:4">
      <c r="A31" s="37"/>
      <c r="B31" s="24"/>
      <c r="C31" s="80" t="s">
        <v>152</v>
      </c>
      <c r="D31" s="24"/>
    </row>
    <row r="32" s="1" customFormat="1" ht="18" customHeight="1" spans="1:4">
      <c r="A32" s="37"/>
      <c r="B32" s="24"/>
      <c r="C32" s="163" t="s">
        <v>153</v>
      </c>
      <c r="D32" s="24"/>
    </row>
    <row r="33" s="1" customFormat="1" ht="18" customHeight="1" spans="1:4">
      <c r="A33" s="37"/>
      <c r="B33" s="24"/>
      <c r="C33" s="163" t="s">
        <v>154</v>
      </c>
      <c r="D33" s="24"/>
    </row>
    <row r="34" s="1" customFormat="1" ht="19.5" customHeight="1" spans="1:4">
      <c r="A34" s="37"/>
      <c r="B34" s="165"/>
      <c r="C34" s="80" t="s">
        <v>155</v>
      </c>
      <c r="D34" s="165"/>
    </row>
    <row r="35" s="1" customFormat="1" ht="19.5" customHeight="1" spans="1:4">
      <c r="A35" s="37"/>
      <c r="B35" s="24"/>
      <c r="C35" s="80" t="s">
        <v>156</v>
      </c>
      <c r="D35" s="24"/>
    </row>
    <row r="36" s="1" customFormat="1" ht="19.5" customHeight="1" spans="1:4">
      <c r="A36" s="166" t="s">
        <v>25</v>
      </c>
      <c r="B36" s="24">
        <v>4030539.83</v>
      </c>
      <c r="C36" s="166" t="s">
        <v>26</v>
      </c>
      <c r="D36" s="24">
        <v>4030539.83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6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tabSelected="1" workbookViewId="0">
      <selection activeCell="A26" sqref="A26:B26"/>
    </sheetView>
  </sheetViews>
  <sheetFormatPr defaultColWidth="10.2857142857143" defaultRowHeight="15" customHeight="1" outlineLevelCol="6"/>
  <cols>
    <col min="1" max="1" width="26.3428571428571" customWidth="1"/>
    <col min="2" max="2" width="36.2857142857143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9" t="s">
        <v>157</v>
      </c>
    </row>
    <row r="2" s="153" customFormat="1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s="1" customFormat="1" ht="18.75" customHeight="1" spans="1:7">
      <c r="A3" s="155" t="str">
        <f>"单位名称："&amp;"芒市种子管理站"</f>
        <v>单位名称：芒市种子管理站</v>
      </c>
      <c r="B3" s="155"/>
      <c r="C3" s="123"/>
      <c r="D3" s="123"/>
      <c r="E3" s="123"/>
      <c r="F3" s="123"/>
      <c r="G3" s="129" t="s">
        <v>2</v>
      </c>
    </row>
    <row r="4" s="1" customFormat="1" ht="18.75" customHeight="1" spans="1:7">
      <c r="A4" s="156" t="s">
        <v>158</v>
      </c>
      <c r="B4" s="156"/>
      <c r="C4" s="156" t="s">
        <v>31</v>
      </c>
      <c r="D4" s="156" t="s">
        <v>53</v>
      </c>
      <c r="E4" s="156"/>
      <c r="F4" s="156"/>
      <c r="G4" s="156" t="s">
        <v>54</v>
      </c>
    </row>
    <row r="5" s="1" customFormat="1" ht="18.75" customHeight="1" spans="1:7">
      <c r="A5" s="156" t="s">
        <v>49</v>
      </c>
      <c r="B5" s="156" t="s">
        <v>50</v>
      </c>
      <c r="C5" s="156"/>
      <c r="D5" s="156" t="s">
        <v>34</v>
      </c>
      <c r="E5" s="156" t="s">
        <v>159</v>
      </c>
      <c r="F5" s="156" t="s">
        <v>160</v>
      </c>
      <c r="G5" s="156"/>
    </row>
    <row r="6" s="1" customFormat="1" ht="18.75" customHeight="1" spans="1:7">
      <c r="A6" s="156" t="s">
        <v>60</v>
      </c>
      <c r="B6" s="156" t="s">
        <v>61</v>
      </c>
      <c r="C6" s="156" t="s">
        <v>62</v>
      </c>
      <c r="D6" s="156" t="s">
        <v>63</v>
      </c>
      <c r="E6" s="156" t="s">
        <v>64</v>
      </c>
      <c r="F6" s="156" t="s">
        <v>65</v>
      </c>
      <c r="G6" s="156" t="s">
        <v>66</v>
      </c>
    </row>
    <row r="7" s="1" customFormat="1" ht="18.75" customHeight="1" spans="1:7">
      <c r="A7" s="157" t="s">
        <v>75</v>
      </c>
      <c r="B7" s="157" t="s">
        <v>76</v>
      </c>
      <c r="C7" s="158">
        <v>937890.26</v>
      </c>
      <c r="D7" s="158">
        <v>937890.26</v>
      </c>
      <c r="E7" s="158">
        <v>925290.26</v>
      </c>
      <c r="F7" s="158">
        <v>12600</v>
      </c>
      <c r="G7" s="158"/>
    </row>
    <row r="8" s="1" customFormat="1" ht="18.75" customHeight="1" outlineLevel="1" spans="1:7">
      <c r="A8" s="159" t="s">
        <v>77</v>
      </c>
      <c r="B8" s="159" t="s">
        <v>78</v>
      </c>
      <c r="C8" s="158">
        <v>914994.7</v>
      </c>
      <c r="D8" s="158">
        <v>914994.7</v>
      </c>
      <c r="E8" s="158">
        <v>902394.7</v>
      </c>
      <c r="F8" s="158">
        <v>12600</v>
      </c>
      <c r="G8" s="158"/>
    </row>
    <row r="9" s="1" customFormat="1" ht="18.75" customHeight="1" outlineLevel="2" spans="1:7">
      <c r="A9" s="160" t="s">
        <v>79</v>
      </c>
      <c r="B9" s="160" t="s">
        <v>80</v>
      </c>
      <c r="C9" s="158">
        <v>12600</v>
      </c>
      <c r="D9" s="158">
        <v>12600</v>
      </c>
      <c r="E9" s="158"/>
      <c r="F9" s="158">
        <v>12600</v>
      </c>
      <c r="G9" s="158"/>
    </row>
    <row r="10" s="1" customFormat="1" ht="18.75" customHeight="1" outlineLevel="2" spans="1:7">
      <c r="A10" s="160" t="s">
        <v>81</v>
      </c>
      <c r="B10" s="160" t="s">
        <v>82</v>
      </c>
      <c r="C10" s="158">
        <v>498125.61</v>
      </c>
      <c r="D10" s="158">
        <v>498125.61</v>
      </c>
      <c r="E10" s="158">
        <v>498125.61</v>
      </c>
      <c r="F10" s="158"/>
      <c r="G10" s="158"/>
    </row>
    <row r="11" s="1" customFormat="1" ht="18.75" customHeight="1" outlineLevel="2" spans="1:7">
      <c r="A11" s="160" t="s">
        <v>83</v>
      </c>
      <c r="B11" s="160" t="s">
        <v>84</v>
      </c>
      <c r="C11" s="158">
        <v>404269.09</v>
      </c>
      <c r="D11" s="158">
        <v>404269.09</v>
      </c>
      <c r="E11" s="158">
        <v>404269.09</v>
      </c>
      <c r="F11" s="158"/>
      <c r="G11" s="158"/>
    </row>
    <row r="12" s="1" customFormat="1" ht="18.75" customHeight="1" outlineLevel="1" spans="1:7">
      <c r="A12" s="159" t="s">
        <v>89</v>
      </c>
      <c r="B12" s="159" t="s">
        <v>90</v>
      </c>
      <c r="C12" s="158">
        <v>5532</v>
      </c>
      <c r="D12" s="158">
        <v>5532</v>
      </c>
      <c r="E12" s="158">
        <v>5532</v>
      </c>
      <c r="F12" s="158"/>
      <c r="G12" s="158"/>
    </row>
    <row r="13" s="1" customFormat="1" ht="18.75" customHeight="1" outlineLevel="2" spans="1:7">
      <c r="A13" s="160" t="s">
        <v>91</v>
      </c>
      <c r="B13" s="160" t="s">
        <v>92</v>
      </c>
      <c r="C13" s="158">
        <v>5532</v>
      </c>
      <c r="D13" s="158">
        <v>5532</v>
      </c>
      <c r="E13" s="158">
        <v>5532</v>
      </c>
      <c r="F13" s="158"/>
      <c r="G13" s="158"/>
    </row>
    <row r="14" s="1" customFormat="1" ht="18.75" customHeight="1" outlineLevel="1" spans="1:7">
      <c r="A14" s="159" t="s">
        <v>93</v>
      </c>
      <c r="B14" s="159" t="s">
        <v>94</v>
      </c>
      <c r="C14" s="158">
        <v>17363.56</v>
      </c>
      <c r="D14" s="158">
        <v>17363.56</v>
      </c>
      <c r="E14" s="158">
        <v>17363.56</v>
      </c>
      <c r="F14" s="158"/>
      <c r="G14" s="158"/>
    </row>
    <row r="15" s="1" customFormat="1" ht="18.75" customHeight="1" outlineLevel="2" spans="1:7">
      <c r="A15" s="160" t="s">
        <v>95</v>
      </c>
      <c r="B15" s="160" t="s">
        <v>94</v>
      </c>
      <c r="C15" s="158">
        <v>17363.56</v>
      </c>
      <c r="D15" s="158">
        <v>17363.56</v>
      </c>
      <c r="E15" s="158">
        <v>17363.56</v>
      </c>
      <c r="F15" s="158"/>
      <c r="G15" s="158"/>
    </row>
    <row r="16" s="1" customFormat="1" ht="18.75" customHeight="1" spans="1:7">
      <c r="A16" s="157" t="s">
        <v>96</v>
      </c>
      <c r="B16" s="157" t="s">
        <v>97</v>
      </c>
      <c r="C16" s="158">
        <v>210574.29</v>
      </c>
      <c r="D16" s="158">
        <v>210574.29</v>
      </c>
      <c r="E16" s="158">
        <v>210574.29</v>
      </c>
      <c r="F16" s="158"/>
      <c r="G16" s="158"/>
    </row>
    <row r="17" s="1" customFormat="1" ht="18.75" customHeight="1" outlineLevel="1" spans="1:7">
      <c r="A17" s="159" t="s">
        <v>98</v>
      </c>
      <c r="B17" s="159" t="s">
        <v>99</v>
      </c>
      <c r="C17" s="158">
        <v>210574.29</v>
      </c>
      <c r="D17" s="158">
        <v>210574.29</v>
      </c>
      <c r="E17" s="158">
        <v>210574.29</v>
      </c>
      <c r="F17" s="158"/>
      <c r="G17" s="158"/>
    </row>
    <row r="18" s="1" customFormat="1" ht="18.75" customHeight="1" outlineLevel="2" spans="1:7">
      <c r="A18" s="160" t="s">
        <v>102</v>
      </c>
      <c r="B18" s="160" t="s">
        <v>103</v>
      </c>
      <c r="C18" s="158">
        <v>185503.12</v>
      </c>
      <c r="D18" s="158">
        <v>185503.12</v>
      </c>
      <c r="E18" s="158">
        <v>185503.12</v>
      </c>
      <c r="F18" s="158"/>
      <c r="G18" s="158"/>
    </row>
    <row r="19" s="1" customFormat="1" ht="18.75" customHeight="1" outlineLevel="2" spans="1:7">
      <c r="A19" s="160" t="s">
        <v>104</v>
      </c>
      <c r="B19" s="160" t="s">
        <v>105</v>
      </c>
      <c r="C19" s="158">
        <v>25071.17</v>
      </c>
      <c r="D19" s="158">
        <v>25071.17</v>
      </c>
      <c r="E19" s="158">
        <v>25071.17</v>
      </c>
      <c r="F19" s="158"/>
      <c r="G19" s="158"/>
    </row>
    <row r="20" s="1" customFormat="1" ht="18.75" customHeight="1" spans="1:7">
      <c r="A20" s="157" t="s">
        <v>106</v>
      </c>
      <c r="B20" s="157" t="s">
        <v>107</v>
      </c>
      <c r="C20" s="158">
        <v>2547793.08</v>
      </c>
      <c r="D20" s="158">
        <v>2468193.08</v>
      </c>
      <c r="E20" s="158">
        <v>2296685</v>
      </c>
      <c r="F20" s="158">
        <v>171508.08</v>
      </c>
      <c r="G20" s="158">
        <v>79600</v>
      </c>
    </row>
    <row r="21" s="1" customFormat="1" ht="18.75" customHeight="1" outlineLevel="1" spans="1:7">
      <c r="A21" s="159" t="s">
        <v>108</v>
      </c>
      <c r="B21" s="159" t="s">
        <v>109</v>
      </c>
      <c r="C21" s="158">
        <v>2547793.08</v>
      </c>
      <c r="D21" s="158">
        <v>2468193.08</v>
      </c>
      <c r="E21" s="158">
        <v>2296685</v>
      </c>
      <c r="F21" s="158">
        <v>171508.08</v>
      </c>
      <c r="G21" s="158">
        <v>79600</v>
      </c>
    </row>
    <row r="22" s="1" customFormat="1" ht="18.75" customHeight="1" outlineLevel="2" spans="1:7">
      <c r="A22" s="160" t="s">
        <v>110</v>
      </c>
      <c r="B22" s="160" t="s">
        <v>111</v>
      </c>
      <c r="C22" s="158">
        <v>2547793.08</v>
      </c>
      <c r="D22" s="158">
        <v>2468193.08</v>
      </c>
      <c r="E22" s="158">
        <v>2296685</v>
      </c>
      <c r="F22" s="158">
        <v>171508.08</v>
      </c>
      <c r="G22" s="158">
        <v>79600</v>
      </c>
    </row>
    <row r="23" s="1" customFormat="1" ht="18.75" customHeight="1" spans="1:7">
      <c r="A23" s="157" t="s">
        <v>112</v>
      </c>
      <c r="B23" s="157" t="s">
        <v>113</v>
      </c>
      <c r="C23" s="158">
        <v>334282.2</v>
      </c>
      <c r="D23" s="158">
        <v>334282.2</v>
      </c>
      <c r="E23" s="158">
        <v>334282.2</v>
      </c>
      <c r="F23" s="158"/>
      <c r="G23" s="158"/>
    </row>
    <row r="24" s="1" customFormat="1" ht="18.75" customHeight="1" outlineLevel="1" spans="1:7">
      <c r="A24" s="159" t="s">
        <v>114</v>
      </c>
      <c r="B24" s="159" t="s">
        <v>115</v>
      </c>
      <c r="C24" s="158">
        <v>334282.2</v>
      </c>
      <c r="D24" s="158">
        <v>334282.2</v>
      </c>
      <c r="E24" s="158">
        <v>334282.2</v>
      </c>
      <c r="F24" s="158"/>
      <c r="G24" s="158"/>
    </row>
    <row r="25" s="1" customFormat="1" ht="18.75" customHeight="1" outlineLevel="2" spans="1:7">
      <c r="A25" s="160" t="s">
        <v>116</v>
      </c>
      <c r="B25" s="160" t="s">
        <v>117</v>
      </c>
      <c r="C25" s="158">
        <v>334282.2</v>
      </c>
      <c r="D25" s="158">
        <v>334282.2</v>
      </c>
      <c r="E25" s="158">
        <v>334282.2</v>
      </c>
      <c r="F25" s="158"/>
      <c r="G25" s="158"/>
    </row>
    <row r="26" s="1" customFormat="1" ht="18.75" customHeight="1" spans="1:7">
      <c r="A26" s="156" t="s">
        <v>31</v>
      </c>
      <c r="B26" s="156"/>
      <c r="C26" s="158">
        <v>4030539.83</v>
      </c>
      <c r="D26" s="158">
        <v>3950939.83</v>
      </c>
      <c r="E26" s="158">
        <v>3766831.75</v>
      </c>
      <c r="F26" s="158">
        <v>184108.08</v>
      </c>
      <c r="G26" s="158">
        <v>79600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7" sqref="B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3"/>
      <c r="B1" s="143"/>
      <c r="C1" s="144"/>
      <c r="D1" s="2"/>
      <c r="E1" s="2"/>
      <c r="F1" s="145" t="s">
        <v>161</v>
      </c>
    </row>
    <row r="2" s="121" customFormat="1" ht="33.75" customHeight="1" spans="1:6">
      <c r="A2" s="146" t="str">
        <f>"2025"&amp;"年一般公共预算“三公”经费支出预算表"</f>
        <v>2025年一般公共预算“三公”经费支出预算表</v>
      </c>
      <c r="B2" s="146"/>
      <c r="C2" s="146"/>
      <c r="D2" s="146"/>
      <c r="E2" s="146"/>
      <c r="F2" s="146"/>
    </row>
    <row r="3" s="1" customFormat="1" ht="21.75" customHeight="1" spans="1:6">
      <c r="A3" s="147" t="str">
        <f>"单位名称："&amp;"芒市种子管理站"</f>
        <v>单位名称：芒市种子管理站</v>
      </c>
      <c r="B3" s="148"/>
      <c r="C3" s="149"/>
      <c r="D3" s="33"/>
      <c r="E3" s="2"/>
      <c r="F3" s="150" t="s">
        <v>28</v>
      </c>
    </row>
    <row r="4" s="1" customFormat="1" ht="19.5" customHeight="1" spans="1:6">
      <c r="A4" s="12" t="s">
        <v>162</v>
      </c>
      <c r="B4" s="64" t="s">
        <v>163</v>
      </c>
      <c r="C4" s="13" t="s">
        <v>164</v>
      </c>
      <c r="D4" s="14"/>
      <c r="E4" s="15"/>
      <c r="F4" s="64" t="s">
        <v>165</v>
      </c>
    </row>
    <row r="5" s="1" customFormat="1" ht="19.5" customHeight="1" spans="1:6">
      <c r="A5" s="19"/>
      <c r="B5" s="67"/>
      <c r="C5" s="20" t="s">
        <v>34</v>
      </c>
      <c r="D5" s="20" t="s">
        <v>166</v>
      </c>
      <c r="E5" s="20" t="s">
        <v>167</v>
      </c>
      <c r="F5" s="67"/>
    </row>
    <row r="6" s="1" customFormat="1" ht="18.75" customHeight="1" spans="1:6">
      <c r="A6" s="35">
        <v>1</v>
      </c>
      <c r="B6" s="35">
        <v>2</v>
      </c>
      <c r="C6" s="45">
        <v>3</v>
      </c>
      <c r="D6" s="35">
        <v>4</v>
      </c>
      <c r="E6" s="35">
        <v>5</v>
      </c>
      <c r="F6" s="35">
        <v>6</v>
      </c>
    </row>
    <row r="7" s="1" customFormat="1" ht="24.75" customHeight="1" spans="1:6">
      <c r="A7" s="151">
        <v>24931</v>
      </c>
      <c r="B7" s="151"/>
      <c r="C7" s="152">
        <v>23520</v>
      </c>
      <c r="D7" s="151"/>
      <c r="E7" s="151">
        <v>23520</v>
      </c>
      <c r="F7" s="151">
        <v>1411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showZeros="0" topLeftCell="A13" workbookViewId="0">
      <selection activeCell="B10" sqref="B10"/>
    </sheetView>
  </sheetViews>
  <sheetFormatPr defaultColWidth="10.2857142857143" defaultRowHeight="15" customHeight="1"/>
  <cols>
    <col min="1" max="1" width="14.4285714285714" customWidth="1"/>
    <col min="2" max="2" width="24.2857142857143" customWidth="1"/>
    <col min="3" max="3" width="26.1428571428571" customWidth="1"/>
    <col min="4" max="4" width="9.42857142857143" customWidth="1"/>
    <col min="5" max="5" width="31.2857142857143" customWidth="1"/>
    <col min="6" max="6" width="8.14285714285714" customWidth="1"/>
    <col min="7" max="7" width="26.4285714285714" customWidth="1"/>
    <col min="8" max="8" width="16.2857142857143" customWidth="1"/>
    <col min="9" max="9" width="15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168</v>
      </c>
      <c r="U1" s="141"/>
      <c r="V1" s="141"/>
      <c r="W1" s="141"/>
    </row>
    <row r="2" ht="45.75" customHeight="1" spans="1:23">
      <c r="A2" s="138" t="s">
        <v>169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="136" customFormat="1" ht="18.75" customHeight="1" spans="1:23">
      <c r="A3" s="136" t="str">
        <f>"单位名称："&amp;"芒市种子管理站"</f>
        <v>单位名称：芒市种子管理站</v>
      </c>
      <c r="T3" s="142" t="s">
        <v>28</v>
      </c>
      <c r="U3" s="142"/>
      <c r="V3" s="142"/>
      <c r="W3" s="142"/>
    </row>
    <row r="4" s="136" customFormat="1" ht="18.75" customHeight="1" spans="1:23">
      <c r="A4" s="139" t="s">
        <v>170</v>
      </c>
      <c r="B4" s="139" t="s">
        <v>171</v>
      </c>
      <c r="C4" s="139" t="s">
        <v>172</v>
      </c>
      <c r="D4" s="139" t="s">
        <v>173</v>
      </c>
      <c r="E4" s="139" t="s">
        <v>174</v>
      </c>
      <c r="F4" s="139" t="s">
        <v>175</v>
      </c>
      <c r="G4" s="139" t="s">
        <v>176</v>
      </c>
      <c r="H4" s="139" t="s">
        <v>177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s="136" customFormat="1" ht="28.3" customHeight="1" spans="1:23">
      <c r="A5" s="139"/>
      <c r="B5" s="139"/>
      <c r="C5" s="139"/>
      <c r="D5" s="139"/>
      <c r="E5" s="139"/>
      <c r="F5" s="139"/>
      <c r="G5" s="139"/>
      <c r="H5" s="139" t="s">
        <v>178</v>
      </c>
      <c r="I5" s="139" t="s">
        <v>35</v>
      </c>
      <c r="J5" s="139" t="s">
        <v>179</v>
      </c>
      <c r="K5" s="139" t="s">
        <v>180</v>
      </c>
      <c r="L5" s="139" t="s">
        <v>181</v>
      </c>
      <c r="M5" s="139" t="s">
        <v>182</v>
      </c>
      <c r="N5" s="139" t="s">
        <v>183</v>
      </c>
      <c r="O5" s="139" t="s">
        <v>36</v>
      </c>
      <c r="P5" s="139" t="s">
        <v>37</v>
      </c>
      <c r="Q5" s="139" t="s">
        <v>38</v>
      </c>
      <c r="R5" s="139" t="s">
        <v>52</v>
      </c>
      <c r="S5" s="139"/>
      <c r="T5" s="139"/>
      <c r="U5" s="139"/>
      <c r="V5" s="139"/>
      <c r="W5" s="139"/>
    </row>
    <row r="6" s="136" customFormat="1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184</v>
      </c>
      <c r="J6" s="139" t="s">
        <v>179</v>
      </c>
      <c r="K6" s="139" t="s">
        <v>180</v>
      </c>
      <c r="L6" s="139" t="s">
        <v>181</v>
      </c>
      <c r="M6" s="139" t="s">
        <v>182</v>
      </c>
      <c r="N6" s="139" t="s">
        <v>35</v>
      </c>
      <c r="O6" s="139" t="s">
        <v>36</v>
      </c>
      <c r="P6" s="139" t="s">
        <v>37</v>
      </c>
      <c r="Q6" s="139"/>
      <c r="R6" s="139" t="s">
        <v>34</v>
      </c>
      <c r="S6" s="139" t="s">
        <v>41</v>
      </c>
      <c r="T6" s="139" t="s">
        <v>42</v>
      </c>
      <c r="U6" s="139" t="s">
        <v>43</v>
      </c>
      <c r="V6" s="139" t="s">
        <v>44</v>
      </c>
      <c r="W6" s="139" t="s">
        <v>45</v>
      </c>
    </row>
    <row r="7" s="136" customFormat="1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34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="136" customFormat="1" ht="18.75" customHeight="1" spans="1:23">
      <c r="A8" s="139" t="s">
        <v>60</v>
      </c>
      <c r="B8" s="139" t="s">
        <v>61</v>
      </c>
      <c r="C8" s="139" t="s">
        <v>62</v>
      </c>
      <c r="D8" s="139" t="s">
        <v>63</v>
      </c>
      <c r="E8" s="139" t="s">
        <v>64</v>
      </c>
      <c r="F8" s="139" t="s">
        <v>65</v>
      </c>
      <c r="G8" s="139" t="s">
        <v>66</v>
      </c>
      <c r="H8" s="139" t="s">
        <v>67</v>
      </c>
      <c r="I8" s="139" t="s">
        <v>68</v>
      </c>
      <c r="J8" s="139" t="s">
        <v>69</v>
      </c>
      <c r="K8" s="139" t="s">
        <v>70</v>
      </c>
      <c r="L8" s="139" t="s">
        <v>71</v>
      </c>
      <c r="M8" s="139" t="s">
        <v>72</v>
      </c>
      <c r="N8" s="139" t="s">
        <v>73</v>
      </c>
      <c r="O8" s="139" t="s">
        <v>74</v>
      </c>
      <c r="P8" s="139" t="s">
        <v>185</v>
      </c>
      <c r="Q8" s="139" t="s">
        <v>186</v>
      </c>
      <c r="R8" s="139" t="s">
        <v>187</v>
      </c>
      <c r="S8" s="139" t="s">
        <v>188</v>
      </c>
      <c r="T8" s="139" t="s">
        <v>189</v>
      </c>
      <c r="U8" s="139" t="s">
        <v>190</v>
      </c>
      <c r="V8" s="139" t="s">
        <v>191</v>
      </c>
      <c r="W8" s="139" t="s">
        <v>192</v>
      </c>
    </row>
    <row r="9" s="136" customFormat="1" ht="25" customHeight="1" spans="1:23">
      <c r="A9" s="127" t="s">
        <v>47</v>
      </c>
      <c r="B9" s="127"/>
      <c r="C9" s="127"/>
      <c r="D9" s="127"/>
      <c r="E9" s="127"/>
      <c r="F9" s="127"/>
      <c r="G9" s="127"/>
      <c r="H9" s="134">
        <v>3950939.83</v>
      </c>
      <c r="I9" s="134">
        <v>3950939.83</v>
      </c>
      <c r="J9" s="134"/>
      <c r="K9" s="134"/>
      <c r="L9" s="134">
        <v>3950939.83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="136" customFormat="1" ht="25" customHeight="1" outlineLevel="1" spans="1:23">
      <c r="A10" s="127" t="s">
        <v>47</v>
      </c>
      <c r="B10" s="127" t="s">
        <v>193</v>
      </c>
      <c r="C10" s="127" t="s">
        <v>194</v>
      </c>
      <c r="D10" s="127" t="s">
        <v>110</v>
      </c>
      <c r="E10" s="127" t="s">
        <v>111</v>
      </c>
      <c r="F10" s="127" t="s">
        <v>195</v>
      </c>
      <c r="G10" s="127" t="s">
        <v>196</v>
      </c>
      <c r="H10" s="134">
        <v>1155372</v>
      </c>
      <c r="I10" s="134">
        <v>1155372</v>
      </c>
      <c r="J10" s="134"/>
      <c r="K10" s="134"/>
      <c r="L10" s="134">
        <v>1155372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="136" customFormat="1" ht="25" customHeight="1" outlineLevel="1" spans="1:23">
      <c r="A11" s="127" t="s">
        <v>47</v>
      </c>
      <c r="B11" s="127" t="s">
        <v>193</v>
      </c>
      <c r="C11" s="127" t="s">
        <v>194</v>
      </c>
      <c r="D11" s="127" t="s">
        <v>110</v>
      </c>
      <c r="E11" s="127" t="s">
        <v>111</v>
      </c>
      <c r="F11" s="127" t="s">
        <v>197</v>
      </c>
      <c r="G11" s="127" t="s">
        <v>198</v>
      </c>
      <c r="H11" s="134">
        <v>187680</v>
      </c>
      <c r="I11" s="134">
        <v>187680</v>
      </c>
      <c r="J11" s="134"/>
      <c r="K11" s="134"/>
      <c r="L11" s="134">
        <v>187680</v>
      </c>
      <c r="M11" s="127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s="136" customFormat="1" ht="25" customHeight="1" outlineLevel="1" spans="1:23">
      <c r="A12" s="127" t="s">
        <v>47</v>
      </c>
      <c r="B12" s="127" t="s">
        <v>193</v>
      </c>
      <c r="C12" s="127" t="s">
        <v>194</v>
      </c>
      <c r="D12" s="127" t="s">
        <v>110</v>
      </c>
      <c r="E12" s="127" t="s">
        <v>111</v>
      </c>
      <c r="F12" s="127" t="s">
        <v>199</v>
      </c>
      <c r="G12" s="127" t="s">
        <v>200</v>
      </c>
      <c r="H12" s="134">
        <v>96281</v>
      </c>
      <c r="I12" s="134">
        <v>96281</v>
      </c>
      <c r="J12" s="134"/>
      <c r="K12" s="134"/>
      <c r="L12" s="134">
        <v>96281</v>
      </c>
      <c r="M12" s="127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s="136" customFormat="1" ht="25" customHeight="1" outlineLevel="1" spans="1:23">
      <c r="A13" s="127" t="s">
        <v>47</v>
      </c>
      <c r="B13" s="127" t="s">
        <v>193</v>
      </c>
      <c r="C13" s="127" t="s">
        <v>194</v>
      </c>
      <c r="D13" s="127" t="s">
        <v>110</v>
      </c>
      <c r="E13" s="127" t="s">
        <v>111</v>
      </c>
      <c r="F13" s="127" t="s">
        <v>199</v>
      </c>
      <c r="G13" s="127" t="s">
        <v>200</v>
      </c>
      <c r="H13" s="134">
        <v>303684</v>
      </c>
      <c r="I13" s="134">
        <v>303684</v>
      </c>
      <c r="J13" s="134"/>
      <c r="K13" s="134"/>
      <c r="L13" s="134">
        <v>303684</v>
      </c>
      <c r="M13" s="127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s="136" customFormat="1" ht="25" customHeight="1" outlineLevel="1" spans="1:23">
      <c r="A14" s="127" t="s">
        <v>47</v>
      </c>
      <c r="B14" s="127" t="s">
        <v>193</v>
      </c>
      <c r="C14" s="127" t="s">
        <v>194</v>
      </c>
      <c r="D14" s="127" t="s">
        <v>110</v>
      </c>
      <c r="E14" s="127" t="s">
        <v>111</v>
      </c>
      <c r="F14" s="127" t="s">
        <v>199</v>
      </c>
      <c r="G14" s="127" t="s">
        <v>200</v>
      </c>
      <c r="H14" s="134">
        <v>298380</v>
      </c>
      <c r="I14" s="134">
        <v>298380</v>
      </c>
      <c r="J14" s="134"/>
      <c r="K14" s="134"/>
      <c r="L14" s="134">
        <v>298380</v>
      </c>
      <c r="M14" s="127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="136" customFormat="1" ht="25" customHeight="1" outlineLevel="1" spans="1:23">
      <c r="A15" s="127" t="s">
        <v>47</v>
      </c>
      <c r="B15" s="127" t="s">
        <v>193</v>
      </c>
      <c r="C15" s="127" t="s">
        <v>194</v>
      </c>
      <c r="D15" s="127" t="s">
        <v>110</v>
      </c>
      <c r="E15" s="127" t="s">
        <v>111</v>
      </c>
      <c r="F15" s="127" t="s">
        <v>199</v>
      </c>
      <c r="G15" s="127" t="s">
        <v>200</v>
      </c>
      <c r="H15" s="134">
        <v>240288</v>
      </c>
      <c r="I15" s="134">
        <v>240288</v>
      </c>
      <c r="J15" s="134"/>
      <c r="K15" s="134"/>
      <c r="L15" s="134">
        <v>240288</v>
      </c>
      <c r="M15" s="127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="136" customFormat="1" ht="25" customHeight="1" outlineLevel="1" spans="1:23">
      <c r="A16" s="127" t="s">
        <v>47</v>
      </c>
      <c r="B16" s="127" t="s">
        <v>201</v>
      </c>
      <c r="C16" s="127" t="s">
        <v>202</v>
      </c>
      <c r="D16" s="127" t="s">
        <v>81</v>
      </c>
      <c r="E16" s="127" t="s">
        <v>82</v>
      </c>
      <c r="F16" s="127" t="s">
        <v>203</v>
      </c>
      <c r="G16" s="127" t="s">
        <v>204</v>
      </c>
      <c r="H16" s="134">
        <v>498125.61</v>
      </c>
      <c r="I16" s="134">
        <v>498125.61</v>
      </c>
      <c r="J16" s="134"/>
      <c r="K16" s="134"/>
      <c r="L16" s="134">
        <v>498125.61</v>
      </c>
      <c r="M16" s="127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s="136" customFormat="1" ht="25" customHeight="1" outlineLevel="1" spans="1:23">
      <c r="A17" s="127" t="s">
        <v>47</v>
      </c>
      <c r="B17" s="127" t="s">
        <v>201</v>
      </c>
      <c r="C17" s="127" t="s">
        <v>202</v>
      </c>
      <c r="D17" s="127" t="s">
        <v>83</v>
      </c>
      <c r="E17" s="127" t="s">
        <v>84</v>
      </c>
      <c r="F17" s="127" t="s">
        <v>205</v>
      </c>
      <c r="G17" s="127" t="s">
        <v>206</v>
      </c>
      <c r="H17" s="134"/>
      <c r="I17" s="134"/>
      <c r="J17" s="134"/>
      <c r="K17" s="134"/>
      <c r="L17" s="134"/>
      <c r="M17" s="127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="136" customFormat="1" ht="25" customHeight="1" outlineLevel="1" spans="1:23">
      <c r="A18" s="127" t="s">
        <v>47</v>
      </c>
      <c r="B18" s="127" t="s">
        <v>201</v>
      </c>
      <c r="C18" s="127" t="s">
        <v>202</v>
      </c>
      <c r="D18" s="127" t="s">
        <v>83</v>
      </c>
      <c r="E18" s="127" t="s">
        <v>84</v>
      </c>
      <c r="F18" s="127" t="s">
        <v>205</v>
      </c>
      <c r="G18" s="127" t="s">
        <v>206</v>
      </c>
      <c r="H18" s="134">
        <v>404269.09</v>
      </c>
      <c r="I18" s="134">
        <v>404269.09</v>
      </c>
      <c r="J18" s="134"/>
      <c r="K18" s="134"/>
      <c r="L18" s="134">
        <v>404269.09</v>
      </c>
      <c r="M18" s="127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s="136" customFormat="1" ht="25" customHeight="1" outlineLevel="1" spans="1:23">
      <c r="A19" s="127" t="s">
        <v>47</v>
      </c>
      <c r="B19" s="127" t="s">
        <v>201</v>
      </c>
      <c r="C19" s="127" t="s">
        <v>202</v>
      </c>
      <c r="D19" s="127" t="s">
        <v>100</v>
      </c>
      <c r="E19" s="127" t="s">
        <v>101</v>
      </c>
      <c r="F19" s="127" t="s">
        <v>207</v>
      </c>
      <c r="G19" s="127" t="s">
        <v>208</v>
      </c>
      <c r="H19" s="134"/>
      <c r="I19" s="134"/>
      <c r="J19" s="134"/>
      <c r="K19" s="134"/>
      <c r="L19" s="134"/>
      <c r="M19" s="127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s="136" customFormat="1" ht="25" customHeight="1" outlineLevel="1" spans="1:23">
      <c r="A20" s="127" t="s">
        <v>47</v>
      </c>
      <c r="B20" s="127" t="s">
        <v>201</v>
      </c>
      <c r="C20" s="127" t="s">
        <v>202</v>
      </c>
      <c r="D20" s="127" t="s">
        <v>102</v>
      </c>
      <c r="E20" s="127" t="s">
        <v>103</v>
      </c>
      <c r="F20" s="127" t="s">
        <v>207</v>
      </c>
      <c r="G20" s="127" t="s">
        <v>208</v>
      </c>
      <c r="H20" s="134">
        <v>185503.12</v>
      </c>
      <c r="I20" s="134">
        <v>185503.12</v>
      </c>
      <c r="J20" s="134"/>
      <c r="K20" s="134"/>
      <c r="L20" s="134">
        <v>185503.12</v>
      </c>
      <c r="M20" s="127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s="136" customFormat="1" ht="25" customHeight="1" outlineLevel="1" spans="1:23">
      <c r="A21" s="127" t="s">
        <v>47</v>
      </c>
      <c r="B21" s="127" t="s">
        <v>201</v>
      </c>
      <c r="C21" s="127" t="s">
        <v>202</v>
      </c>
      <c r="D21" s="127" t="s">
        <v>95</v>
      </c>
      <c r="E21" s="127" t="s">
        <v>94</v>
      </c>
      <c r="F21" s="127" t="s">
        <v>209</v>
      </c>
      <c r="G21" s="127" t="s">
        <v>210</v>
      </c>
      <c r="H21" s="134">
        <v>17363.56</v>
      </c>
      <c r="I21" s="134">
        <v>17363.56</v>
      </c>
      <c r="J21" s="134"/>
      <c r="K21" s="134"/>
      <c r="L21" s="134">
        <v>17363.56</v>
      </c>
      <c r="M21" s="127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s="136" customFormat="1" ht="25" customHeight="1" outlineLevel="1" spans="1:23">
      <c r="A22" s="127" t="s">
        <v>47</v>
      </c>
      <c r="B22" s="127" t="s">
        <v>201</v>
      </c>
      <c r="C22" s="127" t="s">
        <v>202</v>
      </c>
      <c r="D22" s="127" t="s">
        <v>104</v>
      </c>
      <c r="E22" s="127" t="s">
        <v>105</v>
      </c>
      <c r="F22" s="127" t="s">
        <v>209</v>
      </c>
      <c r="G22" s="127" t="s">
        <v>210</v>
      </c>
      <c r="H22" s="134"/>
      <c r="I22" s="134"/>
      <c r="J22" s="134"/>
      <c r="K22" s="134"/>
      <c r="L22" s="134"/>
      <c r="M22" s="127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s="136" customFormat="1" ht="25" customHeight="1" outlineLevel="1" spans="1:23">
      <c r="A23" s="127" t="s">
        <v>47</v>
      </c>
      <c r="B23" s="127" t="s">
        <v>201</v>
      </c>
      <c r="C23" s="127" t="s">
        <v>202</v>
      </c>
      <c r="D23" s="127" t="s">
        <v>104</v>
      </c>
      <c r="E23" s="127" t="s">
        <v>105</v>
      </c>
      <c r="F23" s="127" t="s">
        <v>209</v>
      </c>
      <c r="G23" s="127" t="s">
        <v>210</v>
      </c>
      <c r="H23" s="134">
        <v>25071.17</v>
      </c>
      <c r="I23" s="134">
        <v>25071.17</v>
      </c>
      <c r="J23" s="134"/>
      <c r="K23" s="134"/>
      <c r="L23" s="134">
        <v>25071.17</v>
      </c>
      <c r="M23" s="127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s="136" customFormat="1" ht="25" customHeight="1" outlineLevel="1" spans="1:23">
      <c r="A24" s="127" t="s">
        <v>47</v>
      </c>
      <c r="B24" s="127" t="s">
        <v>201</v>
      </c>
      <c r="C24" s="127" t="s">
        <v>202</v>
      </c>
      <c r="D24" s="127" t="s">
        <v>104</v>
      </c>
      <c r="E24" s="127" t="s">
        <v>105</v>
      </c>
      <c r="F24" s="127" t="s">
        <v>209</v>
      </c>
      <c r="G24" s="127" t="s">
        <v>210</v>
      </c>
      <c r="H24" s="134"/>
      <c r="I24" s="134"/>
      <c r="J24" s="134"/>
      <c r="K24" s="134"/>
      <c r="L24" s="134"/>
      <c r="M24" s="127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s="136" customFormat="1" ht="25" customHeight="1" outlineLevel="1" spans="1:23">
      <c r="A25" s="127" t="s">
        <v>47</v>
      </c>
      <c r="B25" s="127" t="s">
        <v>211</v>
      </c>
      <c r="C25" s="127" t="s">
        <v>117</v>
      </c>
      <c r="D25" s="127" t="s">
        <v>116</v>
      </c>
      <c r="E25" s="127" t="s">
        <v>117</v>
      </c>
      <c r="F25" s="127" t="s">
        <v>212</v>
      </c>
      <c r="G25" s="127" t="s">
        <v>117</v>
      </c>
      <c r="H25" s="134">
        <v>334282.2</v>
      </c>
      <c r="I25" s="134">
        <v>334282.2</v>
      </c>
      <c r="J25" s="134"/>
      <c r="K25" s="134"/>
      <c r="L25" s="134">
        <v>334282.2</v>
      </c>
      <c r="M25" s="127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s="136" customFormat="1" ht="25" customHeight="1" outlineLevel="1" spans="1:23">
      <c r="A26" s="127" t="s">
        <v>47</v>
      </c>
      <c r="B26" s="127" t="s">
        <v>213</v>
      </c>
      <c r="C26" s="127" t="s">
        <v>214</v>
      </c>
      <c r="D26" s="127" t="s">
        <v>110</v>
      </c>
      <c r="E26" s="127" t="s">
        <v>111</v>
      </c>
      <c r="F26" s="127" t="s">
        <v>215</v>
      </c>
      <c r="G26" s="127" t="s">
        <v>216</v>
      </c>
      <c r="H26" s="134">
        <v>3000</v>
      </c>
      <c r="I26" s="134">
        <v>3000</v>
      </c>
      <c r="J26" s="134"/>
      <c r="K26" s="134"/>
      <c r="L26" s="134">
        <v>3000</v>
      </c>
      <c r="M26" s="127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s="136" customFormat="1" ht="25" customHeight="1" outlineLevel="1" spans="1:23">
      <c r="A27" s="127" t="s">
        <v>47</v>
      </c>
      <c r="B27" s="127" t="s">
        <v>213</v>
      </c>
      <c r="C27" s="127" t="s">
        <v>214</v>
      </c>
      <c r="D27" s="127" t="s">
        <v>110</v>
      </c>
      <c r="E27" s="127" t="s">
        <v>111</v>
      </c>
      <c r="F27" s="127" t="s">
        <v>217</v>
      </c>
      <c r="G27" s="127" t="s">
        <v>218</v>
      </c>
      <c r="H27" s="134">
        <v>5000</v>
      </c>
      <c r="I27" s="134">
        <v>5000</v>
      </c>
      <c r="J27" s="134"/>
      <c r="K27" s="134"/>
      <c r="L27" s="134">
        <v>5000</v>
      </c>
      <c r="M27" s="127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s="136" customFormat="1" ht="25" customHeight="1" outlineLevel="1" spans="1:23">
      <c r="A28" s="127" t="s">
        <v>47</v>
      </c>
      <c r="B28" s="127" t="s">
        <v>213</v>
      </c>
      <c r="C28" s="127" t="s">
        <v>214</v>
      </c>
      <c r="D28" s="127" t="s">
        <v>110</v>
      </c>
      <c r="E28" s="127" t="s">
        <v>111</v>
      </c>
      <c r="F28" s="127" t="s">
        <v>219</v>
      </c>
      <c r="G28" s="127" t="s">
        <v>220</v>
      </c>
      <c r="H28" s="134">
        <v>12800</v>
      </c>
      <c r="I28" s="134">
        <v>12800</v>
      </c>
      <c r="J28" s="134"/>
      <c r="K28" s="134"/>
      <c r="L28" s="134">
        <v>12800</v>
      </c>
      <c r="M28" s="127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s="136" customFormat="1" ht="25" customHeight="1" outlineLevel="1" spans="1:23">
      <c r="A29" s="127" t="s">
        <v>47</v>
      </c>
      <c r="B29" s="127" t="s">
        <v>213</v>
      </c>
      <c r="C29" s="127" t="s">
        <v>214</v>
      </c>
      <c r="D29" s="127" t="s">
        <v>110</v>
      </c>
      <c r="E29" s="127" t="s">
        <v>111</v>
      </c>
      <c r="F29" s="127" t="s">
        <v>221</v>
      </c>
      <c r="G29" s="127" t="s">
        <v>222</v>
      </c>
      <c r="H29" s="134">
        <v>15000</v>
      </c>
      <c r="I29" s="134">
        <v>15000</v>
      </c>
      <c r="J29" s="134"/>
      <c r="K29" s="134"/>
      <c r="L29" s="134">
        <v>15000</v>
      </c>
      <c r="M29" s="127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s="136" customFormat="1" ht="25" customHeight="1" outlineLevel="1" spans="1:23">
      <c r="A30" s="127" t="s">
        <v>47</v>
      </c>
      <c r="B30" s="127" t="s">
        <v>213</v>
      </c>
      <c r="C30" s="127" t="s">
        <v>214</v>
      </c>
      <c r="D30" s="127" t="s">
        <v>110</v>
      </c>
      <c r="E30" s="127" t="s">
        <v>111</v>
      </c>
      <c r="F30" s="127" t="s">
        <v>223</v>
      </c>
      <c r="G30" s="127" t="s">
        <v>224</v>
      </c>
      <c r="H30" s="134">
        <v>8500</v>
      </c>
      <c r="I30" s="134">
        <v>8500</v>
      </c>
      <c r="J30" s="134"/>
      <c r="K30" s="134"/>
      <c r="L30" s="134">
        <v>8500</v>
      </c>
      <c r="M30" s="127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s="136" customFormat="1" ht="25" customHeight="1" outlineLevel="1" spans="1:23">
      <c r="A31" s="127" t="s">
        <v>47</v>
      </c>
      <c r="B31" s="127" t="s">
        <v>213</v>
      </c>
      <c r="C31" s="127" t="s">
        <v>214</v>
      </c>
      <c r="D31" s="127" t="s">
        <v>110</v>
      </c>
      <c r="E31" s="127" t="s">
        <v>111</v>
      </c>
      <c r="F31" s="127" t="s">
        <v>225</v>
      </c>
      <c r="G31" s="127" t="s">
        <v>226</v>
      </c>
      <c r="H31" s="134">
        <v>20000</v>
      </c>
      <c r="I31" s="134">
        <v>20000</v>
      </c>
      <c r="J31" s="134"/>
      <c r="K31" s="134"/>
      <c r="L31" s="134">
        <v>20000</v>
      </c>
      <c r="M31" s="127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s="136" customFormat="1" ht="25" customHeight="1" outlineLevel="1" spans="1:23">
      <c r="A32" s="127" t="s">
        <v>47</v>
      </c>
      <c r="B32" s="127" t="s">
        <v>213</v>
      </c>
      <c r="C32" s="127" t="s">
        <v>214</v>
      </c>
      <c r="D32" s="127" t="s">
        <v>110</v>
      </c>
      <c r="E32" s="127" t="s">
        <v>111</v>
      </c>
      <c r="F32" s="127" t="s">
        <v>227</v>
      </c>
      <c r="G32" s="127" t="s">
        <v>228</v>
      </c>
      <c r="H32" s="134">
        <v>32000</v>
      </c>
      <c r="I32" s="134">
        <v>32000</v>
      </c>
      <c r="J32" s="134"/>
      <c r="K32" s="134"/>
      <c r="L32" s="134">
        <v>32000</v>
      </c>
      <c r="M32" s="127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s="136" customFormat="1" ht="25" customHeight="1" outlineLevel="1" spans="1:23">
      <c r="A33" s="127" t="s">
        <v>47</v>
      </c>
      <c r="B33" s="127" t="s">
        <v>229</v>
      </c>
      <c r="C33" s="127" t="s">
        <v>230</v>
      </c>
      <c r="D33" s="127" t="s">
        <v>110</v>
      </c>
      <c r="E33" s="127" t="s">
        <v>111</v>
      </c>
      <c r="F33" s="127" t="s">
        <v>231</v>
      </c>
      <c r="G33" s="127" t="s">
        <v>165</v>
      </c>
      <c r="H33" s="134">
        <v>1411</v>
      </c>
      <c r="I33" s="134">
        <v>1411</v>
      </c>
      <c r="J33" s="134"/>
      <c r="K33" s="134"/>
      <c r="L33" s="134">
        <v>1411</v>
      </c>
      <c r="M33" s="127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s="136" customFormat="1" ht="25" customHeight="1" outlineLevel="1" spans="1:23">
      <c r="A34" s="127" t="s">
        <v>47</v>
      </c>
      <c r="B34" s="127" t="s">
        <v>232</v>
      </c>
      <c r="C34" s="127" t="s">
        <v>233</v>
      </c>
      <c r="D34" s="127" t="s">
        <v>110</v>
      </c>
      <c r="E34" s="127" t="s">
        <v>111</v>
      </c>
      <c r="F34" s="127" t="s">
        <v>234</v>
      </c>
      <c r="G34" s="127" t="s">
        <v>235</v>
      </c>
      <c r="H34" s="134">
        <v>15000</v>
      </c>
      <c r="I34" s="134">
        <v>15000</v>
      </c>
      <c r="J34" s="134"/>
      <c r="K34" s="134"/>
      <c r="L34" s="134">
        <v>15000</v>
      </c>
      <c r="M34" s="127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s="136" customFormat="1" ht="25" customHeight="1" outlineLevel="1" spans="1:23">
      <c r="A35" s="127" t="s">
        <v>47</v>
      </c>
      <c r="B35" s="127" t="s">
        <v>213</v>
      </c>
      <c r="C35" s="127" t="s">
        <v>214</v>
      </c>
      <c r="D35" s="127" t="s">
        <v>110</v>
      </c>
      <c r="E35" s="127" t="s">
        <v>111</v>
      </c>
      <c r="F35" s="127" t="s">
        <v>236</v>
      </c>
      <c r="G35" s="127" t="s">
        <v>237</v>
      </c>
      <c r="H35" s="134">
        <v>6069</v>
      </c>
      <c r="I35" s="134">
        <v>6069</v>
      </c>
      <c r="J35" s="134"/>
      <c r="K35" s="134"/>
      <c r="L35" s="134">
        <v>6069</v>
      </c>
      <c r="M35" s="127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s="136" customFormat="1" ht="25" customHeight="1" outlineLevel="1" spans="1:23">
      <c r="A36" s="127" t="s">
        <v>47</v>
      </c>
      <c r="B36" s="127" t="s">
        <v>238</v>
      </c>
      <c r="C36" s="127" t="s">
        <v>239</v>
      </c>
      <c r="D36" s="127" t="s">
        <v>110</v>
      </c>
      <c r="E36" s="127" t="s">
        <v>111</v>
      </c>
      <c r="F36" s="127" t="s">
        <v>240</v>
      </c>
      <c r="G36" s="127" t="s">
        <v>241</v>
      </c>
      <c r="H36" s="134">
        <v>23520</v>
      </c>
      <c r="I36" s="134">
        <v>23520</v>
      </c>
      <c r="J36" s="134"/>
      <c r="K36" s="134"/>
      <c r="L36" s="134">
        <v>23520</v>
      </c>
      <c r="M36" s="127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s="136" customFormat="1" ht="25" customHeight="1" outlineLevel="1" spans="1:23">
      <c r="A37" s="127" t="s">
        <v>47</v>
      </c>
      <c r="B37" s="127" t="s">
        <v>213</v>
      </c>
      <c r="C37" s="127" t="s">
        <v>214</v>
      </c>
      <c r="D37" s="127" t="s">
        <v>110</v>
      </c>
      <c r="E37" s="127" t="s">
        <v>111</v>
      </c>
      <c r="F37" s="127" t="s">
        <v>242</v>
      </c>
      <c r="G37" s="127" t="s">
        <v>243</v>
      </c>
      <c r="H37" s="134">
        <v>500</v>
      </c>
      <c r="I37" s="134">
        <v>500</v>
      </c>
      <c r="J37" s="134"/>
      <c r="K37" s="134"/>
      <c r="L37" s="134">
        <v>500</v>
      </c>
      <c r="M37" s="127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="136" customFormat="1" ht="25" customHeight="1" outlineLevel="1" spans="1:23">
      <c r="A38" s="127" t="s">
        <v>47</v>
      </c>
      <c r="B38" s="127" t="s">
        <v>244</v>
      </c>
      <c r="C38" s="127" t="s">
        <v>245</v>
      </c>
      <c r="D38" s="127" t="s">
        <v>79</v>
      </c>
      <c r="E38" s="127" t="s">
        <v>80</v>
      </c>
      <c r="F38" s="127" t="s">
        <v>227</v>
      </c>
      <c r="G38" s="127" t="s">
        <v>228</v>
      </c>
      <c r="H38" s="134">
        <v>7700</v>
      </c>
      <c r="I38" s="134">
        <v>7700</v>
      </c>
      <c r="J38" s="134"/>
      <c r="K38" s="134"/>
      <c r="L38" s="134">
        <v>7700</v>
      </c>
      <c r="M38" s="127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s="136" customFormat="1" ht="25" customHeight="1" outlineLevel="1" spans="1:23">
      <c r="A39" s="127" t="s">
        <v>47</v>
      </c>
      <c r="B39" s="127" t="s">
        <v>244</v>
      </c>
      <c r="C39" s="127" t="s">
        <v>245</v>
      </c>
      <c r="D39" s="127" t="s">
        <v>79</v>
      </c>
      <c r="E39" s="127" t="s">
        <v>80</v>
      </c>
      <c r="F39" s="127" t="s">
        <v>225</v>
      </c>
      <c r="G39" s="127" t="s">
        <v>226</v>
      </c>
      <c r="H39" s="134">
        <v>4900</v>
      </c>
      <c r="I39" s="134">
        <v>4900</v>
      </c>
      <c r="J39" s="134"/>
      <c r="K39" s="134"/>
      <c r="L39" s="134">
        <v>4900</v>
      </c>
      <c r="M39" s="127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s="136" customFormat="1" ht="25" customHeight="1" outlineLevel="1" spans="1:23">
      <c r="A40" s="127" t="s">
        <v>47</v>
      </c>
      <c r="B40" s="127" t="s">
        <v>246</v>
      </c>
      <c r="C40" s="127" t="s">
        <v>247</v>
      </c>
      <c r="D40" s="127" t="s">
        <v>110</v>
      </c>
      <c r="E40" s="127" t="s">
        <v>111</v>
      </c>
      <c r="F40" s="127" t="s">
        <v>248</v>
      </c>
      <c r="G40" s="127" t="s">
        <v>247</v>
      </c>
      <c r="H40" s="134"/>
      <c r="I40" s="134"/>
      <c r="J40" s="134"/>
      <c r="K40" s="134"/>
      <c r="L40" s="134"/>
      <c r="M40" s="127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s="136" customFormat="1" ht="25" customHeight="1" outlineLevel="1" spans="1:23">
      <c r="A41" s="127" t="s">
        <v>47</v>
      </c>
      <c r="B41" s="127" t="s">
        <v>246</v>
      </c>
      <c r="C41" s="127" t="s">
        <v>247</v>
      </c>
      <c r="D41" s="127" t="s">
        <v>110</v>
      </c>
      <c r="E41" s="127" t="s">
        <v>111</v>
      </c>
      <c r="F41" s="127" t="s">
        <v>248</v>
      </c>
      <c r="G41" s="127" t="s">
        <v>247</v>
      </c>
      <c r="H41" s="134">
        <v>43708.08</v>
      </c>
      <c r="I41" s="134">
        <v>43708.08</v>
      </c>
      <c r="J41" s="134"/>
      <c r="K41" s="134"/>
      <c r="L41" s="134">
        <v>43708.08</v>
      </c>
      <c r="M41" s="127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s="136" customFormat="1" ht="25" customHeight="1" outlineLevel="1" spans="1:23">
      <c r="A42" s="127" t="s">
        <v>47</v>
      </c>
      <c r="B42" s="127" t="s">
        <v>249</v>
      </c>
      <c r="C42" s="127" t="s">
        <v>250</v>
      </c>
      <c r="D42" s="127" t="s">
        <v>91</v>
      </c>
      <c r="E42" s="127" t="s">
        <v>92</v>
      </c>
      <c r="F42" s="127" t="s">
        <v>234</v>
      </c>
      <c r="G42" s="127" t="s">
        <v>235</v>
      </c>
      <c r="H42" s="134">
        <v>5532</v>
      </c>
      <c r="I42" s="134">
        <v>5532</v>
      </c>
      <c r="J42" s="134"/>
      <c r="K42" s="134"/>
      <c r="L42" s="134">
        <v>5532</v>
      </c>
      <c r="M42" s="127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s="136" customFormat="1" ht="25" customHeight="1" spans="1:23">
      <c r="A43" s="140" t="s">
        <v>31</v>
      </c>
      <c r="B43" s="140"/>
      <c r="C43" s="140"/>
      <c r="D43" s="140"/>
      <c r="E43" s="140"/>
      <c r="F43" s="140"/>
      <c r="G43" s="140"/>
      <c r="H43" s="134">
        <v>3950939.83</v>
      </c>
      <c r="I43" s="134">
        <v>3950939.83</v>
      </c>
      <c r="J43" s="134"/>
      <c r="K43" s="134"/>
      <c r="L43" s="134">
        <v>3950939.83</v>
      </c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43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5"/>
  <sheetViews>
    <sheetView showZeros="0" workbookViewId="0">
      <selection activeCell="D11" sqref="D1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4" customWidth="1"/>
    <col min="4" max="4" width="16.7142857142857" customWidth="1"/>
    <col min="5" max="5" width="9.42857142857143" customWidth="1"/>
    <col min="6" max="6" width="9.57142857142857" customWidth="1"/>
    <col min="7" max="7" width="7.42857142857143" customWidth="1"/>
    <col min="8" max="8" width="13.1428571428571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251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="121" customFormat="1" ht="26.25" customHeight="1" spans="1:23">
      <c r="A2" s="124" t="s">
        <v>252</v>
      </c>
      <c r="B2" s="124"/>
      <c r="C2" s="124" t="s">
        <v>60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="122" customFormat="1" ht="18.75" customHeight="1" spans="1:23">
      <c r="A3" s="131" t="str">
        <f>"单位名称："&amp;"芒市种子管理站"</f>
        <v>单位名称：芒市种子管理站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5" t="s">
        <v>28</v>
      </c>
      <c r="W3" s="135"/>
    </row>
    <row r="4" s="122" customFormat="1" ht="26.25" customHeight="1" spans="1:23">
      <c r="A4" s="133" t="s">
        <v>253</v>
      </c>
      <c r="B4" s="133" t="s">
        <v>171</v>
      </c>
      <c r="C4" s="133" t="s">
        <v>172</v>
      </c>
      <c r="D4" s="133" t="s">
        <v>254</v>
      </c>
      <c r="E4" s="133" t="s">
        <v>173</v>
      </c>
      <c r="F4" s="133" t="s">
        <v>174</v>
      </c>
      <c r="G4" s="133" t="s">
        <v>255</v>
      </c>
      <c r="H4" s="133" t="s">
        <v>256</v>
      </c>
      <c r="I4" s="133" t="s">
        <v>31</v>
      </c>
      <c r="J4" s="133" t="s">
        <v>257</v>
      </c>
      <c r="K4" s="133"/>
      <c r="L4" s="133"/>
      <c r="M4" s="133"/>
      <c r="N4" s="133" t="s">
        <v>183</v>
      </c>
      <c r="O4" s="133"/>
      <c r="P4" s="133"/>
      <c r="Q4" s="133" t="s">
        <v>38</v>
      </c>
      <c r="R4" s="133" t="s">
        <v>52</v>
      </c>
      <c r="S4" s="133"/>
      <c r="T4" s="133"/>
      <c r="U4" s="133"/>
      <c r="V4" s="133"/>
      <c r="W4" s="133"/>
    </row>
    <row r="5" s="122" customFormat="1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35</v>
      </c>
      <c r="K5" s="133"/>
      <c r="L5" s="133" t="s">
        <v>36</v>
      </c>
      <c r="M5" s="133" t="s">
        <v>37</v>
      </c>
      <c r="N5" s="133" t="s">
        <v>35</v>
      </c>
      <c r="O5" s="133" t="s">
        <v>36</v>
      </c>
      <c r="P5" s="133" t="s">
        <v>37</v>
      </c>
      <c r="Q5" s="133"/>
      <c r="R5" s="133" t="s">
        <v>34</v>
      </c>
      <c r="S5" s="133" t="s">
        <v>41</v>
      </c>
      <c r="T5" s="133" t="s">
        <v>42</v>
      </c>
      <c r="U5" s="133" t="s">
        <v>43</v>
      </c>
      <c r="V5" s="133" t="s">
        <v>44</v>
      </c>
      <c r="W5" s="133" t="s">
        <v>45</v>
      </c>
    </row>
    <row r="6" s="122" customFormat="1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34</v>
      </c>
      <c r="K6" s="133" t="s">
        <v>258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s="122" customFormat="1" ht="18.75" customHeight="1" spans="1:23">
      <c r="A7" s="133" t="s">
        <v>60</v>
      </c>
      <c r="B7" s="133" t="s">
        <v>61</v>
      </c>
      <c r="C7" s="133" t="s">
        <v>62</v>
      </c>
      <c r="D7" s="133" t="s">
        <v>63</v>
      </c>
      <c r="E7" s="133" t="s">
        <v>64</v>
      </c>
      <c r="F7" s="133" t="s">
        <v>65</v>
      </c>
      <c r="G7" s="133" t="s">
        <v>66</v>
      </c>
      <c r="H7" s="133" t="s">
        <v>67</v>
      </c>
      <c r="I7" s="133" t="s">
        <v>68</v>
      </c>
      <c r="J7" s="133" t="s">
        <v>69</v>
      </c>
      <c r="K7" s="133" t="s">
        <v>70</v>
      </c>
      <c r="L7" s="133" t="s">
        <v>71</v>
      </c>
      <c r="M7" s="133" t="s">
        <v>72</v>
      </c>
      <c r="N7" s="133" t="s">
        <v>73</v>
      </c>
      <c r="O7" s="133" t="s">
        <v>74</v>
      </c>
      <c r="P7" s="133" t="s">
        <v>185</v>
      </c>
      <c r="Q7" s="133" t="s">
        <v>186</v>
      </c>
      <c r="R7" s="133" t="s">
        <v>187</v>
      </c>
      <c r="S7" s="133" t="s">
        <v>188</v>
      </c>
      <c r="T7" s="133" t="s">
        <v>189</v>
      </c>
      <c r="U7" s="133" t="s">
        <v>190</v>
      </c>
      <c r="V7" s="133" t="s">
        <v>191</v>
      </c>
      <c r="W7" s="133" t="s">
        <v>192</v>
      </c>
    </row>
    <row r="8" s="122" customFormat="1" ht="52.5" customHeight="1" spans="1:23">
      <c r="A8" s="127"/>
      <c r="B8" s="127"/>
      <c r="C8" s="127" t="s">
        <v>259</v>
      </c>
      <c r="D8" s="127"/>
      <c r="E8" s="127"/>
      <c r="F8" s="127"/>
      <c r="G8" s="127"/>
      <c r="H8" s="127"/>
      <c r="I8" s="134">
        <v>20000</v>
      </c>
      <c r="J8" s="134"/>
      <c r="K8" s="134"/>
      <c r="L8" s="134"/>
      <c r="M8" s="134"/>
      <c r="N8" s="134"/>
      <c r="O8" s="134"/>
      <c r="P8" s="134"/>
      <c r="Q8" s="134"/>
      <c r="R8" s="134">
        <v>20000</v>
      </c>
      <c r="S8" s="134"/>
      <c r="T8" s="134"/>
      <c r="U8" s="134"/>
      <c r="V8" s="134"/>
      <c r="W8" s="134">
        <v>20000</v>
      </c>
    </row>
    <row r="9" s="122" customFormat="1" ht="52.5" customHeight="1" outlineLevel="1" spans="1:23">
      <c r="A9" s="127" t="s">
        <v>260</v>
      </c>
      <c r="B9" s="127" t="s">
        <v>261</v>
      </c>
      <c r="C9" s="127" t="s">
        <v>259</v>
      </c>
      <c r="D9" s="127" t="s">
        <v>47</v>
      </c>
      <c r="E9" s="127" t="s">
        <v>110</v>
      </c>
      <c r="F9" s="127" t="s">
        <v>111</v>
      </c>
      <c r="G9" s="127" t="s">
        <v>236</v>
      </c>
      <c r="H9" s="127" t="s">
        <v>237</v>
      </c>
      <c r="I9" s="134">
        <v>20000</v>
      </c>
      <c r="J9" s="134"/>
      <c r="K9" s="134"/>
      <c r="L9" s="134"/>
      <c r="M9" s="134"/>
      <c r="N9" s="134"/>
      <c r="O9" s="134"/>
      <c r="P9" s="134"/>
      <c r="Q9" s="134"/>
      <c r="R9" s="134">
        <v>20000</v>
      </c>
      <c r="S9" s="134"/>
      <c r="T9" s="134"/>
      <c r="U9" s="134"/>
      <c r="V9" s="134"/>
      <c r="W9" s="134">
        <v>20000</v>
      </c>
    </row>
    <row r="10" s="122" customFormat="1" ht="52.5" customHeight="1" spans="1:23">
      <c r="A10" s="127"/>
      <c r="B10" s="127"/>
      <c r="C10" s="127" t="s">
        <v>262</v>
      </c>
      <c r="D10" s="127"/>
      <c r="E10" s="127"/>
      <c r="F10" s="127"/>
      <c r="G10" s="127"/>
      <c r="H10" s="127"/>
      <c r="I10" s="134">
        <v>9600</v>
      </c>
      <c r="J10" s="134">
        <v>9600</v>
      </c>
      <c r="K10" s="134">
        <v>9600</v>
      </c>
      <c r="L10" s="134"/>
      <c r="M10" s="134"/>
      <c r="N10" s="127"/>
      <c r="O10" s="127"/>
      <c r="P10" s="127"/>
      <c r="Q10" s="134"/>
      <c r="R10" s="134"/>
      <c r="S10" s="134"/>
      <c r="T10" s="134"/>
      <c r="U10" s="134"/>
      <c r="V10" s="134"/>
      <c r="W10" s="134"/>
    </row>
    <row r="11" s="122" customFormat="1" ht="52.5" customHeight="1" outlineLevel="1" spans="1:23">
      <c r="A11" s="127" t="s">
        <v>260</v>
      </c>
      <c r="B11" s="127" t="s">
        <v>263</v>
      </c>
      <c r="C11" s="127" t="s">
        <v>262</v>
      </c>
      <c r="D11" s="127" t="s">
        <v>47</v>
      </c>
      <c r="E11" s="127" t="s">
        <v>110</v>
      </c>
      <c r="F11" s="127" t="s">
        <v>111</v>
      </c>
      <c r="G11" s="127" t="s">
        <v>221</v>
      </c>
      <c r="H11" s="127" t="s">
        <v>222</v>
      </c>
      <c r="I11" s="134">
        <v>6600</v>
      </c>
      <c r="J11" s="134">
        <v>6600</v>
      </c>
      <c r="K11" s="134">
        <v>6600</v>
      </c>
      <c r="L11" s="134"/>
      <c r="M11" s="134"/>
      <c r="N11" s="127"/>
      <c r="O11" s="127"/>
      <c r="P11" s="127"/>
      <c r="Q11" s="134"/>
      <c r="R11" s="134"/>
      <c r="S11" s="134"/>
      <c r="T11" s="134"/>
      <c r="U11" s="134"/>
      <c r="V11" s="134"/>
      <c r="W11" s="134"/>
    </row>
    <row r="12" s="122" customFormat="1" ht="52.5" customHeight="1" outlineLevel="1" spans="1:23">
      <c r="A12" s="127" t="s">
        <v>260</v>
      </c>
      <c r="B12" s="127" t="s">
        <v>263</v>
      </c>
      <c r="C12" s="127" t="s">
        <v>262</v>
      </c>
      <c r="D12" s="127" t="s">
        <v>47</v>
      </c>
      <c r="E12" s="127" t="s">
        <v>110</v>
      </c>
      <c r="F12" s="127" t="s">
        <v>111</v>
      </c>
      <c r="G12" s="127" t="s">
        <v>264</v>
      </c>
      <c r="H12" s="127" t="s">
        <v>265</v>
      </c>
      <c r="I12" s="134">
        <v>3000</v>
      </c>
      <c r="J12" s="134">
        <v>3000</v>
      </c>
      <c r="K12" s="134">
        <v>3000</v>
      </c>
      <c r="L12" s="134"/>
      <c r="M12" s="134"/>
      <c r="N12" s="127"/>
      <c r="O12" s="127"/>
      <c r="P12" s="127"/>
      <c r="Q12" s="134"/>
      <c r="R12" s="134"/>
      <c r="S12" s="134"/>
      <c r="T12" s="134"/>
      <c r="U12" s="134"/>
      <c r="V12" s="134"/>
      <c r="W12" s="134"/>
    </row>
    <row r="13" s="122" customFormat="1" ht="52.5" customHeight="1" spans="1:23">
      <c r="A13" s="127"/>
      <c r="B13" s="127"/>
      <c r="C13" s="127" t="s">
        <v>266</v>
      </c>
      <c r="D13" s="127"/>
      <c r="E13" s="127"/>
      <c r="F13" s="127"/>
      <c r="G13" s="127"/>
      <c r="H13" s="127"/>
      <c r="I13" s="134">
        <v>70000</v>
      </c>
      <c r="J13" s="134">
        <v>70000</v>
      </c>
      <c r="K13" s="134">
        <v>70000</v>
      </c>
      <c r="L13" s="134"/>
      <c r="M13" s="134"/>
      <c r="N13" s="127"/>
      <c r="O13" s="127"/>
      <c r="P13" s="127"/>
      <c r="Q13" s="134"/>
      <c r="R13" s="134"/>
      <c r="S13" s="134"/>
      <c r="T13" s="134"/>
      <c r="U13" s="134"/>
      <c r="V13" s="134"/>
      <c r="W13" s="134"/>
    </row>
    <row r="14" s="122" customFormat="1" ht="52.5" customHeight="1" outlineLevel="1" spans="1:23">
      <c r="A14" s="127" t="s">
        <v>260</v>
      </c>
      <c r="B14" s="127" t="s">
        <v>267</v>
      </c>
      <c r="C14" s="127" t="s">
        <v>266</v>
      </c>
      <c r="D14" s="127" t="s">
        <v>47</v>
      </c>
      <c r="E14" s="127" t="s">
        <v>110</v>
      </c>
      <c r="F14" s="127" t="s">
        <v>111</v>
      </c>
      <c r="G14" s="127" t="s">
        <v>242</v>
      </c>
      <c r="H14" s="127" t="s">
        <v>243</v>
      </c>
      <c r="I14" s="134">
        <v>70000</v>
      </c>
      <c r="J14" s="134">
        <v>70000</v>
      </c>
      <c r="K14" s="134">
        <v>70000</v>
      </c>
      <c r="L14" s="134"/>
      <c r="M14" s="134"/>
      <c r="N14" s="127"/>
      <c r="O14" s="127"/>
      <c r="P14" s="127"/>
      <c r="Q14" s="134"/>
      <c r="R14" s="134"/>
      <c r="S14" s="134"/>
      <c r="T14" s="134"/>
      <c r="U14" s="134"/>
      <c r="V14" s="134"/>
      <c r="W14" s="134"/>
    </row>
    <row r="15" s="122" customFormat="1" ht="30" customHeight="1" spans="1:23">
      <c r="A15" s="126" t="s">
        <v>31</v>
      </c>
      <c r="B15" s="126"/>
      <c r="C15" s="126"/>
      <c r="D15" s="126"/>
      <c r="E15" s="126"/>
      <c r="F15" s="126"/>
      <c r="G15" s="126"/>
      <c r="H15" s="126"/>
      <c r="I15" s="134">
        <v>99600</v>
      </c>
      <c r="J15" s="134">
        <v>79600</v>
      </c>
      <c r="K15" s="134">
        <v>79600</v>
      </c>
      <c r="L15" s="134"/>
      <c r="M15" s="134"/>
      <c r="N15" s="134"/>
      <c r="O15" s="134"/>
      <c r="P15" s="134"/>
      <c r="Q15" s="134"/>
      <c r="R15" s="134">
        <v>20000</v>
      </c>
      <c r="S15" s="134"/>
      <c r="T15" s="134"/>
      <c r="U15" s="134"/>
      <c r="V15" s="134"/>
      <c r="W15" s="134">
        <v>20000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showZeros="0" topLeftCell="A13" workbookViewId="0">
      <selection activeCell="B13" sqref="B13:B16"/>
    </sheetView>
  </sheetViews>
  <sheetFormatPr defaultColWidth="10.2857142857143" defaultRowHeight="15" customHeight="1"/>
  <cols>
    <col min="1" max="1" width="14.2857142857143" customWidth="1"/>
    <col min="2" max="2" width="25" customWidth="1"/>
    <col min="3" max="4" width="14.2857142857143" customWidth="1"/>
    <col min="5" max="5" width="19.5714285714286" customWidth="1"/>
    <col min="6" max="9" width="14.2857142857143" customWidth="1"/>
    <col min="10" max="10" width="38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9" t="s">
        <v>268</v>
      </c>
    </row>
    <row r="2" s="121" customFormat="1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s="122" customFormat="1" ht="18.75" customHeight="1" spans="1:10">
      <c r="A3" s="125" t="str">
        <f>"单位名称："&amp;"芒市种子管理站"</f>
        <v>单位名称：芒市种子管理站</v>
      </c>
      <c r="B3" s="125"/>
      <c r="C3" s="125"/>
      <c r="D3" s="125"/>
      <c r="E3" s="125"/>
      <c r="F3" s="125"/>
      <c r="G3" s="125"/>
      <c r="H3" s="125"/>
      <c r="I3" s="125"/>
      <c r="J3" s="125"/>
    </row>
    <row r="4" s="122" customFormat="1" ht="22.5" customHeight="1" spans="1:10">
      <c r="A4" s="126" t="s">
        <v>269</v>
      </c>
      <c r="B4" s="126" t="s">
        <v>270</v>
      </c>
      <c r="C4" s="126" t="s">
        <v>271</v>
      </c>
      <c r="D4" s="126" t="s">
        <v>272</v>
      </c>
      <c r="E4" s="126" t="s">
        <v>273</v>
      </c>
      <c r="F4" s="126" t="s">
        <v>274</v>
      </c>
      <c r="G4" s="126" t="s">
        <v>275</v>
      </c>
      <c r="H4" s="126" t="s">
        <v>276</v>
      </c>
      <c r="I4" s="126" t="s">
        <v>277</v>
      </c>
      <c r="J4" s="126" t="s">
        <v>278</v>
      </c>
    </row>
    <row r="5" s="122" customFormat="1" ht="22.5" customHeight="1" spans="1:10">
      <c r="A5" s="126" t="s">
        <v>60</v>
      </c>
      <c r="B5" s="126" t="s">
        <v>61</v>
      </c>
      <c r="C5" s="126" t="s">
        <v>62</v>
      </c>
      <c r="D5" s="126" t="s">
        <v>63</v>
      </c>
      <c r="E5" s="126" t="s">
        <v>64</v>
      </c>
      <c r="F5" s="126" t="s">
        <v>65</v>
      </c>
      <c r="G5" s="126" t="s">
        <v>66</v>
      </c>
      <c r="H5" s="126" t="s">
        <v>67</v>
      </c>
      <c r="I5" s="126" t="s">
        <v>68</v>
      </c>
      <c r="J5" s="126" t="s">
        <v>69</v>
      </c>
    </row>
    <row r="6" s="122" customFormat="1" ht="39" customHeight="1" spans="1:10">
      <c r="A6" s="126" t="s">
        <v>47</v>
      </c>
      <c r="B6" s="126"/>
      <c r="C6" s="126"/>
      <c r="D6" s="126"/>
      <c r="E6" s="126"/>
      <c r="F6" s="126"/>
      <c r="G6" s="126"/>
      <c r="H6" s="126"/>
      <c r="I6" s="126"/>
      <c r="J6" s="126"/>
    </row>
    <row r="7" s="122" customFormat="1" ht="39" customHeight="1" outlineLevel="1" spans="1:10">
      <c r="A7" s="127" t="s">
        <v>266</v>
      </c>
      <c r="B7" s="128" t="s">
        <v>279</v>
      </c>
      <c r="C7" s="127" t="s">
        <v>280</v>
      </c>
      <c r="D7" s="127" t="s">
        <v>281</v>
      </c>
      <c r="E7" s="127" t="s">
        <v>282</v>
      </c>
      <c r="F7" s="127" t="s">
        <v>283</v>
      </c>
      <c r="G7" s="126" t="s">
        <v>284</v>
      </c>
      <c r="H7" s="126" t="s">
        <v>285</v>
      </c>
      <c r="I7" s="127" t="s">
        <v>286</v>
      </c>
      <c r="J7" s="127" t="s">
        <v>287</v>
      </c>
    </row>
    <row r="8" s="122" customFormat="1" ht="39" customHeight="1" outlineLevel="1" spans="1:10">
      <c r="A8" s="127" t="s">
        <v>266</v>
      </c>
      <c r="B8" s="127" t="s">
        <v>288</v>
      </c>
      <c r="C8" s="127" t="s">
        <v>280</v>
      </c>
      <c r="D8" s="127" t="s">
        <v>281</v>
      </c>
      <c r="E8" s="127" t="s">
        <v>289</v>
      </c>
      <c r="F8" s="127" t="s">
        <v>283</v>
      </c>
      <c r="G8" s="126" t="s">
        <v>290</v>
      </c>
      <c r="H8" s="126" t="s">
        <v>291</v>
      </c>
      <c r="I8" s="127" t="s">
        <v>286</v>
      </c>
      <c r="J8" s="127" t="s">
        <v>292</v>
      </c>
    </row>
    <row r="9" s="122" customFormat="1" ht="39" customHeight="1" outlineLevel="1" spans="1:10">
      <c r="A9" s="127" t="s">
        <v>266</v>
      </c>
      <c r="B9" s="127" t="s">
        <v>288</v>
      </c>
      <c r="C9" s="127" t="s">
        <v>280</v>
      </c>
      <c r="D9" s="127" t="s">
        <v>281</v>
      </c>
      <c r="E9" s="127" t="s">
        <v>293</v>
      </c>
      <c r="F9" s="127" t="s">
        <v>283</v>
      </c>
      <c r="G9" s="126" t="s">
        <v>294</v>
      </c>
      <c r="H9" s="126" t="s">
        <v>295</v>
      </c>
      <c r="I9" s="127" t="s">
        <v>286</v>
      </c>
      <c r="J9" s="127" t="s">
        <v>296</v>
      </c>
    </row>
    <row r="10" s="122" customFormat="1" ht="39" customHeight="1" outlineLevel="1" spans="1:10">
      <c r="A10" s="127" t="s">
        <v>266</v>
      </c>
      <c r="B10" s="127" t="s">
        <v>288</v>
      </c>
      <c r="C10" s="127" t="s">
        <v>280</v>
      </c>
      <c r="D10" s="127" t="s">
        <v>297</v>
      </c>
      <c r="E10" s="127" t="s">
        <v>298</v>
      </c>
      <c r="F10" s="127" t="s">
        <v>283</v>
      </c>
      <c r="G10" s="126" t="s">
        <v>299</v>
      </c>
      <c r="H10" s="126" t="s">
        <v>300</v>
      </c>
      <c r="I10" s="127" t="s">
        <v>286</v>
      </c>
      <c r="J10" s="127" t="s">
        <v>301</v>
      </c>
    </row>
    <row r="11" s="122" customFormat="1" ht="39" customHeight="1" outlineLevel="1" spans="1:10">
      <c r="A11" s="127" t="s">
        <v>266</v>
      </c>
      <c r="B11" s="127" t="s">
        <v>288</v>
      </c>
      <c r="C11" s="127" t="s">
        <v>302</v>
      </c>
      <c r="D11" s="127" t="s">
        <v>303</v>
      </c>
      <c r="E11" s="127" t="s">
        <v>304</v>
      </c>
      <c r="F11" s="127" t="s">
        <v>283</v>
      </c>
      <c r="G11" s="126" t="s">
        <v>305</v>
      </c>
      <c r="H11" s="126" t="s">
        <v>300</v>
      </c>
      <c r="I11" s="127" t="s">
        <v>286</v>
      </c>
      <c r="J11" s="127" t="s">
        <v>306</v>
      </c>
    </row>
    <row r="12" s="122" customFormat="1" ht="39" customHeight="1" outlineLevel="1" spans="1:10">
      <c r="A12" s="127" t="s">
        <v>266</v>
      </c>
      <c r="B12" s="127" t="s">
        <v>288</v>
      </c>
      <c r="C12" s="127" t="s">
        <v>307</v>
      </c>
      <c r="D12" s="127" t="s">
        <v>308</v>
      </c>
      <c r="E12" s="127" t="s">
        <v>308</v>
      </c>
      <c r="F12" s="127" t="s">
        <v>283</v>
      </c>
      <c r="G12" s="126" t="s">
        <v>305</v>
      </c>
      <c r="H12" s="126" t="s">
        <v>300</v>
      </c>
      <c r="I12" s="127" t="s">
        <v>286</v>
      </c>
      <c r="J12" s="127" t="s">
        <v>309</v>
      </c>
    </row>
    <row r="13" s="122" customFormat="1" ht="39" customHeight="1" outlineLevel="1" spans="1:10">
      <c r="A13" s="127" t="s">
        <v>259</v>
      </c>
      <c r="B13" s="127" t="s">
        <v>310</v>
      </c>
      <c r="C13" s="127" t="s">
        <v>280</v>
      </c>
      <c r="D13" s="127" t="s">
        <v>281</v>
      </c>
      <c r="E13" s="127" t="s">
        <v>311</v>
      </c>
      <c r="F13" s="127" t="s">
        <v>283</v>
      </c>
      <c r="G13" s="126" t="s">
        <v>61</v>
      </c>
      <c r="H13" s="126" t="s">
        <v>312</v>
      </c>
      <c r="I13" s="127" t="s">
        <v>286</v>
      </c>
      <c r="J13" s="127" t="s">
        <v>313</v>
      </c>
    </row>
    <row r="14" s="122" customFormat="1" ht="39" customHeight="1" outlineLevel="1" spans="1:10">
      <c r="A14" s="127" t="s">
        <v>259</v>
      </c>
      <c r="B14" s="127" t="s">
        <v>310</v>
      </c>
      <c r="C14" s="127" t="s">
        <v>280</v>
      </c>
      <c r="D14" s="127" t="s">
        <v>281</v>
      </c>
      <c r="E14" s="127" t="s">
        <v>314</v>
      </c>
      <c r="F14" s="127" t="s">
        <v>315</v>
      </c>
      <c r="G14" s="126" t="s">
        <v>63</v>
      </c>
      <c r="H14" s="126" t="s">
        <v>316</v>
      </c>
      <c r="I14" s="127" t="s">
        <v>286</v>
      </c>
      <c r="J14" s="127" t="s">
        <v>317</v>
      </c>
    </row>
    <row r="15" s="122" customFormat="1" ht="39" customHeight="1" outlineLevel="1" spans="1:10">
      <c r="A15" s="127" t="s">
        <v>259</v>
      </c>
      <c r="B15" s="127" t="s">
        <v>310</v>
      </c>
      <c r="C15" s="127" t="s">
        <v>302</v>
      </c>
      <c r="D15" s="127" t="s">
        <v>303</v>
      </c>
      <c r="E15" s="127" t="s">
        <v>318</v>
      </c>
      <c r="F15" s="127" t="s">
        <v>283</v>
      </c>
      <c r="G15" s="126" t="s">
        <v>319</v>
      </c>
      <c r="H15" s="126" t="s">
        <v>320</v>
      </c>
      <c r="I15" s="127" t="s">
        <v>286</v>
      </c>
      <c r="J15" s="127" t="s">
        <v>321</v>
      </c>
    </row>
    <row r="16" s="122" customFormat="1" ht="39" customHeight="1" outlineLevel="1" spans="1:10">
      <c r="A16" s="127" t="s">
        <v>259</v>
      </c>
      <c r="B16" s="127" t="s">
        <v>310</v>
      </c>
      <c r="C16" s="127" t="s">
        <v>307</v>
      </c>
      <c r="D16" s="127" t="s">
        <v>308</v>
      </c>
      <c r="E16" s="127" t="s">
        <v>322</v>
      </c>
      <c r="F16" s="127" t="s">
        <v>315</v>
      </c>
      <c r="G16" s="126" t="s">
        <v>323</v>
      </c>
      <c r="H16" s="126" t="s">
        <v>300</v>
      </c>
      <c r="I16" s="127" t="s">
        <v>324</v>
      </c>
      <c r="J16" s="127" t="s">
        <v>325</v>
      </c>
    </row>
    <row r="17" s="122" customFormat="1" ht="39" customHeight="1" outlineLevel="1" spans="1:10">
      <c r="A17" s="127" t="s">
        <v>262</v>
      </c>
      <c r="B17" s="128" t="s">
        <v>326</v>
      </c>
      <c r="C17" s="127" t="s">
        <v>280</v>
      </c>
      <c r="D17" s="127" t="s">
        <v>281</v>
      </c>
      <c r="E17" s="127" t="s">
        <v>282</v>
      </c>
      <c r="F17" s="127" t="s">
        <v>283</v>
      </c>
      <c r="G17" s="126" t="s">
        <v>284</v>
      </c>
      <c r="H17" s="126" t="s">
        <v>285</v>
      </c>
      <c r="I17" s="127" t="s">
        <v>286</v>
      </c>
      <c r="J17" s="127" t="s">
        <v>327</v>
      </c>
    </row>
    <row r="18" s="122" customFormat="1" ht="39" customHeight="1" outlineLevel="1" spans="1:10">
      <c r="A18" s="127" t="s">
        <v>262</v>
      </c>
      <c r="B18" s="127" t="s">
        <v>326</v>
      </c>
      <c r="C18" s="127" t="s">
        <v>280</v>
      </c>
      <c r="D18" s="127" t="s">
        <v>281</v>
      </c>
      <c r="E18" s="127" t="s">
        <v>289</v>
      </c>
      <c r="F18" s="127" t="s">
        <v>283</v>
      </c>
      <c r="G18" s="126" t="s">
        <v>290</v>
      </c>
      <c r="H18" s="126" t="s">
        <v>291</v>
      </c>
      <c r="I18" s="127" t="s">
        <v>286</v>
      </c>
      <c r="J18" s="127" t="s">
        <v>292</v>
      </c>
    </row>
    <row r="19" s="122" customFormat="1" ht="39" customHeight="1" outlineLevel="1" spans="1:10">
      <c r="A19" s="127" t="s">
        <v>262</v>
      </c>
      <c r="B19" s="127" t="s">
        <v>326</v>
      </c>
      <c r="C19" s="127" t="s">
        <v>302</v>
      </c>
      <c r="D19" s="127" t="s">
        <v>303</v>
      </c>
      <c r="E19" s="127" t="s">
        <v>304</v>
      </c>
      <c r="F19" s="127" t="s">
        <v>283</v>
      </c>
      <c r="G19" s="126" t="s">
        <v>305</v>
      </c>
      <c r="H19" s="126" t="s">
        <v>300</v>
      </c>
      <c r="I19" s="127" t="s">
        <v>286</v>
      </c>
      <c r="J19" s="127" t="s">
        <v>306</v>
      </c>
    </row>
    <row r="20" s="122" customFormat="1" ht="39" customHeight="1" outlineLevel="1" spans="1:10">
      <c r="A20" s="127" t="s">
        <v>262</v>
      </c>
      <c r="B20" s="127" t="s">
        <v>326</v>
      </c>
      <c r="C20" s="127" t="s">
        <v>307</v>
      </c>
      <c r="D20" s="127" t="s">
        <v>308</v>
      </c>
      <c r="E20" s="127" t="s">
        <v>308</v>
      </c>
      <c r="F20" s="127" t="s">
        <v>283</v>
      </c>
      <c r="G20" s="126" t="s">
        <v>305</v>
      </c>
      <c r="H20" s="126" t="s">
        <v>300</v>
      </c>
      <c r="I20" s="127" t="s">
        <v>286</v>
      </c>
      <c r="J20" s="127" t="s">
        <v>328</v>
      </c>
    </row>
  </sheetData>
  <mergeCells count="8">
    <mergeCell ref="A2:J2"/>
    <mergeCell ref="A3:E3"/>
    <mergeCell ref="A7:A12"/>
    <mergeCell ref="A13:A16"/>
    <mergeCell ref="A17:A20"/>
    <mergeCell ref="B7:B12"/>
    <mergeCell ref="B13:B16"/>
    <mergeCell ref="B17:B20"/>
  </mergeCells>
  <pageMargins left="0.751388888888889" right="0.751388888888889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2025-03-20T01:15:00Z</dcterms:created>
  <dcterms:modified xsi:type="dcterms:W3CDTF">2025-05-14T07:56:10Z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269F659B900D4601A9466D5F39DA75E7_12</vt:lpwstr>
  </property>
</Properties>
</file>