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8" activeTab="10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<sst xmlns="http://schemas.openxmlformats.org/spreadsheetml/2006/main" count="2088" uniqueCount="575">
  <si>
    <t>预算01-1表</t>
  </si>
  <si>
    <t>单位名称：芒市民政局机关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</si>
  <si>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</si>
  <si>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</si>
  <si>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</si>
  <si>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</si>
  <si>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</si>
  <si>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</si>
  <si>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</si>
  <si>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</si>
  <si>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</si>
  <si>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</si>
  <si>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</si>
  <si>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</si>
  <si>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</si>
  <si>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</si>
  <si>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</si>
  <si>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</si>
  <si>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</si>
  <si>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</si>
  <si>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</si>
  <si>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</si>
  <si>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</si>
  <si>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</si>
  <si>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</si>
  <si>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</si>
  <si>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</si>
  <si>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</si>
  <si>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</si>
  <si>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</si>
  <si>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</si>
  <si>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</si>
  <si>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</si>
  <si>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</si>
  <si>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</si>
  <si>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</si>
  <si>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</si>
  <si>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</si>
  <si>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</si>
  <si>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</si>
  <si>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</si>
  <si>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</si>
  <si>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</si>
  <si>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</si>
  <si>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</si>
  <si>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</si>
  <si>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118001</t>
  </si>
  <si>
    <t>芒市民政局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</si>
  <si>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</si>
  <si>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</si>
  <si>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</si>
  <si>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</si>
  <si>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</si>
  <si>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</si>
  <si>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</si>
  <si>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</si>
  <si>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</si>
  <si>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</si>
  <si>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</si>
  <si>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</si>
  <si>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</si>
  <si>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</si>
  <si>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</si>
  <si>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</si>
  <si>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</si>
  <si>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</si>
  <si>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</si>
  <si>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</si>
  <si>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</si>
  <si>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</si>
  <si>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</si>
  <si>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</si>
  <si>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</si>
  <si>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</si>
  <si>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</si>
  <si>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</si>
  <si>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</si>
  <si>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20802</t>
  </si>
  <si>
    <t>民政管理事务</t>
  </si>
  <si>
    <t>2080201</t>
  </si>
  <si>
    <t>行政运行</t>
  </si>
  <si>
    <t>2080202</t>
  </si>
  <si>
    <t>一般行政管理事务</t>
  </si>
  <si>
    <t>2080207</t>
  </si>
  <si>
    <t>行政区划和地名管理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</si>
  <si>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</si>
  <si>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</si>
  <si>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</si>
  <si>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</si>
  <si>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</si>
  <si>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</si>
  <si>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</si>
  <si>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</si>
  <si>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</si>
  <si>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</si>
  <si>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</si>
  <si>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</si>
  <si>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</si>
  <si>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</si>
  <si>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20810</t>
  </si>
  <si>
    <t>社会福利</t>
  </si>
  <si>
    <t>2081001</t>
  </si>
  <si>
    <t>儿童福利</t>
  </si>
  <si>
    <t>2081002</t>
  </si>
  <si>
    <t>老年福利</t>
  </si>
  <si>
    <t>2081004</t>
  </si>
  <si>
    <t>殡葬</t>
  </si>
  <si>
    <t>20811</t>
  </si>
  <si>
    <t>残疾人事业</t>
  </si>
  <si>
    <t>2081107</t>
  </si>
  <si>
    <t>残疾人生活和护理补贴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</si>
  <si>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</si>
  <si>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</si>
  <si>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</si>
  <si>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</si>
  <si>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</si>
  <si>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</si>
  <si>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</si>
  <si>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</si>
  <si>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</si>
  <si>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</si>
  <si>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</si>
  <si>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</si>
  <si>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2082101</t>
  </si>
  <si>
    <t>城市特困人员救助供养支出</t>
  </si>
  <si>
    <t>2082102</t>
  </si>
  <si>
    <t>农村特困人员救助供养支出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</si>
  <si>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</si>
  <si>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</si>
  <si>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</si>
  <si>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</si>
  <si>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</si>
  <si>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</si>
  <si>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</si>
  <si>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</si>
  <si>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</si>
  <si>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</si>
  <si>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</si>
  <si>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</si>
  <si>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</si>
  <si>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</si>
  <si>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</si>
  <si>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</si>
  <si>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</si>
  <si>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</si>
  <si>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</si>
  <si>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</si>
  <si>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</si>
  <si>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</si>
  <si>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</si>
  <si>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</si>
  <si>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</si>
  <si>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</si>
  <si>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</si>
  <si>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</si>
  <si>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</si>
  <si>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</si>
  <si>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</si>
  <si>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</si>
  <si>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</si>
  <si>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</si>
  <si>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</si>
  <si>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</si>
  <si>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</si>
  <si>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</si>
  <si>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</si>
  <si>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</si>
  <si>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</si>
  <si>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</si>
  <si>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</si>
  <si>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</si>
  <si>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</si>
  <si>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</si>
  <si>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</si>
  <si>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</si>
  <si>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</si>
  <si>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</si>
  <si>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</si>
  <si>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</si>
  <si>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</si>
  <si>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</si>
  <si>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</si>
  <si>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</si>
  <si>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</si>
  <si>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</si>
  <si>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</si>
  <si>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</si>
  <si>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</si>
  <si>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</si>
  <si>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</si>
  <si>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</si>
  <si>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</si>
  <si>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</si>
  <si>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533103261100005014313</t>
  </si>
  <si>
    <t>编内聘用临时人员社会保险单位缴费</t>
  </si>
  <si>
    <t>30199</t>
  </si>
  <si>
    <t>其他工资福利支出</t>
  </si>
  <si>
    <t>533103210000000019843</t>
  </si>
  <si>
    <t>事业人员支出工资</t>
  </si>
  <si>
    <t>30101</t>
  </si>
  <si>
    <t>基本工资</t>
  </si>
  <si>
    <t>533103210000000019842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</si>
  <si>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</si>
  <si>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</si>
  <si>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</si>
  <si>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</si>
  <si>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</si>
  <si>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</si>
  <si>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</si>
  <si>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533103210000000019845</t>
  </si>
  <si>
    <t>社会保障缴费</t>
  </si>
  <si>
    <t>30108</t>
  </si>
  <si>
    <t>机关事业单位基本养老保险缴费</t>
  </si>
  <si>
    <t>30109</t>
  </si>
  <si>
    <t>职业年金缴费</t>
  </si>
  <si>
    <t>533103261100005014304</t>
  </si>
  <si>
    <t>职业年金缴费（非三保）</t>
  </si>
  <si>
    <t>30110</t>
  </si>
  <si>
    <t>职工基本医疗保险缴费</t>
  </si>
  <si>
    <t>30112</t>
  </si>
  <si>
    <t>其他社会保障缴费</t>
  </si>
  <si>
    <t>533103210000000019846</t>
  </si>
  <si>
    <t>30113</t>
  </si>
  <si>
    <t>533103261100005015075</t>
  </si>
  <si>
    <t>民政保安工资</t>
  </si>
  <si>
    <t>533103221100000353355</t>
  </si>
  <si>
    <t>公用经费安排的公务接待费</t>
  </si>
  <si>
    <t>30217</t>
  </si>
  <si>
    <t>533103231100001220679</t>
  </si>
  <si>
    <t>公用经费安排的公务用车运维费</t>
  </si>
  <si>
    <t>30231</t>
  </si>
  <si>
    <t>公务用车运行维护费</t>
  </si>
  <si>
    <t>533103210000000018143</t>
  </si>
  <si>
    <t>一般公用经费</t>
  </si>
  <si>
    <t>30205</t>
  </si>
  <si>
    <t>水费</t>
  </si>
  <si>
    <t>30206</t>
  </si>
  <si>
    <t>电费</t>
  </si>
  <si>
    <t>30216</t>
  </si>
  <si>
    <t>培训费</t>
  </si>
  <si>
    <t>30215</t>
  </si>
  <si>
    <t>会议费</t>
  </si>
  <si>
    <t>30211</t>
  </si>
  <si>
    <t>差旅费</t>
  </si>
  <si>
    <t>30201</t>
  </si>
  <si>
    <t>办公费</t>
  </si>
  <si>
    <t>30207</t>
  </si>
  <si>
    <t>邮电费</t>
  </si>
  <si>
    <t>30299</t>
  </si>
  <si>
    <t>其他商品和服务支出</t>
  </si>
  <si>
    <t>533103261100005015361</t>
  </si>
  <si>
    <t>公用经费安排的其他工资福利支出</t>
  </si>
  <si>
    <t>30114</t>
  </si>
  <si>
    <t>医疗费</t>
  </si>
  <si>
    <t>533103261100005014312</t>
  </si>
  <si>
    <t>公用经费安排的对个人和家庭的补助</t>
  </si>
  <si>
    <t>30305</t>
  </si>
  <si>
    <t>生活补助</t>
  </si>
  <si>
    <t>533103210000000019467</t>
  </si>
  <si>
    <t>离休公用经费</t>
  </si>
  <si>
    <t>533103210000000019860</t>
  </si>
  <si>
    <t>工会经费</t>
  </si>
  <si>
    <t>30228</t>
  </si>
  <si>
    <t>533103210000000019859</t>
  </si>
  <si>
    <t>公务交通补贴</t>
  </si>
  <si>
    <t>30239</t>
  </si>
  <si>
    <t>其他交通费用</t>
  </si>
  <si>
    <t>533103210000000019852</t>
  </si>
  <si>
    <t>离退休费</t>
  </si>
  <si>
    <t>30301</t>
  </si>
  <si>
    <t>离休费</t>
  </si>
  <si>
    <t>533103241100002415090</t>
  </si>
  <si>
    <t>临时人员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</si>
  <si>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</si>
  <si>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</si>
  <si>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</si>
  <si>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</si>
  <si>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</si>
  <si>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</si>
  <si>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</si>
  <si>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60年代精减退职职工生活补助经费</t>
  </si>
  <si>
    <t>专项业务类</t>
  </si>
  <si>
    <t>533103261100004971803</t>
  </si>
  <si>
    <t>30306</t>
  </si>
  <si>
    <t>救济费</t>
  </si>
  <si>
    <t>残疾人两项补贴资金</t>
  </si>
  <si>
    <t>民生类</t>
  </si>
  <si>
    <t>533103261100004964294</t>
  </si>
  <si>
    <t>高龄津贴资金</t>
  </si>
  <si>
    <t>533103261100004964167</t>
  </si>
  <si>
    <t>火化奖励和火化补助经费</t>
  </si>
  <si>
    <t>533103261100004997377</t>
  </si>
  <si>
    <t>困难群众救助补助资金</t>
  </si>
  <si>
    <t>533103261100004964321</t>
  </si>
  <si>
    <t>历史墓地搬迁补助经费</t>
  </si>
  <si>
    <t>533103261100004997383</t>
  </si>
  <si>
    <t>民政事业工作经费</t>
  </si>
  <si>
    <t>533103261100005009463</t>
  </si>
  <si>
    <t>30226</t>
  </si>
  <si>
    <t>劳务费</t>
  </si>
  <si>
    <t>31001</t>
  </si>
  <si>
    <t>房屋建筑物购建</t>
  </si>
  <si>
    <t>31002</t>
  </si>
  <si>
    <t>办公设备购置</t>
  </si>
  <si>
    <t>31009</t>
  </si>
  <si>
    <t>土地补偿</t>
  </si>
  <si>
    <t>31013</t>
  </si>
  <si>
    <t>公务用车购置</t>
  </si>
  <si>
    <t>区划地名工作经费</t>
  </si>
  <si>
    <t>533103261100004997328</t>
  </si>
  <si>
    <t>人才引进补助资金</t>
  </si>
  <si>
    <t>533103261100005009721</t>
  </si>
  <si>
    <t>三所敬老院运转经费</t>
  </si>
  <si>
    <t>533103261100005007958</t>
  </si>
  <si>
    <t>社会救助工作经费</t>
  </si>
  <si>
    <t>533103261100004997098</t>
  </si>
  <si>
    <t>社会事务工作经费</t>
  </si>
  <si>
    <t>533103261100004997216</t>
  </si>
  <si>
    <t>社会组织工作经费</t>
  </si>
  <si>
    <t>533103261100005009684</t>
  </si>
  <si>
    <t>市殡仪馆工作经费</t>
  </si>
  <si>
    <t>533103261100004997251</t>
  </si>
  <si>
    <t>养老服务和儿童福利工作经费</t>
  </si>
  <si>
    <t>533103261100004997147</t>
  </si>
  <si>
    <t>30227</t>
  </si>
  <si>
    <t>委托业务费</t>
  </si>
  <si>
    <t>遗属补助资金</t>
  </si>
  <si>
    <t>533103261100004963993</t>
  </si>
  <si>
    <t>30304</t>
  </si>
  <si>
    <t>抚恤金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</si>
  <si>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</si>
  <si>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</si>
  <si>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</si>
  <si>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</si>
  <si>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</si>
  <si>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</si>
  <si>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</si>
  <si>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</si>
  <si>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</si>
  <si>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</si>
  <si>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</si>
  <si>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建立健全各级民政登记管理机构，调整充实与工作任务相适应的专职工作人员，保障工作经费。加强执法力量，保障各级社会组织登记管理机关有执法人员、执法经费和执法装备。加大培训力度，不断提高社会组织登记管理机关工作人员能力和水平。保障社会组织法定代表人变更、注销清算,不再要求申请人提供法定代表人离任审计报告、注销清算审计报告，改由审批部门委托有关机构开展法定代表人离任审计、注销清算审计。</t>
  </si>
  <si>
    <t>产出指标</t>
  </si>
  <si>
    <t>数量指标</t>
  </si>
  <si>
    <t>社会组织法定代表人离任审计</t>
  </si>
  <si>
    <t>=</t>
  </si>
  <si>
    <t>次</t>
  </si>
  <si>
    <t>定量指标</t>
  </si>
  <si>
    <t>社会组织法定代表人离任审计、注销清算第三方审计费</t>
  </si>
  <si>
    <t>效益指标</t>
  </si>
  <si>
    <t>可持续影响</t>
  </si>
  <si>
    <t>业务水平培训</t>
  </si>
  <si>
    <t>显著提高</t>
  </si>
  <si>
    <t>定性指标</t>
  </si>
  <si>
    <t>显著提高业务水平</t>
  </si>
  <si>
    <t>满意度指标</t>
  </si>
  <si>
    <t>服务对象满意度</t>
  </si>
  <si>
    <t>群众满意度</t>
  </si>
  <si>
    <t>&gt;=</t>
  </si>
  <si>
    <t>90</t>
  </si>
  <si>
    <t>%</t>
  </si>
  <si>
    <t>不断提高服务对象满意度</t>
  </si>
  <si>
    <t>2026年计划高龄津贴补助资金546.96万元。根据《云南省老年人权益保障条例》、《省政府第十四次常务会议纪要》等文件要求，对芒市户籍的80周岁至99周岁、100周岁以上老年人，分别按照月人均不低于50元、300元的标准补助高龄津贴，对符合条件的老年人做到不漏不重、及时达标发放津贴。</t>
  </si>
  <si>
    <t>保障对象人数</t>
  </si>
  <si>
    <t>8900</t>
  </si>
  <si>
    <t>人</t>
  </si>
  <si>
    <t>对芒市户籍的80周岁至99周岁、100周岁以上老年人，分别按照月人均不低于50元、300元的标准补助高龄津贴</t>
  </si>
  <si>
    <t>时效指标</t>
  </si>
  <si>
    <t>补助资金按月发放率</t>
  </si>
  <si>
    <t>100</t>
  </si>
  <si>
    <t>按月发放补助资金</t>
  </si>
  <si>
    <t>经济效益</t>
  </si>
  <si>
    <t>提高老人经济效益</t>
  </si>
  <si>
    <t>不断提高</t>
  </si>
  <si>
    <t>有效提高老年人生活水平</t>
  </si>
  <si>
    <t>高龄津贴发放对象政策知晓率</t>
  </si>
  <si>
    <t>95</t>
  </si>
  <si>
    <t>通过采取各种手段宣传高龄政策</t>
  </si>
  <si>
    <t>老年人群满意度</t>
  </si>
  <si>
    <t>规范城乡低保政策实施，合理确定保障标准，使低保对象基本生活得到有效保障。统筹城乡特困人员救助供养工作，合理确定保障标准。规范实施临时救助政策，实现及时高效，救急解难。规范实施农村留守儿童。</t>
  </si>
  <si>
    <t>困难群众救助人数</t>
  </si>
  <si>
    <t>8696</t>
  </si>
  <si>
    <t>困难群众救助对象</t>
  </si>
  <si>
    <t>按月发放率</t>
  </si>
  <si>
    <t>社会效益</t>
  </si>
  <si>
    <t>困难群众生活水平情况</t>
  </si>
  <si>
    <t>有所提升</t>
  </si>
  <si>
    <t>有所提升困难群众生活水平情况</t>
  </si>
  <si>
    <t>政策知晓率</t>
  </si>
  <si>
    <t>88</t>
  </si>
  <si>
    <t>通过宣传提高政策知晓率</t>
  </si>
  <si>
    <t>救助对象对社会救助实施的满意度</t>
  </si>
  <si>
    <t>不断提高救助对象对社会救助实施的满意度</t>
  </si>
  <si>
    <t>本年，困难残疾人生活补贴每人每月由70元提高到90元，一级护理补贴每人每月由80元提高到100元，二级护理补贴每人每月由70元提高到90元。</t>
  </si>
  <si>
    <t>困难残疾人保障人数</t>
  </si>
  <si>
    <t>1612</t>
  </si>
  <si>
    <t>以2025年10月保障人数测算。</t>
  </si>
  <si>
    <t>一级重度残疾人数</t>
  </si>
  <si>
    <t>1247</t>
  </si>
  <si>
    <t>二级重度残疾人数</t>
  </si>
  <si>
    <t>1933</t>
  </si>
  <si>
    <t>质量指标</t>
  </si>
  <si>
    <t>补助标准</t>
  </si>
  <si>
    <t>元/人*月</t>
  </si>
  <si>
    <t>根据德民发〔2022〕69号文件精神，困难残疾人生活补贴每人每月由70元提高到90元，一级护理补贴每人每月由80元提高到100元，二级护理补贴每人每月由70元提高到90元。</t>
  </si>
  <si>
    <t>补贴发放时间</t>
  </si>
  <si>
    <t>按月发放</t>
  </si>
  <si>
    <t>按月发放补助。</t>
  </si>
  <si>
    <t>促进残疾人生活水平改善情况</t>
  </si>
  <si>
    <t>稳步提升</t>
  </si>
  <si>
    <t>残疾人生活水平稳步提升。</t>
  </si>
  <si>
    <t>残疾人两项补贴基本生活保障制度</t>
  </si>
  <si>
    <t>不断完善</t>
  </si>
  <si>
    <t>不断完善残疾人两项补贴基本生活保障制度</t>
  </si>
  <si>
    <t>补贴对象人群满意度</t>
  </si>
  <si>
    <t>1.芒市地名普查成果转换经费。2.乡村著名行动地名标志牌、行政区域标志牌需设置经费。3.芒市行政区划调整（图纸、勘界、办公经费）。4.乡镇行政区域界线联合检查经费</t>
  </si>
  <si>
    <t>第二次全国地名普查成果转化</t>
  </si>
  <si>
    <t>1.0</t>
  </si>
  <si>
    <t>芒市民政局第二次全国地名普查成果转化</t>
  </si>
  <si>
    <t>提高地名管理和服务效率</t>
  </si>
  <si>
    <t>项目完成进度率</t>
  </si>
  <si>
    <t>及时完成项目</t>
  </si>
  <si>
    <t>推进普查成果转化工作</t>
  </si>
  <si>
    <t>有序推进</t>
  </si>
  <si>
    <t>推进普查成果转化工作，对规范地名管理、满足社会需求</t>
  </si>
  <si>
    <t>工作满意度</t>
  </si>
  <si>
    <t>不断提高工作满意度</t>
  </si>
  <si>
    <t>1.根据社会救助政策调整，组织业务培训。2.开展入户调查。</t>
  </si>
  <si>
    <t>组织培训涉及乡镇数</t>
  </si>
  <si>
    <t>个</t>
  </si>
  <si>
    <t>根据每年社会救助政策调整，组织业务培训</t>
  </si>
  <si>
    <t>培训目标的合理性</t>
  </si>
  <si>
    <t>补助张谦人才引进激励保障</t>
  </si>
  <si>
    <t>干部人才引进人数</t>
  </si>
  <si>
    <t>人才引进激励保障</t>
  </si>
  <si>
    <t>人才引进的力度</t>
  </si>
  <si>
    <t>显著提高人才引进的力度</t>
  </si>
  <si>
    <t>补助对象满意度</t>
  </si>
  <si>
    <t>发放60年代精减退职职工生活补助4人。</t>
  </si>
  <si>
    <t>发放人数</t>
  </si>
  <si>
    <t>目前发放人数</t>
  </si>
  <si>
    <t>补助资金发放及时率</t>
  </si>
  <si>
    <t>及时发放补助资金</t>
  </si>
  <si>
    <t>提升补助对象的生活状况</t>
  </si>
  <si>
    <t>有效提升</t>
  </si>
  <si>
    <t>有效提升补助对象的生活状况</t>
  </si>
  <si>
    <t>不断提高补助对象满意度</t>
  </si>
  <si>
    <t>养老项目前期服务费、图纸打印费、养老护理员培训费、儿童督导员（儿童主任）培训费、困境儿童、留守儿童关心关爱活动经费。</t>
  </si>
  <si>
    <t>业务培训次数</t>
  </si>
  <si>
    <t>养老护理员培训、儿童督导员（儿童主任）培训</t>
  </si>
  <si>
    <t>改善养老服务基础设施条件</t>
  </si>
  <si>
    <t>不断改善</t>
  </si>
  <si>
    <t>不断改善养老服务基础设施条件</t>
  </si>
  <si>
    <t>老年人对养老服务满意度</t>
  </si>
  <si>
    <t>保障老干（含党支部）、乡村振兴挂钩帮扶、党风、党建、宣传等工作有序开展；有效保障了单位后勤工作，为全市民生兜底保障工作开展提供坚强柱石。支付中心敬老院土地征地款、勐戛敬老院工程款。</t>
  </si>
  <si>
    <t>机关人员规模</t>
  </si>
  <si>
    <t>50</t>
  </si>
  <si>
    <t>满足最低人数</t>
  </si>
  <si>
    <t>资金使用规范率</t>
  </si>
  <si>
    <t>确保经费支出合规</t>
  </si>
  <si>
    <t>资金拨付及时率</t>
  </si>
  <si>
    <t>85</t>
  </si>
  <si>
    <t>及时拨付资金</t>
  </si>
  <si>
    <t>保障机关正常运行</t>
  </si>
  <si>
    <t>有效保障</t>
  </si>
  <si>
    <t>有效保障机关正常运行</t>
  </si>
  <si>
    <t>推进各项工作持续发展</t>
  </si>
  <si>
    <t>持续推进</t>
  </si>
  <si>
    <t>持续推进各项工作持续发展</t>
  </si>
  <si>
    <t>社会服务对象满意度</t>
  </si>
  <si>
    <t>1.开展殡葬改革工作经费。2.支付历史婚姻档案电子化服费，购婚姻登记设施设备费，婚姻登记证费等</t>
  </si>
  <si>
    <t>殡葬政策知晓率</t>
  </si>
  <si>
    <t>对象满意度</t>
  </si>
  <si>
    <t>保障三所敬老院正常运转。</t>
  </si>
  <si>
    <t>敬老院数量</t>
  </si>
  <si>
    <t>三所敬老院</t>
  </si>
  <si>
    <t>办公设备正常运转程度</t>
  </si>
  <si>
    <t>办公设备正常运转对日常办公支撑</t>
  </si>
  <si>
    <t>政府采购需求部门满意度</t>
  </si>
  <si>
    <t>政府采购需求部门满意</t>
  </si>
  <si>
    <t>用于发放遗属补助2人</t>
  </si>
  <si>
    <t>补助资金发放合格率</t>
  </si>
  <si>
    <t>审批通过后发放</t>
  </si>
  <si>
    <t>提升遗属的生活状况</t>
  </si>
  <si>
    <t>有效提升提升遗属的生活状况</t>
  </si>
  <si>
    <t>对和谐社会提升影响度</t>
  </si>
  <si>
    <t>提升社会和谐</t>
  </si>
  <si>
    <t>根据根据《芒市殡葬管理实施细则》文件精神，历史墓地搬迁补助经费50万元。</t>
  </si>
  <si>
    <t>资金发放率</t>
  </si>
  <si>
    <t>推进殡葬事业持续发展</t>
  </si>
  <si>
    <t>持续发展</t>
  </si>
  <si>
    <t>持续推进殡葬事业发展</t>
  </si>
  <si>
    <t>根据《芒市殡葬管理实施细则》文件精神，火化区范围内，按照规定火化后安葬的，给予一定奖励，2026年需要火化奖励450万元、火化补助5万元，共计455万元。</t>
  </si>
  <si>
    <t>城乡居民死亡火化人员认定确认率</t>
  </si>
  <si>
    <t>城乡居民死亡火化人员</t>
  </si>
  <si>
    <t>补助资金及时发放率</t>
  </si>
  <si>
    <t>及时发放</t>
  </si>
  <si>
    <t>生态效益</t>
  </si>
  <si>
    <t>提高土地利用保护生态环境</t>
  </si>
  <si>
    <t>有所改善</t>
  </si>
  <si>
    <t>实行殡葬改革，提高土地利用，保护生态环境</t>
  </si>
  <si>
    <t>主要用于殡仪馆办公设施设备费30万元，殡仪馆火化证2万元，殡仪馆火化设备使用成本及维护168万元。</t>
  </si>
  <si>
    <t>各项工作及时完成率</t>
  </si>
  <si>
    <t>及时完成各项工作</t>
  </si>
  <si>
    <t>社会公众满意度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</si>
  <si>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</si>
  <si>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</si>
  <si>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</si>
  <si>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</si>
  <si>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</si>
  <si>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注：本单位无政府性基金支出经费预算，本表无数据，公开空表。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</si>
  <si>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</si>
  <si>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</si>
  <si>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</si>
  <si>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</si>
  <si>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</si>
  <si>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</si>
  <si>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</si>
  <si>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</si>
  <si>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</si>
  <si>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</si>
  <si>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</si>
  <si>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</si>
  <si>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公务用车保险</t>
  </si>
  <si>
    <t>机动车保险服务</t>
  </si>
  <si>
    <t>辆</t>
  </si>
  <si>
    <t>公务用车燃油</t>
  </si>
  <si>
    <t>维修和保养服务</t>
  </si>
  <si>
    <t>设备类</t>
  </si>
  <si>
    <t>办公设备</t>
  </si>
  <si>
    <t>台</t>
  </si>
  <si>
    <t>车辆</t>
  </si>
  <si>
    <t>家具用具类</t>
  </si>
  <si>
    <t>家具和用具</t>
  </si>
  <si>
    <t>件</t>
  </si>
  <si>
    <t>预算08表</t>
  </si>
  <si>
    <t>政府购买服务项目</t>
  </si>
  <si>
    <t>政府购买服务目录</t>
  </si>
  <si>
    <t>注：本单位无政府政府购买服务经费预算，本表无数据，公开空表。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</si>
  <si>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</si>
  <si>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</si>
  <si>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</si>
  <si>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</si>
  <si>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</si>
  <si>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</si>
  <si>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</si>
  <si>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</si>
  <si>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</si>
  <si>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</si>
  <si>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</si>
  <si>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</si>
  <si>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</si>
  <si>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</si>
  <si>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</si>
  <si>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注：本单位无市对下转移支付经费预算，本表无数据，公开空表。</t>
  </si>
  <si>
    <t>预算09-2表</t>
  </si>
  <si>
    <t/>
  </si>
  <si>
    <t>注：本单位无市对下转移支付绩效目标预算，本表无数据，公开空表。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</si>
  <si>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</si>
  <si>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</si>
  <si>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</si>
  <si>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</si>
  <si>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</si>
  <si>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</si>
  <si>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</si>
  <si>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</si>
  <si>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2.本单位无新增资产配置预算，本表无数据，公开空表。</t>
  </si>
  <si>
    <t>预算11表</t>
  </si>
  <si>
    <t>上级补助</t>
  </si>
  <si>
    <t>下达2026年中央困难群众救助补助资金</t>
  </si>
  <si>
    <t>预算12表</t>
  </si>
  <si>
    <t>项目级次</t>
  </si>
  <si>
    <t>311 专项业务类</t>
  </si>
  <si>
    <t>本级</t>
  </si>
  <si>
    <t>312 民生类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</si>
</sst>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.5"/>
      <name val="宋体"/>
      <charset val="134"/>
      <scheme val="maj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21" fillId="7" borderId="16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9" applyNumberFormat="0" applyAlignment="0" applyProtection="0">
      <alignment vertical="center"/>
    </xf>
    <xf numFmtId="0" fontId="35" fillId="11" borderId="15" applyNumberFormat="0" applyAlignment="0" applyProtection="0">
      <alignment vertical="center"/>
    </xf>
    <xf numFmtId="0" fontId="36" fillId="12" borderId="20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Border="1">
      <alignment vertical="top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8" xfId="0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8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8"/>
  <sheetViews>
    <sheetView showZeros="0" workbookViewId="0">
      <selection activeCell="D17" sqref="D1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3"/>
      <c r="B1" s="173"/>
      <c r="C1" s="173"/>
      <c r="D1" s="174" t="s">
        <v>0</v>
      </c>
    </row>
    <row r="2" ht="42" customHeight="1" spans="1:4">
      <c r="A2" s="175" t="str">
        <f>"2026"&amp;"年部门财务收支预算总表"</f>
        <v>2026年部门财务收支预算总表</v>
      </c>
      <c r="B2" s="175"/>
      <c r="C2" s="175"/>
      <c r="D2" s="175"/>
    </row>
    <row r="3" ht="18.75" customHeight="1" spans="1:4">
      <c r="A3" s="173" t="s">
        <v>1</v>
      </c>
      <c r="B3" s="173"/>
      <c r="C3" s="176"/>
      <c r="D3" s="174" t="s">
        <v>2</v>
      </c>
    </row>
    <row r="4" ht="18.75" customHeight="1" spans="1:4">
      <c r="A4" s="133" t="s">
        <v>3</v>
      </c>
      <c r="B4" s="133"/>
      <c r="C4" s="133" t="s">
        <v>4</v>
      </c>
      <c r="D4" s="133"/>
    </row>
    <row r="5" ht="18.75" customHeight="1" spans="1:4">
      <c r="A5" s="133" t="s">
        <v>5</v>
      </c>
      <c r="B5" s="133" t="s">
        <v>6</v>
      </c>
      <c r="C5" s="133" t="s">
        <v>7</v>
      </c>
      <c r="D5" s="133" t="s">
        <v>6</v>
      </c>
    </row>
    <row r="6" ht="18.75" customHeight="1" spans="1:4">
      <c r="A6" s="131" t="s">
        <v>8</v>
      </c>
      <c r="B6" s="132">
        <v>31667580.33</v>
      </c>
      <c r="C6" s="131" t="str">
        <f>"一"&amp;"、"&amp;"社会保障和就业支出"</f>
        <v>一、社会保障和就业支出</v>
      </c>
      <c r="D6" s="132">
        <v>30770750.73</v>
      </c>
    </row>
    <row r="7" ht="18.75" customHeight="1" spans="1:4">
      <c r="A7" s="131" t="s">
        <v>9</v>
      </c>
      <c r="B7" s="132"/>
      <c r="C7" s="131" t="str">
        <f>"二"&amp;"、"&amp;"卫生健康支出"</f>
        <v>二、卫生健康支出</v>
      </c>
      <c r="D7" s="132">
        <v>318951.6</v>
      </c>
    </row>
    <row r="8" ht="18.75" customHeight="1" spans="1:4">
      <c r="A8" s="131" t="s">
        <v>10</v>
      </c>
      <c r="B8" s="132"/>
      <c r="C8" s="131" t="str">
        <f>"三"&amp;"、"&amp;"住房保障支出"</f>
        <v>三、住房保障支出</v>
      </c>
      <c r="D8" s="132">
        <v>577878</v>
      </c>
    </row>
    <row r="9" ht="18.75" customHeight="1" spans="1:4">
      <c r="A9" s="131" t="s">
        <v>11</v>
      </c>
      <c r="B9" s="132"/>
      <c r="C9" s="131"/>
      <c r="D9" s="132"/>
    </row>
    <row r="10" ht="18.75" customHeight="1" spans="1:4">
      <c r="A10" s="131" t="s">
        <v>12</v>
      </c>
      <c r="B10" s="132"/>
      <c r="C10" s="131"/>
      <c r="D10" s="132"/>
    </row>
    <row r="11" ht="18.75" customHeight="1" spans="1:4">
      <c r="A11" s="131" t="s">
        <v>13</v>
      </c>
      <c r="B11" s="132"/>
      <c r="C11" s="131"/>
      <c r="D11" s="132"/>
    </row>
    <row r="12" ht="18.75" customHeight="1" spans="1:4">
      <c r="A12" s="131" t="s">
        <v>14</v>
      </c>
      <c r="B12" s="132"/>
      <c r="C12" s="131"/>
      <c r="D12" s="132"/>
    </row>
    <row r="13" ht="18.75" customHeight="1" spans="1:4">
      <c r="A13" s="131" t="s">
        <v>15</v>
      </c>
      <c r="B13" s="132"/>
      <c r="C13" s="131"/>
      <c r="D13" s="132"/>
    </row>
    <row r="14" ht="18.75" customHeight="1" spans="1:4">
      <c r="A14" s="131" t="s">
        <v>16</v>
      </c>
      <c r="B14" s="132"/>
      <c r="C14" s="131"/>
      <c r="D14" s="132"/>
    </row>
    <row r="15" ht="18.75" customHeight="1" spans="1:4">
      <c r="A15" s="131" t="s">
        <v>17</v>
      </c>
      <c r="B15" s="132"/>
      <c r="C15" s="131"/>
      <c r="D15" s="132"/>
    </row>
    <row r="16" ht="18.75" customHeight="1" spans="1:4">
      <c r="A16" s="131"/>
      <c r="B16" s="132"/>
      <c r="C16" s="131"/>
      <c r="D16" s="132"/>
    </row>
    <row r="17" ht="18.75" customHeight="1" spans="1:4">
      <c r="A17" s="131"/>
      <c r="B17" s="132"/>
      <c r="C17" s="131"/>
      <c r="D17" s="132"/>
    </row>
    <row r="18" ht="18.75" customHeight="1" spans="1:4">
      <c r="A18" s="131"/>
      <c r="B18" s="132"/>
      <c r="C18" s="131"/>
      <c r="D18" s="132"/>
    </row>
    <row r="19" ht="18.75" customHeight="1" spans="1:4">
      <c r="A19" s="131"/>
      <c r="B19" s="132"/>
      <c r="C19" s="131"/>
      <c r="D19" s="132"/>
    </row>
    <row r="20" ht="18.75" customHeight="1" spans="1:4">
      <c r="A20" s="131"/>
      <c r="B20" s="132"/>
      <c r="C20" s="131"/>
      <c r="D20" s="132"/>
    </row>
    <row r="21" ht="18.75" customHeight="1" spans="1:4">
      <c r="A21" s="131"/>
      <c r="B21" s="132"/>
      <c r="C21" s="131"/>
      <c r="D21" s="132"/>
    </row>
    <row r="22" ht="18.75" customHeight="1" spans="1:4">
      <c r="A22" s="131"/>
      <c r="B22" s="132"/>
      <c r="C22" s="131"/>
      <c r="D22" s="132"/>
    </row>
    <row r="23" ht="18.75" customHeight="1" spans="1:4">
      <c r="A23" s="131"/>
      <c r="B23" s="132"/>
      <c r="C23" s="131"/>
      <c r="D23" s="132"/>
    </row>
    <row r="24" ht="18.75" customHeight="1" spans="1:4">
      <c r="A24" s="131" t="s">
        <v>18</v>
      </c>
      <c r="B24" s="132">
        <v>31667580.33</v>
      </c>
      <c r="C24" s="131" t="s">
        <v>19</v>
      </c>
      <c r="D24" s="132">
        <v>31667580.33</v>
      </c>
    </row>
    <row r="25" ht="18.75" customHeight="1" spans="1:4">
      <c r="A25" s="131" t="s">
        <v>20</v>
      </c>
      <c r="B25" s="132"/>
      <c r="C25" s="131" t="s">
        <v>21</v>
      </c>
      <c r="D25" s="132"/>
    </row>
    <row r="26" ht="18.75" customHeight="1" spans="1:4">
      <c r="A26" s="131" t="s">
        <v>22</v>
      </c>
      <c r="B26" s="132"/>
      <c r="C26" s="131" t="s">
        <v>22</v>
      </c>
      <c r="D26" s="132"/>
    </row>
    <row r="27" ht="18.75" customHeight="1" spans="1:4">
      <c r="A27" s="131" t="s">
        <v>23</v>
      </c>
      <c r="B27" s="132"/>
      <c r="C27" s="131" t="s">
        <v>24</v>
      </c>
      <c r="D27" s="132"/>
    </row>
    <row r="28" ht="18.75" customHeight="1" spans="1:4">
      <c r="A28" s="131" t="s">
        <v>25</v>
      </c>
      <c r="B28" s="132">
        <v>31667580.33</v>
      </c>
      <c r="C28" s="131" t="s">
        <v>26</v>
      </c>
      <c r="D28" s="132">
        <v>31667580.33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8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20" sqref="C20"/>
    </sheetView>
  </sheetViews>
  <sheetFormatPr defaultColWidth="9.14285714285714" defaultRowHeight="14.25" customHeight="1" outlineLevelCol="5"/>
  <cols>
    <col min="1" max="4" width="24.3428571428571" customWidth="1"/>
    <col min="5" max="5" width="27.1428571428571" customWidth="1"/>
    <col min="6" max="6" width="29.4285714285714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505</v>
      </c>
    </row>
    <row r="2" ht="26.25" customHeight="1" spans="1:6">
      <c r="A2" s="114" t="str">
        <f>"2026"&amp;"年部门政府性基金预算支出预算表"</f>
        <v>2026年部门政府性基金预算支出预算表</v>
      </c>
      <c r="B2" s="114" t="s">
        <v>506</v>
      </c>
      <c r="C2" s="115"/>
      <c r="D2" s="116"/>
      <c r="E2" s="116"/>
      <c r="F2" s="116"/>
    </row>
    <row r="3" ht="13.5" customHeight="1" spans="1:6">
      <c r="A3" s="117" t="s">
        <v>1</v>
      </c>
      <c r="B3" s="117" t="s">
        <v>507</v>
      </c>
      <c r="C3" s="118"/>
      <c r="D3" s="90"/>
      <c r="E3" s="90"/>
      <c r="F3" s="111" t="s">
        <v>2</v>
      </c>
    </row>
    <row r="4" ht="19.5" customHeight="1" spans="1:6">
      <c r="A4" s="60" t="s">
        <v>170</v>
      </c>
      <c r="B4" s="119" t="s">
        <v>49</v>
      </c>
      <c r="C4" s="60" t="s">
        <v>50</v>
      </c>
      <c r="D4" s="35" t="s">
        <v>508</v>
      </c>
      <c r="E4" s="35"/>
      <c r="F4" s="35"/>
    </row>
    <row r="5" ht="18.55" customHeight="1" spans="1:6">
      <c r="A5" s="60"/>
      <c r="B5" s="119"/>
      <c r="C5" s="60"/>
      <c r="D5" s="35" t="s">
        <v>31</v>
      </c>
      <c r="E5" s="35" t="s">
        <v>53</v>
      </c>
      <c r="F5" s="35" t="s">
        <v>54</v>
      </c>
    </row>
    <row r="6" ht="20.25" customHeight="1" spans="1:6">
      <c r="A6" s="60">
        <v>1</v>
      </c>
      <c r="B6" s="120" t="s">
        <v>61</v>
      </c>
      <c r="C6" s="120" t="s">
        <v>62</v>
      </c>
      <c r="D6" s="120" t="s">
        <v>63</v>
      </c>
      <c r="E6" s="120" t="s">
        <v>64</v>
      </c>
      <c r="F6" s="120" t="s">
        <v>65</v>
      </c>
    </row>
    <row r="7" ht="30" customHeight="1" spans="1:6">
      <c r="A7" s="33"/>
      <c r="B7" s="119"/>
      <c r="C7" s="33"/>
      <c r="D7" s="79"/>
      <c r="E7" s="121"/>
      <c r="F7" s="121"/>
    </row>
    <row r="8" ht="30" customHeight="1" spans="1:6">
      <c r="A8" s="22"/>
      <c r="B8" s="22"/>
      <c r="C8" s="22"/>
      <c r="D8" s="79"/>
      <c r="E8" s="121"/>
      <c r="F8" s="121"/>
    </row>
    <row r="9" ht="30" customHeight="1" spans="1:6">
      <c r="A9" s="20" t="s">
        <v>509</v>
      </c>
      <c r="B9" s="20" t="s">
        <v>509</v>
      </c>
      <c r="C9" s="20" t="s">
        <v>509</v>
      </c>
      <c r="D9" s="79"/>
      <c r="E9" s="121"/>
      <c r="F9" s="121"/>
    </row>
    <row r="10" customHeight="1" spans="1:1">
      <c r="A10" s="63" t="s">
        <v>510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tabSelected="1" topLeftCell="A3" workbookViewId="0">
      <selection activeCell="C17" sqref="C17"/>
    </sheetView>
  </sheetViews>
  <sheetFormatPr defaultColWidth="9.14285714285714" defaultRowHeight="14.25" customHeight="1"/>
  <cols>
    <col min="1" max="1" width="16.3428571428571" customWidth="1"/>
    <col min="2" max="2" width="12.1428571428571" customWidth="1"/>
    <col min="3" max="3" width="9.62857142857143" customWidth="1"/>
    <col min="4" max="4" width="4.71428571428571" customWidth="1"/>
    <col min="5" max="5" width="3.62857142857143" customWidth="1"/>
    <col min="6" max="6" width="11.2857142857143" customWidth="1"/>
    <col min="7" max="8" width="11.847619047619" customWidth="1"/>
    <col min="9" max="9" width="7.28571428571429" customWidth="1"/>
    <col min="10" max="10" width="6.04761904761905" customWidth="1"/>
    <col min="11" max="11" width="9.77142857142857" customWidth="1"/>
    <col min="12" max="12" width="9.14285714285714" customWidth="1"/>
    <col min="13" max="15" width="10.7142857142857" customWidth="1"/>
    <col min="16" max="16" width="6.62857142857143" customWidth="1"/>
    <col min="17" max="17" width="9.8571428571428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2" t="s">
        <v>511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3"/>
      <c r="L2" s="29"/>
      <c r="M2" s="29"/>
      <c r="N2" s="29"/>
      <c r="O2" s="103"/>
      <c r="P2" s="103"/>
      <c r="Q2" s="29"/>
    </row>
    <row r="3" ht="18.75" customHeight="1" spans="1:17">
      <c r="A3" s="44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4"/>
      <c r="P3" s="104"/>
      <c r="Q3" s="111" t="s">
        <v>28</v>
      </c>
    </row>
    <row r="4" ht="15.75" customHeight="1" spans="1:17">
      <c r="A4" s="11" t="s">
        <v>512</v>
      </c>
      <c r="B4" s="91" t="s">
        <v>513</v>
      </c>
      <c r="C4" s="91" t="s">
        <v>514</v>
      </c>
      <c r="D4" s="91" t="s">
        <v>515</v>
      </c>
      <c r="E4" s="91" t="s">
        <v>516</v>
      </c>
      <c r="F4" s="91" t="s">
        <v>517</v>
      </c>
      <c r="G4" s="47" t="s">
        <v>177</v>
      </c>
      <c r="H4" s="47"/>
      <c r="I4" s="47"/>
      <c r="J4" s="47"/>
      <c r="K4" s="105"/>
      <c r="L4" s="47"/>
      <c r="M4" s="47"/>
      <c r="N4" s="47"/>
      <c r="O4" s="73"/>
      <c r="P4" s="105"/>
      <c r="Q4" s="48"/>
    </row>
    <row r="5" ht="17.25" customHeight="1" spans="1:17">
      <c r="A5" s="16"/>
      <c r="B5" s="92"/>
      <c r="C5" s="92"/>
      <c r="D5" s="92"/>
      <c r="E5" s="92"/>
      <c r="F5" s="92"/>
      <c r="G5" s="92" t="s">
        <v>31</v>
      </c>
      <c r="H5" s="92" t="s">
        <v>35</v>
      </c>
      <c r="I5" s="92" t="s">
        <v>518</v>
      </c>
      <c r="J5" s="92" t="s">
        <v>519</v>
      </c>
      <c r="K5" s="106" t="s">
        <v>520</v>
      </c>
      <c r="L5" s="107" t="s">
        <v>521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34</v>
      </c>
      <c r="I6" s="93"/>
      <c r="J6" s="93"/>
      <c r="K6" s="110"/>
      <c r="L6" s="93" t="s">
        <v>34</v>
      </c>
      <c r="M6" s="93" t="s">
        <v>41</v>
      </c>
      <c r="N6" s="93" t="s">
        <v>522</v>
      </c>
      <c r="O6" s="33" t="s">
        <v>43</v>
      </c>
      <c r="P6" s="110" t="s">
        <v>44</v>
      </c>
      <c r="Q6" s="93" t="s">
        <v>45</v>
      </c>
    </row>
    <row r="7" ht="15" customHeight="1" spans="1:17">
      <c r="A7" s="75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 t="s">
        <v>47</v>
      </c>
      <c r="B8" s="97"/>
      <c r="C8" s="97"/>
      <c r="D8" s="98"/>
      <c r="E8" s="99"/>
      <c r="F8" s="23">
        <v>517200</v>
      </c>
      <c r="G8" s="23">
        <v>517200</v>
      </c>
      <c r="H8" s="23">
        <v>517200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6" t="str">
        <f t="shared" ref="A9:A10" si="0">"     "&amp;"公用经费安排的公务用车运维费"</f>
        <v>     公用经费安排的公务用车运维费</v>
      </c>
      <c r="B9" s="97" t="s">
        <v>523</v>
      </c>
      <c r="C9" s="97" t="s">
        <v>524</v>
      </c>
      <c r="D9" s="98" t="s">
        <v>525</v>
      </c>
      <c r="E9" s="99">
        <v>1</v>
      </c>
      <c r="F9" s="23">
        <v>12000</v>
      </c>
      <c r="G9" s="23">
        <v>12000</v>
      </c>
      <c r="H9" s="23">
        <v>12000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6" t="str">
        <f t="shared" si="0"/>
        <v>     公用经费安排的公务用车运维费</v>
      </c>
      <c r="B10" s="97" t="s">
        <v>526</v>
      </c>
      <c r="C10" s="97" t="s">
        <v>527</v>
      </c>
      <c r="D10" s="98" t="s">
        <v>525</v>
      </c>
      <c r="E10" s="99">
        <v>1</v>
      </c>
      <c r="F10" s="23">
        <v>79000</v>
      </c>
      <c r="G10" s="23">
        <v>79000</v>
      </c>
      <c r="H10" s="23">
        <v>79000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6" t="str">
        <f t="shared" ref="A11:A13" si="1">"     "&amp;"民政事业工作经费"</f>
        <v>     民政事业工作经费</v>
      </c>
      <c r="B11" s="97" t="s">
        <v>528</v>
      </c>
      <c r="C11" s="97" t="s">
        <v>529</v>
      </c>
      <c r="D11" s="98" t="s">
        <v>530</v>
      </c>
      <c r="E11" s="99">
        <v>1</v>
      </c>
      <c r="F11" s="23">
        <v>199200</v>
      </c>
      <c r="G11" s="23">
        <v>199200</v>
      </c>
      <c r="H11" s="23">
        <v>199200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6" t="str">
        <f t="shared" si="1"/>
        <v>     民政事业工作经费</v>
      </c>
      <c r="B12" s="97" t="s">
        <v>307</v>
      </c>
      <c r="C12" s="97" t="s">
        <v>531</v>
      </c>
      <c r="D12" s="98" t="s">
        <v>525</v>
      </c>
      <c r="E12" s="99">
        <v>1</v>
      </c>
      <c r="F12" s="23">
        <v>150000</v>
      </c>
      <c r="G12" s="23">
        <v>150000</v>
      </c>
      <c r="H12" s="23">
        <v>150000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6" t="str">
        <f t="shared" si="1"/>
        <v>     民政事业工作经费</v>
      </c>
      <c r="B13" s="97" t="s">
        <v>532</v>
      </c>
      <c r="C13" s="97" t="s">
        <v>533</v>
      </c>
      <c r="D13" s="98" t="s">
        <v>534</v>
      </c>
      <c r="E13" s="99">
        <v>1</v>
      </c>
      <c r="F13" s="23">
        <v>77000</v>
      </c>
      <c r="G13" s="23">
        <v>77000</v>
      </c>
      <c r="H13" s="23">
        <v>77000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0" customHeight="1" spans="1:17">
      <c r="A14" s="100" t="s">
        <v>509</v>
      </c>
      <c r="B14" s="101"/>
      <c r="C14" s="101"/>
      <c r="D14" s="101"/>
      <c r="E14" s="99"/>
      <c r="F14" s="23">
        <v>517200</v>
      </c>
      <c r="G14" s="23">
        <v>517200</v>
      </c>
      <c r="H14" s="23">
        <v>517200</v>
      </c>
      <c r="I14" s="23"/>
      <c r="J14" s="23"/>
      <c r="K14" s="23"/>
      <c r="L14" s="23"/>
      <c r="M14" s="23"/>
      <c r="N14" s="23"/>
      <c r="O14" s="23"/>
      <c r="P14" s="23"/>
      <c r="Q14" s="23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4.7142857142857" customWidth="1"/>
    <col min="2" max="2" width="9.77142857142857" customWidth="1"/>
    <col min="3" max="3" width="14.5714285714286" customWidth="1"/>
    <col min="4" max="4" width="9.14285714285714" customWidth="1"/>
    <col min="5" max="5" width="12.047619047619" customWidth="1"/>
    <col min="6" max="6" width="9.85714285714286" customWidth="1"/>
    <col min="7" max="7" width="10" customWidth="1"/>
    <col min="8" max="8" width="9.91428571428571" customWidth="1"/>
    <col min="9" max="10" width="11.3428571428571" customWidth="1"/>
    <col min="11" max="11" width="14.1428571428571" customWidth="1"/>
    <col min="12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9"/>
      <c r="N1" s="89" t="s">
        <v>535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">
        <v>1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90"/>
      <c r="N3" s="42" t="s">
        <v>28</v>
      </c>
    </row>
    <row r="4" ht="15.75" customHeight="1" spans="1:14">
      <c r="A4" s="11" t="s">
        <v>512</v>
      </c>
      <c r="B4" s="11" t="s">
        <v>536</v>
      </c>
      <c r="C4" s="11" t="s">
        <v>537</v>
      </c>
      <c r="D4" s="12" t="s">
        <v>177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5" t="s">
        <v>31</v>
      </c>
      <c r="E5" s="11" t="s">
        <v>35</v>
      </c>
      <c r="F5" s="11" t="s">
        <v>518</v>
      </c>
      <c r="G5" s="11" t="s">
        <v>519</v>
      </c>
      <c r="H5" s="11" t="s">
        <v>520</v>
      </c>
      <c r="I5" s="12" t="s">
        <v>521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34</v>
      </c>
      <c r="F6" s="18"/>
      <c r="G6" s="18"/>
      <c r="H6" s="75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63" t="s">
        <v>538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8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A11" sqref="A11:O11"/>
    </sheetView>
  </sheetViews>
  <sheetFormatPr defaultColWidth="9.14285714285714" defaultRowHeight="14.25" customHeight="1"/>
  <cols>
    <col min="1" max="1" width="22.1428571428571" customWidth="1"/>
    <col min="2" max="14" width="7.04761904761905" customWidth="1"/>
    <col min="15" max="15" width="11.7142857142857" customWidth="1"/>
  </cols>
  <sheetData>
    <row r="1" ht="13.5" customHeight="1" spans="1:15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 t="s">
        <v>539</v>
      </c>
    </row>
    <row r="2" ht="27.75" customHeight="1" spans="1:15">
      <c r="A2" s="67" t="str">
        <f>"2026"&amp;"年市对下转移支付预算表"</f>
        <v>2026年市对下转移支付预算表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customHeight="1" spans="1:15">
      <c r="A3" s="68" t="s">
        <v>2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8" customHeight="1" spans="1:15">
      <c r="A4" s="70" t="s">
        <v>1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2" t="s">
        <v>540</v>
      </c>
      <c r="B5" s="12" t="s">
        <v>177</v>
      </c>
      <c r="C5" s="13"/>
      <c r="D5" s="73"/>
      <c r="E5" s="74" t="s">
        <v>541</v>
      </c>
      <c r="F5" s="74"/>
      <c r="G5" s="74"/>
      <c r="H5" s="74"/>
      <c r="I5" s="74"/>
      <c r="J5" s="74"/>
      <c r="K5" s="74"/>
      <c r="L5" s="74"/>
      <c r="M5" s="74"/>
      <c r="N5" s="74"/>
      <c r="O5" s="74"/>
    </row>
    <row r="6" ht="60" customHeight="1" spans="1:15">
      <c r="A6" s="75"/>
      <c r="B6" s="16" t="s">
        <v>31</v>
      </c>
      <c r="C6" s="11" t="s">
        <v>35</v>
      </c>
      <c r="D6" s="76" t="s">
        <v>542</v>
      </c>
      <c r="E6" s="77" t="s">
        <v>543</v>
      </c>
      <c r="F6" s="77" t="s">
        <v>544</v>
      </c>
      <c r="G6" s="77" t="s">
        <v>545</v>
      </c>
      <c r="H6" s="77" t="s">
        <v>546</v>
      </c>
      <c r="I6" s="77" t="s">
        <v>547</v>
      </c>
      <c r="J6" s="77" t="s">
        <v>548</v>
      </c>
      <c r="K6" s="77" t="s">
        <v>549</v>
      </c>
      <c r="L6" s="77" t="s">
        <v>550</v>
      </c>
      <c r="M6" s="77" t="s">
        <v>551</v>
      </c>
      <c r="N6" s="77" t="s">
        <v>552</v>
      </c>
      <c r="O6" s="77" t="s">
        <v>553</v>
      </c>
    </row>
    <row r="7" ht="19.5" customHeight="1" spans="1:15">
      <c r="A7" s="35">
        <v>1</v>
      </c>
      <c r="B7" s="35">
        <v>2</v>
      </c>
      <c r="C7" s="35">
        <v>3</v>
      </c>
      <c r="D7" s="12">
        <v>4</v>
      </c>
      <c r="E7" s="78">
        <v>5</v>
      </c>
      <c r="F7" s="78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78">
        <v>13</v>
      </c>
      <c r="N7" s="78">
        <v>14</v>
      </c>
      <c r="O7" s="78">
        <v>15</v>
      </c>
    </row>
    <row r="8" ht="19.5" customHeight="1" spans="1:15">
      <c r="A8" s="36"/>
      <c r="B8" s="79"/>
      <c r="C8" s="79"/>
      <c r="D8" s="80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ht="19.5" customHeight="1" spans="1:15">
      <c r="A9" s="36"/>
      <c r="B9" s="79"/>
      <c r="C9" s="79"/>
      <c r="D9" s="80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</row>
    <row r="10" ht="19.5" customHeight="1" spans="1:15">
      <c r="A10" s="51" t="s">
        <v>31</v>
      </c>
      <c r="B10" s="79"/>
      <c r="C10" s="79"/>
      <c r="D10" s="80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customHeight="1" spans="1:15">
      <c r="A11" s="83" t="s">
        <v>554</v>
      </c>
      <c r="B11" s="83"/>
      <c r="C11" s="8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4" t="s">
        <v>555</v>
      </c>
    </row>
    <row r="2" ht="28.5" customHeight="1" spans="1:10">
      <c r="A2" s="56" t="str">
        <f>"2026"&amp;"年市对下转移支付绩效目标表"</f>
        <v>2026年市对下转移支付绩效目标表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">
        <v>1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331</v>
      </c>
      <c r="B4" s="34" t="s">
        <v>332</v>
      </c>
      <c r="C4" s="34" t="s">
        <v>333</v>
      </c>
      <c r="D4" s="34" t="s">
        <v>334</v>
      </c>
      <c r="E4" s="34" t="s">
        <v>335</v>
      </c>
      <c r="F4" s="60" t="s">
        <v>336</v>
      </c>
      <c r="G4" s="34" t="s">
        <v>337</v>
      </c>
      <c r="H4" s="60" t="s">
        <v>338</v>
      </c>
      <c r="I4" s="60" t="s">
        <v>339</v>
      </c>
      <c r="J4" s="34" t="s">
        <v>340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25.95" customHeight="1" spans="1:10">
      <c r="A6" s="36"/>
      <c r="B6" s="49"/>
      <c r="C6" s="49"/>
      <c r="D6" s="49"/>
      <c r="E6" s="61"/>
      <c r="F6" s="62"/>
      <c r="G6" s="61"/>
      <c r="H6" s="62"/>
      <c r="I6" s="62"/>
      <c r="J6" s="61"/>
    </row>
    <row r="7" ht="25.95" customHeight="1" spans="1:10">
      <c r="A7" s="36"/>
      <c r="B7" s="22" t="s">
        <v>556</v>
      </c>
      <c r="C7" s="22" t="s">
        <v>556</v>
      </c>
      <c r="D7" s="22" t="s">
        <v>556</v>
      </c>
      <c r="E7" s="36" t="s">
        <v>556</v>
      </c>
      <c r="F7" s="22" t="s">
        <v>556</v>
      </c>
      <c r="G7" s="36" t="s">
        <v>556</v>
      </c>
      <c r="H7" s="22" t="s">
        <v>556</v>
      </c>
      <c r="I7" s="22" t="s">
        <v>556</v>
      </c>
      <c r="J7" s="36" t="s">
        <v>556</v>
      </c>
    </row>
    <row r="8" ht="33" customHeight="1" spans="1:1">
      <c r="A8" s="63" t="s">
        <v>557</v>
      </c>
    </row>
  </sheetData>
  <mergeCells count="2">
    <mergeCell ref="A2:J2"/>
    <mergeCell ref="A3:H3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:H9"/>
    </sheetView>
  </sheetViews>
  <sheetFormatPr defaultColWidth="9.14285714285714" defaultRowHeight="12" customHeight="1" outlineLevelCol="7"/>
  <cols>
    <col min="1" max="1" width="11.4285714285714" customWidth="1"/>
    <col min="2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558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">
        <v>1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170</v>
      </c>
      <c r="B4" s="11" t="s">
        <v>559</v>
      </c>
      <c r="C4" s="11" t="s">
        <v>560</v>
      </c>
      <c r="D4" s="11" t="s">
        <v>561</v>
      </c>
      <c r="E4" s="11" t="s">
        <v>562</v>
      </c>
      <c r="F4" s="46" t="s">
        <v>563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516</v>
      </c>
      <c r="G5" s="34" t="s">
        <v>564</v>
      </c>
      <c r="H5" s="34" t="s">
        <v>565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31</v>
      </c>
      <c r="B8" s="52"/>
      <c r="C8" s="52"/>
      <c r="D8" s="52"/>
      <c r="E8" s="52"/>
      <c r="F8" s="41"/>
      <c r="G8" s="53"/>
      <c r="H8" s="53"/>
    </row>
    <row r="9" ht="33" customHeight="1" spans="1:8">
      <c r="A9" s="54" t="s">
        <v>566</v>
      </c>
      <c r="B9" s="55"/>
      <c r="C9" s="55"/>
      <c r="D9" s="55"/>
      <c r="E9" s="55"/>
      <c r="F9" s="55"/>
      <c r="G9" s="55"/>
      <c r="H9" s="55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5"/>
  <sheetViews>
    <sheetView showZeros="0" topLeftCell="A5" workbookViewId="0">
      <selection activeCell="A3" sqref="A3:G3"/>
    </sheetView>
  </sheetViews>
  <sheetFormatPr defaultColWidth="9.14285714285714" defaultRowHeight="14.25" customHeight="1"/>
  <cols>
    <col min="1" max="1" width="10.2857142857143" customWidth="1"/>
    <col min="2" max="2" width="23.847619047619" customWidth="1"/>
    <col min="3" max="3" width="13.8571428571429" customWidth="1"/>
    <col min="4" max="4" width="11.1428571428571" customWidth="1"/>
    <col min="5" max="5" width="17.7142857142857" customWidth="1"/>
    <col min="6" max="6" width="9.84761904761905" customWidth="1"/>
    <col min="7" max="7" width="11.4285714285714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567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1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28</v>
      </c>
    </row>
    <row r="4" ht="21.75" customHeight="1" spans="1:11">
      <c r="A4" s="33" t="s">
        <v>274</v>
      </c>
      <c r="B4" s="33" t="s">
        <v>172</v>
      </c>
      <c r="C4" s="33" t="s">
        <v>275</v>
      </c>
      <c r="D4" s="34" t="s">
        <v>173</v>
      </c>
      <c r="E4" s="34" t="s">
        <v>174</v>
      </c>
      <c r="F4" s="34" t="s">
        <v>276</v>
      </c>
      <c r="G4" s="34" t="s">
        <v>277</v>
      </c>
      <c r="H4" s="35" t="s">
        <v>31</v>
      </c>
      <c r="I4" s="35" t="s">
        <v>568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35</v>
      </c>
      <c r="J5" s="34" t="s">
        <v>36</v>
      </c>
      <c r="K5" s="34" t="s">
        <v>37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34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45" customHeight="1" spans="1:11">
      <c r="A8" s="36"/>
      <c r="B8" s="22" t="s">
        <v>569</v>
      </c>
      <c r="C8" s="36"/>
      <c r="D8" s="36"/>
      <c r="E8" s="36"/>
      <c r="F8" s="36"/>
      <c r="G8" s="36"/>
      <c r="H8" s="23">
        <v>37370000</v>
      </c>
      <c r="I8" s="23">
        <v>37370000</v>
      </c>
      <c r="J8" s="23"/>
      <c r="K8" s="40"/>
    </row>
    <row r="9" ht="52.5" customHeight="1" spans="1:11">
      <c r="A9" s="22" t="s">
        <v>286</v>
      </c>
      <c r="B9" s="22" t="s">
        <v>569</v>
      </c>
      <c r="C9" s="22" t="s">
        <v>47</v>
      </c>
      <c r="D9" s="22" t="s">
        <v>101</v>
      </c>
      <c r="E9" s="22" t="s">
        <v>102</v>
      </c>
      <c r="F9" s="22" t="s">
        <v>256</v>
      </c>
      <c r="G9" s="22" t="s">
        <v>257</v>
      </c>
      <c r="H9" s="23">
        <v>2910000</v>
      </c>
      <c r="I9" s="23">
        <v>2910000</v>
      </c>
      <c r="J9" s="23"/>
      <c r="K9" s="41"/>
    </row>
    <row r="10" ht="52.5" customHeight="1" spans="1:11">
      <c r="A10" s="22" t="s">
        <v>286</v>
      </c>
      <c r="B10" s="22" t="s">
        <v>569</v>
      </c>
      <c r="C10" s="22" t="s">
        <v>47</v>
      </c>
      <c r="D10" s="22" t="s">
        <v>113</v>
      </c>
      <c r="E10" s="22" t="s">
        <v>114</v>
      </c>
      <c r="F10" s="22" t="s">
        <v>283</v>
      </c>
      <c r="G10" s="22" t="s">
        <v>284</v>
      </c>
      <c r="H10" s="23">
        <v>3680000</v>
      </c>
      <c r="I10" s="23">
        <v>3680000</v>
      </c>
      <c r="J10" s="23"/>
      <c r="K10" s="25"/>
    </row>
    <row r="11" ht="52.5" customHeight="1" spans="1:11">
      <c r="A11" s="22" t="s">
        <v>286</v>
      </c>
      <c r="B11" s="22" t="s">
        <v>569</v>
      </c>
      <c r="C11" s="22" t="s">
        <v>47</v>
      </c>
      <c r="D11" s="22" t="s">
        <v>115</v>
      </c>
      <c r="E11" s="22" t="s">
        <v>116</v>
      </c>
      <c r="F11" s="22" t="s">
        <v>283</v>
      </c>
      <c r="G11" s="22" t="s">
        <v>284</v>
      </c>
      <c r="H11" s="23">
        <v>17810000</v>
      </c>
      <c r="I11" s="23">
        <v>17810000</v>
      </c>
      <c r="J11" s="23"/>
      <c r="K11" s="25"/>
    </row>
    <row r="12" ht="52.5" customHeight="1" spans="1:11">
      <c r="A12" s="22" t="s">
        <v>286</v>
      </c>
      <c r="B12" s="22" t="s">
        <v>569</v>
      </c>
      <c r="C12" s="22" t="s">
        <v>47</v>
      </c>
      <c r="D12" s="22" t="s">
        <v>119</v>
      </c>
      <c r="E12" s="22" t="s">
        <v>120</v>
      </c>
      <c r="F12" s="22" t="s">
        <v>283</v>
      </c>
      <c r="G12" s="22" t="s">
        <v>284</v>
      </c>
      <c r="H12" s="23">
        <v>1650000</v>
      </c>
      <c r="I12" s="23">
        <v>1650000</v>
      </c>
      <c r="J12" s="23"/>
      <c r="K12" s="25"/>
    </row>
    <row r="13" ht="52.5" customHeight="1" spans="1:11">
      <c r="A13" s="22" t="s">
        <v>286</v>
      </c>
      <c r="B13" s="22" t="s">
        <v>569</v>
      </c>
      <c r="C13" s="22" t="s">
        <v>47</v>
      </c>
      <c r="D13" s="22" t="s">
        <v>123</v>
      </c>
      <c r="E13" s="22" t="s">
        <v>124</v>
      </c>
      <c r="F13" s="22" t="s">
        <v>283</v>
      </c>
      <c r="G13" s="22" t="s">
        <v>284</v>
      </c>
      <c r="H13" s="23">
        <v>1320000</v>
      </c>
      <c r="I13" s="23">
        <v>1320000</v>
      </c>
      <c r="J13" s="23"/>
      <c r="K13" s="25"/>
    </row>
    <row r="14" ht="52.5" customHeight="1" spans="1:11">
      <c r="A14" s="22" t="s">
        <v>286</v>
      </c>
      <c r="B14" s="22" t="s">
        <v>569</v>
      </c>
      <c r="C14" s="22" t="s">
        <v>47</v>
      </c>
      <c r="D14" s="22" t="s">
        <v>125</v>
      </c>
      <c r="E14" s="22" t="s">
        <v>126</v>
      </c>
      <c r="F14" s="22" t="s">
        <v>283</v>
      </c>
      <c r="G14" s="22" t="s">
        <v>284</v>
      </c>
      <c r="H14" s="23">
        <v>10000000</v>
      </c>
      <c r="I14" s="23">
        <v>10000000</v>
      </c>
      <c r="J14" s="23"/>
      <c r="K14" s="25"/>
    </row>
    <row r="15" ht="30" customHeight="1" spans="1:11">
      <c r="A15" s="37" t="s">
        <v>509</v>
      </c>
      <c r="B15" s="38"/>
      <c r="C15" s="38"/>
      <c r="D15" s="38"/>
      <c r="E15" s="38"/>
      <c r="F15" s="38"/>
      <c r="G15" s="38"/>
      <c r="H15" s="23">
        <v>37370000</v>
      </c>
      <c r="I15" s="23">
        <v>37370000</v>
      </c>
      <c r="J15" s="23"/>
      <c r="K15" s="41"/>
    </row>
  </sheetData>
  <mergeCells count="15">
    <mergeCell ref="A2:K2"/>
    <mergeCell ref="A3:G3"/>
    <mergeCell ref="I4:K4"/>
    <mergeCell ref="A15:G1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8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Zeros="0" workbookViewId="0">
      <selection activeCell="A3" sqref="A3:D3"/>
    </sheetView>
  </sheetViews>
  <sheetFormatPr defaultColWidth="9.14285714285714" defaultRowHeight="14.25" customHeight="1" outlineLevelCol="6"/>
  <cols>
    <col min="1" max="2" width="20.047619047619" customWidth="1"/>
    <col min="3" max="3" width="25.8571428571429" customWidth="1"/>
    <col min="4" max="4" width="20.047619047619" customWidth="1"/>
    <col min="5" max="5" width="24.2857142857143" customWidth="1"/>
    <col min="6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570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275</v>
      </c>
      <c r="B4" s="10" t="s">
        <v>274</v>
      </c>
      <c r="C4" s="10" t="s">
        <v>172</v>
      </c>
      <c r="D4" s="11" t="s">
        <v>571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9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25" customHeight="1" spans="1:7">
      <c r="A8" s="21" t="s">
        <v>47</v>
      </c>
      <c r="B8" s="22"/>
      <c r="C8" s="22"/>
      <c r="D8" s="22"/>
      <c r="E8" s="23">
        <v>22017128.33</v>
      </c>
      <c r="F8" s="23"/>
      <c r="G8" s="23"/>
    </row>
    <row r="9" ht="25" customHeight="1" spans="1:7">
      <c r="A9" s="24"/>
      <c r="B9" s="22" t="s">
        <v>572</v>
      </c>
      <c r="C9" s="22" t="s">
        <v>326</v>
      </c>
      <c r="D9" s="22" t="s">
        <v>573</v>
      </c>
      <c r="E9" s="23">
        <v>20000</v>
      </c>
      <c r="F9" s="23"/>
      <c r="G9" s="23"/>
    </row>
    <row r="10" ht="25" customHeight="1" spans="1:7">
      <c r="A10" s="25"/>
      <c r="B10" s="22" t="s">
        <v>572</v>
      </c>
      <c r="C10" s="22" t="s">
        <v>292</v>
      </c>
      <c r="D10" s="22" t="s">
        <v>573</v>
      </c>
      <c r="E10" s="23">
        <v>1339088.33</v>
      </c>
      <c r="F10" s="23"/>
      <c r="G10" s="23"/>
    </row>
    <row r="11" ht="25" customHeight="1" spans="1:7">
      <c r="A11" s="25"/>
      <c r="B11" s="22" t="s">
        <v>572</v>
      </c>
      <c r="C11" s="22" t="s">
        <v>280</v>
      </c>
      <c r="D11" s="22" t="s">
        <v>573</v>
      </c>
      <c r="E11" s="23">
        <v>10000</v>
      </c>
      <c r="F11" s="23"/>
      <c r="G11" s="23"/>
    </row>
    <row r="12" ht="25" customHeight="1" spans="1:7">
      <c r="A12" s="25"/>
      <c r="B12" s="22" t="s">
        <v>572</v>
      </c>
      <c r="C12" s="22" t="s">
        <v>314</v>
      </c>
      <c r="D12" s="22" t="s">
        <v>573</v>
      </c>
      <c r="E12" s="23">
        <v>150000</v>
      </c>
      <c r="F12" s="23"/>
      <c r="G12" s="23"/>
    </row>
    <row r="13" ht="25" customHeight="1" spans="1:7">
      <c r="A13" s="25"/>
      <c r="B13" s="22" t="s">
        <v>572</v>
      </c>
      <c r="C13" s="22" t="s">
        <v>322</v>
      </c>
      <c r="D13" s="22" t="s">
        <v>573</v>
      </c>
      <c r="E13" s="23">
        <v>770000</v>
      </c>
      <c r="F13" s="23"/>
      <c r="G13" s="23"/>
    </row>
    <row r="14" ht="25" customHeight="1" spans="1:7">
      <c r="A14" s="25"/>
      <c r="B14" s="22" t="s">
        <v>572</v>
      </c>
      <c r="C14" s="22" t="s">
        <v>316</v>
      </c>
      <c r="D14" s="22" t="s">
        <v>573</v>
      </c>
      <c r="E14" s="23">
        <v>350000</v>
      </c>
      <c r="F14" s="23"/>
      <c r="G14" s="23"/>
    </row>
    <row r="15" ht="25" customHeight="1" spans="1:7">
      <c r="A15" s="25"/>
      <c r="B15" s="22" t="s">
        <v>572</v>
      </c>
      <c r="C15" s="22" t="s">
        <v>320</v>
      </c>
      <c r="D15" s="22" t="s">
        <v>573</v>
      </c>
      <c r="E15" s="23">
        <v>1000000</v>
      </c>
      <c r="F15" s="23"/>
      <c r="G15" s="23"/>
    </row>
    <row r="16" ht="25" customHeight="1" spans="1:7">
      <c r="A16" s="25"/>
      <c r="B16" s="22" t="s">
        <v>572</v>
      </c>
      <c r="C16" s="22" t="s">
        <v>308</v>
      </c>
      <c r="D16" s="22" t="s">
        <v>573</v>
      </c>
      <c r="E16" s="23">
        <v>200000</v>
      </c>
      <c r="F16" s="23"/>
      <c r="G16" s="23"/>
    </row>
    <row r="17" ht="25" customHeight="1" spans="1:7">
      <c r="A17" s="25"/>
      <c r="B17" s="22" t="s">
        <v>572</v>
      </c>
      <c r="C17" s="22" t="s">
        <v>290</v>
      </c>
      <c r="D17" s="22" t="s">
        <v>573</v>
      </c>
      <c r="E17" s="23">
        <v>3600000</v>
      </c>
      <c r="F17" s="23"/>
      <c r="G17" s="23"/>
    </row>
    <row r="18" ht="25" customHeight="1" spans="1:7">
      <c r="A18" s="25"/>
      <c r="B18" s="22" t="s">
        <v>572</v>
      </c>
      <c r="C18" s="22" t="s">
        <v>294</v>
      </c>
      <c r="D18" s="22" t="s">
        <v>573</v>
      </c>
      <c r="E18" s="23">
        <v>200000</v>
      </c>
      <c r="F18" s="23"/>
      <c r="G18" s="23"/>
    </row>
    <row r="19" ht="25" customHeight="1" spans="1:7">
      <c r="A19" s="25"/>
      <c r="B19" s="22" t="s">
        <v>572</v>
      </c>
      <c r="C19" s="22" t="s">
        <v>312</v>
      </c>
      <c r="D19" s="22" t="s">
        <v>573</v>
      </c>
      <c r="E19" s="23">
        <v>200000</v>
      </c>
      <c r="F19" s="23"/>
      <c r="G19" s="23"/>
    </row>
    <row r="20" ht="25" customHeight="1" spans="1:7">
      <c r="A20" s="25"/>
      <c r="B20" s="22" t="s">
        <v>572</v>
      </c>
      <c r="C20" s="22" t="s">
        <v>296</v>
      </c>
      <c r="D20" s="22" t="s">
        <v>573</v>
      </c>
      <c r="E20" s="23">
        <v>2232000</v>
      </c>
      <c r="F20" s="23"/>
      <c r="G20" s="23"/>
    </row>
    <row r="21" ht="25" customHeight="1" spans="1:7">
      <c r="A21" s="25"/>
      <c r="B21" s="22" t="s">
        <v>572</v>
      </c>
      <c r="C21" s="22" t="s">
        <v>318</v>
      </c>
      <c r="D21" s="22" t="s">
        <v>573</v>
      </c>
      <c r="E21" s="23">
        <v>70000</v>
      </c>
      <c r="F21" s="23"/>
      <c r="G21" s="23"/>
    </row>
    <row r="22" ht="25" customHeight="1" spans="1:7">
      <c r="A22" s="25"/>
      <c r="B22" s="22" t="s">
        <v>572</v>
      </c>
      <c r="C22" s="22" t="s">
        <v>310</v>
      </c>
      <c r="D22" s="22" t="s">
        <v>573</v>
      </c>
      <c r="E22" s="23">
        <v>18000</v>
      </c>
      <c r="F22" s="23"/>
      <c r="G22" s="23"/>
    </row>
    <row r="23" ht="25" customHeight="1" spans="1:7">
      <c r="A23" s="25"/>
      <c r="B23" s="22" t="s">
        <v>574</v>
      </c>
      <c r="C23" s="22" t="s">
        <v>288</v>
      </c>
      <c r="D23" s="22" t="s">
        <v>573</v>
      </c>
      <c r="E23" s="23">
        <v>5469600</v>
      </c>
      <c r="F23" s="23"/>
      <c r="G23" s="23"/>
    </row>
    <row r="24" ht="25" customHeight="1" spans="1:7">
      <c r="A24" s="25"/>
      <c r="B24" s="22" t="s">
        <v>574</v>
      </c>
      <c r="C24" s="22" t="s">
        <v>285</v>
      </c>
      <c r="D24" s="22" t="s">
        <v>573</v>
      </c>
      <c r="E24" s="23">
        <v>6388440</v>
      </c>
      <c r="F24" s="23"/>
      <c r="G24" s="23"/>
    </row>
    <row r="25" ht="30" customHeight="1" spans="1:7">
      <c r="A25" s="26" t="s">
        <v>31</v>
      </c>
      <c r="B25" s="27" t="s">
        <v>556</v>
      </c>
      <c r="C25" s="27"/>
      <c r="D25" s="28"/>
      <c r="E25" s="23">
        <v>22017128.33</v>
      </c>
      <c r="F25" s="23"/>
      <c r="G25" s="23"/>
    </row>
  </sheetData>
  <mergeCells count="11">
    <mergeCell ref="A2:G2"/>
    <mergeCell ref="A3:D3"/>
    <mergeCell ref="E4:G4"/>
    <mergeCell ref="A25:D2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6.85714285714286" customWidth="1"/>
    <col min="7" max="7" width="5.34285714285714" customWidth="1"/>
    <col min="8" max="8" width="8.47619047619048" customWidth="1"/>
    <col min="9" max="9" width="6.71428571428571" customWidth="1"/>
    <col min="10" max="10" width="6.42857142857143" customWidth="1"/>
    <col min="11" max="11" width="10.2857142857143" customWidth="1"/>
    <col min="12" max="12" width="8.85714285714286" customWidth="1"/>
    <col min="13" max="13" width="9.2" customWidth="1"/>
    <col min="14" max="14" width="9.42857142857143" customWidth="1"/>
    <col min="15" max="15" width="4.47619047619048" customWidth="1"/>
    <col min="16" max="19" width="4.91428571428571" customWidth="1"/>
  </cols>
  <sheetData>
    <row r="1" ht="16.5" customHeight="1" spans="1:17">
      <c r="A1" s="169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9" t="s">
        <v>27</v>
      </c>
      <c r="Q1" s="89" t="s">
        <v>27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">
        <v>1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89" t="s">
        <v>28</v>
      </c>
      <c r="Q3" s="89"/>
    </row>
    <row r="4" ht="21" customHeight="1" spans="1:19">
      <c r="A4" s="11" t="s">
        <v>29</v>
      </c>
      <c r="B4" s="11" t="s">
        <v>30</v>
      </c>
      <c r="C4" s="11" t="s">
        <v>31</v>
      </c>
      <c r="D4" s="46" t="s">
        <v>32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33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72" t="s">
        <v>39</v>
      </c>
      <c r="J5" s="172"/>
      <c r="K5" s="172"/>
      <c r="L5" s="172"/>
      <c r="M5" s="172"/>
      <c r="N5" s="172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91" customHeight="1" spans="1:19">
      <c r="A6" s="75"/>
      <c r="B6" s="75"/>
      <c r="C6" s="75"/>
      <c r="D6" s="85"/>
      <c r="E6" s="85"/>
      <c r="F6" s="85"/>
      <c r="G6" s="75"/>
      <c r="H6" s="75"/>
      <c r="I6" s="35" t="s">
        <v>34</v>
      </c>
      <c r="J6" s="33" t="s">
        <v>41</v>
      </c>
      <c r="K6" s="33" t="s">
        <v>42</v>
      </c>
      <c r="L6" s="10" t="s">
        <v>43</v>
      </c>
      <c r="M6" s="10" t="s">
        <v>44</v>
      </c>
      <c r="N6" s="10" t="s">
        <v>45</v>
      </c>
      <c r="O6" s="85"/>
      <c r="P6" s="85"/>
      <c r="Q6" s="85"/>
      <c r="R6" s="85"/>
      <c r="S6" s="85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70" t="s">
        <v>46</v>
      </c>
      <c r="B8" s="170" t="s">
        <v>47</v>
      </c>
      <c r="C8" s="23">
        <v>31667580.33</v>
      </c>
      <c r="D8" s="23">
        <v>31667580.33</v>
      </c>
      <c r="E8" s="23">
        <v>31667580.33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31</v>
      </c>
      <c r="B9" s="171"/>
      <c r="C9" s="160">
        <v>31667580.33</v>
      </c>
      <c r="D9" s="160">
        <v>31667580.33</v>
      </c>
      <c r="E9" s="160">
        <v>31667580.33</v>
      </c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3"/>
  <sheetViews>
    <sheetView showZeros="0" topLeftCell="A19" workbookViewId="0">
      <selection activeCell="A3" sqref="A3:F3"/>
    </sheetView>
  </sheetViews>
  <sheetFormatPr defaultColWidth="8.84761904761905" defaultRowHeight="15" customHeight="1"/>
  <cols>
    <col min="1" max="1" width="9.71428571428571" customWidth="1"/>
    <col min="2" max="2" width="22.7142857142857" customWidth="1"/>
    <col min="3" max="6" width="14.4761904761905" customWidth="1"/>
    <col min="7" max="7" width="8.28571428571429" customWidth="1"/>
    <col min="8" max="8" width="4.34285714285714" customWidth="1"/>
    <col min="9" max="9" width="7.28571428571429" customWidth="1"/>
    <col min="10" max="10" width="8.85714285714286" customWidth="1"/>
    <col min="11" max="11" width="9.42857142857143" customWidth="1"/>
    <col min="12" max="12" width="8.42857142857143" customWidth="1"/>
    <col min="13" max="13" width="9" customWidth="1"/>
    <col min="14" max="14" width="5.77142857142857" customWidth="1"/>
    <col min="15" max="15" width="9.71428571428571" customWidth="1"/>
  </cols>
  <sheetData>
    <row r="1" ht="18.75" customHeight="1" spans="1:1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42" t="s">
        <v>48</v>
      </c>
      <c r="O1" s="42"/>
    </row>
    <row r="2" ht="36" customHeight="1" spans="1:15">
      <c r="A2" s="163" t="str">
        <f>"2026"&amp;"年部门支出预算表"</f>
        <v>2026年部门支出预算表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ht="18.75" customHeight="1" spans="1:15">
      <c r="A3" s="31" t="s">
        <v>1</v>
      </c>
      <c r="B3" s="31"/>
      <c r="C3" s="31"/>
      <c r="D3" s="31"/>
      <c r="E3" s="31"/>
      <c r="F3" s="31"/>
      <c r="G3" s="162"/>
      <c r="H3" s="162"/>
      <c r="I3" s="162"/>
      <c r="J3" s="162"/>
      <c r="K3" s="162"/>
      <c r="L3" s="162"/>
      <c r="M3" s="162"/>
      <c r="N3" s="42" t="s">
        <v>2</v>
      </c>
      <c r="O3" s="42"/>
    </row>
    <row r="4" ht="31.5" customHeight="1" spans="1:15">
      <c r="A4" s="164" t="s">
        <v>49</v>
      </c>
      <c r="B4" s="164" t="s">
        <v>50</v>
      </c>
      <c r="C4" s="164" t="s">
        <v>31</v>
      </c>
      <c r="D4" s="164" t="s">
        <v>35</v>
      </c>
      <c r="E4" s="164"/>
      <c r="F4" s="164"/>
      <c r="G4" s="164" t="s">
        <v>36</v>
      </c>
      <c r="H4" s="164" t="s">
        <v>37</v>
      </c>
      <c r="I4" s="164" t="s">
        <v>51</v>
      </c>
      <c r="J4" s="164" t="s">
        <v>52</v>
      </c>
      <c r="K4" s="164"/>
      <c r="L4" s="164"/>
      <c r="M4" s="164"/>
      <c r="N4" s="164"/>
      <c r="O4" s="164"/>
    </row>
    <row r="5" ht="37.3" customHeight="1" spans="1:15">
      <c r="A5" s="164"/>
      <c r="B5" s="164"/>
      <c r="C5" s="164"/>
      <c r="D5" s="164" t="s">
        <v>34</v>
      </c>
      <c r="E5" s="164" t="s">
        <v>53</v>
      </c>
      <c r="F5" s="164" t="s">
        <v>54</v>
      </c>
      <c r="G5" s="164"/>
      <c r="H5" s="164"/>
      <c r="I5" s="164"/>
      <c r="J5" s="164" t="s">
        <v>34</v>
      </c>
      <c r="K5" s="164" t="s">
        <v>55</v>
      </c>
      <c r="L5" s="164" t="s">
        <v>56</v>
      </c>
      <c r="M5" s="164" t="s">
        <v>57</v>
      </c>
      <c r="N5" s="164" t="s">
        <v>58</v>
      </c>
      <c r="O5" s="164" t="s">
        <v>59</v>
      </c>
    </row>
    <row r="6" ht="18.75" customHeight="1" spans="1:15">
      <c r="A6" s="165" t="s">
        <v>60</v>
      </c>
      <c r="B6" s="165" t="s">
        <v>61</v>
      </c>
      <c r="C6" s="165" t="s">
        <v>62</v>
      </c>
      <c r="D6" s="165" t="s">
        <v>63</v>
      </c>
      <c r="E6" s="165" t="s">
        <v>64</v>
      </c>
      <c r="F6" s="165" t="s">
        <v>65</v>
      </c>
      <c r="G6" s="165" t="s">
        <v>66</v>
      </c>
      <c r="H6" s="165" t="s">
        <v>67</v>
      </c>
      <c r="I6" s="165" t="s">
        <v>68</v>
      </c>
      <c r="J6" s="165" t="s">
        <v>69</v>
      </c>
      <c r="K6" s="165" t="s">
        <v>70</v>
      </c>
      <c r="L6" s="165" t="s">
        <v>71</v>
      </c>
      <c r="M6" s="165" t="s">
        <v>72</v>
      </c>
      <c r="N6" s="165" t="s">
        <v>73</v>
      </c>
      <c r="O6" s="165" t="s">
        <v>74</v>
      </c>
    </row>
    <row r="7" ht="20" customHeight="1" spans="1:15">
      <c r="A7" s="166" t="s">
        <v>75</v>
      </c>
      <c r="B7" s="166" t="s">
        <v>76</v>
      </c>
      <c r="C7" s="132">
        <v>30770750.73</v>
      </c>
      <c r="D7" s="132">
        <v>30770750.73</v>
      </c>
      <c r="E7" s="132">
        <v>8753622.4</v>
      </c>
      <c r="F7" s="132">
        <v>22017128.33</v>
      </c>
      <c r="G7" s="132"/>
      <c r="H7" s="132"/>
      <c r="I7" s="132"/>
      <c r="J7" s="132"/>
      <c r="K7" s="132"/>
      <c r="L7" s="132"/>
      <c r="M7" s="132"/>
      <c r="N7" s="132"/>
      <c r="O7" s="132"/>
    </row>
    <row r="8" ht="21" customHeight="1" spans="1:15">
      <c r="A8" s="167" t="s">
        <v>77</v>
      </c>
      <c r="B8" s="167" t="s">
        <v>78</v>
      </c>
      <c r="C8" s="132">
        <v>11777407.28</v>
      </c>
      <c r="D8" s="132">
        <v>11777407.28</v>
      </c>
      <c r="E8" s="132">
        <v>6814207.28</v>
      </c>
      <c r="F8" s="132">
        <v>4963200</v>
      </c>
      <c r="G8" s="132"/>
      <c r="H8" s="132"/>
      <c r="I8" s="132"/>
      <c r="J8" s="132"/>
      <c r="K8" s="132"/>
      <c r="L8" s="132"/>
      <c r="M8" s="132"/>
      <c r="N8" s="132"/>
      <c r="O8" s="132"/>
    </row>
    <row r="9" ht="23" customHeight="1" spans="1:15">
      <c r="A9" s="168" t="s">
        <v>79</v>
      </c>
      <c r="B9" s="168" t="s">
        <v>80</v>
      </c>
      <c r="C9" s="132">
        <v>6655807.28</v>
      </c>
      <c r="D9" s="132">
        <v>6655807.28</v>
      </c>
      <c r="E9" s="132">
        <v>6655807.28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</row>
    <row r="10" spans="1:15">
      <c r="A10" s="168" t="s">
        <v>81</v>
      </c>
      <c r="B10" s="168" t="s">
        <v>82</v>
      </c>
      <c r="C10" s="132">
        <v>2026400</v>
      </c>
      <c r="D10" s="132">
        <v>2026400</v>
      </c>
      <c r="E10" s="132">
        <v>158400</v>
      </c>
      <c r="F10" s="132">
        <v>1868000</v>
      </c>
      <c r="G10" s="132"/>
      <c r="H10" s="132"/>
      <c r="I10" s="132"/>
      <c r="J10" s="132"/>
      <c r="K10" s="132"/>
      <c r="L10" s="132"/>
      <c r="M10" s="132"/>
      <c r="N10" s="132"/>
      <c r="O10" s="132"/>
    </row>
    <row r="11" ht="24" customHeight="1" spans="1:15">
      <c r="A11" s="168" t="s">
        <v>83</v>
      </c>
      <c r="B11" s="168" t="s">
        <v>84</v>
      </c>
      <c r="C11" s="132">
        <v>200000</v>
      </c>
      <c r="D11" s="132">
        <v>200000</v>
      </c>
      <c r="E11" s="132"/>
      <c r="F11" s="132">
        <v>200000</v>
      </c>
      <c r="G11" s="132"/>
      <c r="H11" s="132"/>
      <c r="I11" s="132"/>
      <c r="J11" s="132"/>
      <c r="K11" s="132"/>
      <c r="L11" s="132"/>
      <c r="M11" s="132"/>
      <c r="N11" s="132"/>
      <c r="O11" s="132"/>
    </row>
    <row r="12" ht="28" customHeight="1" spans="1:15">
      <c r="A12" s="168" t="s">
        <v>85</v>
      </c>
      <c r="B12" s="168" t="s">
        <v>86</v>
      </c>
      <c r="C12" s="132">
        <v>2895200</v>
      </c>
      <c r="D12" s="132">
        <v>2895200</v>
      </c>
      <c r="E12" s="132"/>
      <c r="F12" s="132">
        <v>2895200</v>
      </c>
      <c r="G12" s="132"/>
      <c r="H12" s="132"/>
      <c r="I12" s="132"/>
      <c r="J12" s="132"/>
      <c r="K12" s="132"/>
      <c r="L12" s="132"/>
      <c r="M12" s="132"/>
      <c r="N12" s="132"/>
      <c r="O12" s="132"/>
    </row>
    <row r="13" ht="24" customHeight="1" spans="1:15">
      <c r="A13" s="167" t="s">
        <v>87</v>
      </c>
      <c r="B13" s="167" t="s">
        <v>88</v>
      </c>
      <c r="C13" s="132">
        <v>1264224.17</v>
      </c>
      <c r="D13" s="132">
        <v>1264224.17</v>
      </c>
      <c r="E13" s="132">
        <v>1227424.17</v>
      </c>
      <c r="F13" s="132">
        <v>36800</v>
      </c>
      <c r="G13" s="132"/>
      <c r="H13" s="132"/>
      <c r="I13" s="132"/>
      <c r="J13" s="132"/>
      <c r="K13" s="132"/>
      <c r="L13" s="132"/>
      <c r="M13" s="132"/>
      <c r="N13" s="132"/>
      <c r="O13" s="132"/>
    </row>
    <row r="14" ht="30" customHeight="1" spans="1:15">
      <c r="A14" s="168" t="s">
        <v>89</v>
      </c>
      <c r="B14" s="168" t="s">
        <v>90</v>
      </c>
      <c r="C14" s="132">
        <v>377412</v>
      </c>
      <c r="D14" s="132">
        <v>377412</v>
      </c>
      <c r="E14" s="132">
        <v>340612</v>
      </c>
      <c r="F14" s="132">
        <v>36800</v>
      </c>
      <c r="G14" s="132"/>
      <c r="H14" s="132"/>
      <c r="I14" s="132"/>
      <c r="J14" s="132"/>
      <c r="K14" s="132"/>
      <c r="L14" s="132"/>
      <c r="M14" s="132"/>
      <c r="N14" s="132"/>
      <c r="O14" s="132"/>
    </row>
    <row r="15" ht="32" customHeight="1" spans="1:15">
      <c r="A15" s="168" t="s">
        <v>91</v>
      </c>
      <c r="B15" s="168" t="s">
        <v>92</v>
      </c>
      <c r="C15" s="132">
        <v>796812.17</v>
      </c>
      <c r="D15" s="132">
        <v>796812.17</v>
      </c>
      <c r="E15" s="132">
        <v>796812.17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ht="28" customHeight="1" spans="1:15">
      <c r="A16" s="168" t="s">
        <v>93</v>
      </c>
      <c r="B16" s="168" t="s">
        <v>94</v>
      </c>
      <c r="C16" s="132">
        <v>90000</v>
      </c>
      <c r="D16" s="132">
        <v>90000</v>
      </c>
      <c r="E16" s="132">
        <v>90000</v>
      </c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ht="21" customHeight="1" spans="1:15">
      <c r="A17" s="167" t="s">
        <v>95</v>
      </c>
      <c r="B17" s="167" t="s">
        <v>96</v>
      </c>
      <c r="C17" s="132">
        <v>20000</v>
      </c>
      <c r="D17" s="132">
        <v>20000</v>
      </c>
      <c r="E17" s="132"/>
      <c r="F17" s="132">
        <v>20000</v>
      </c>
      <c r="G17" s="132"/>
      <c r="H17" s="132"/>
      <c r="I17" s="132"/>
      <c r="J17" s="132"/>
      <c r="K17" s="132"/>
      <c r="L17" s="132"/>
      <c r="M17" s="132"/>
      <c r="N17" s="132"/>
      <c r="O17" s="132"/>
    </row>
    <row r="18" spans="1:15">
      <c r="A18" s="168" t="s">
        <v>97</v>
      </c>
      <c r="B18" s="168" t="s">
        <v>98</v>
      </c>
      <c r="C18" s="132">
        <v>20000</v>
      </c>
      <c r="D18" s="132">
        <v>20000</v>
      </c>
      <c r="E18" s="132"/>
      <c r="F18" s="132">
        <v>20000</v>
      </c>
      <c r="G18" s="132"/>
      <c r="H18" s="132"/>
      <c r="I18" s="132"/>
      <c r="J18" s="132"/>
      <c r="K18" s="132"/>
      <c r="L18" s="132"/>
      <c r="M18" s="132"/>
      <c r="N18" s="132"/>
      <c r="O18" s="132"/>
    </row>
    <row r="19" ht="21" customHeight="1" spans="1:15">
      <c r="A19" s="167" t="s">
        <v>99</v>
      </c>
      <c r="B19" s="167" t="s">
        <v>100</v>
      </c>
      <c r="C19" s="132">
        <v>9397338.8</v>
      </c>
      <c r="D19" s="132">
        <v>9397338.8</v>
      </c>
      <c r="E19" s="132"/>
      <c r="F19" s="132">
        <v>9397338.8</v>
      </c>
      <c r="G19" s="132"/>
      <c r="H19" s="132"/>
      <c r="I19" s="132"/>
      <c r="J19" s="132"/>
      <c r="K19" s="132"/>
      <c r="L19" s="132"/>
      <c r="M19" s="132"/>
      <c r="N19" s="132"/>
      <c r="O19" s="132"/>
    </row>
    <row r="20" spans="1:15">
      <c r="A20" s="168" t="s">
        <v>101</v>
      </c>
      <c r="B20" s="168" t="s">
        <v>102</v>
      </c>
      <c r="C20" s="132">
        <v>127738.8</v>
      </c>
      <c r="D20" s="132">
        <v>127738.8</v>
      </c>
      <c r="E20" s="132"/>
      <c r="F20" s="132">
        <v>127738.8</v>
      </c>
      <c r="G20" s="132"/>
      <c r="H20" s="132"/>
      <c r="I20" s="132"/>
      <c r="J20" s="132"/>
      <c r="K20" s="132"/>
      <c r="L20" s="132"/>
      <c r="M20" s="132"/>
      <c r="N20" s="132"/>
      <c r="O20" s="132"/>
    </row>
    <row r="21" spans="1:15">
      <c r="A21" s="168" t="s">
        <v>103</v>
      </c>
      <c r="B21" s="168" t="s">
        <v>104</v>
      </c>
      <c r="C21" s="132">
        <v>5469600</v>
      </c>
      <c r="D21" s="132">
        <v>5469600</v>
      </c>
      <c r="E21" s="132"/>
      <c r="F21" s="132">
        <v>5469600</v>
      </c>
      <c r="G21" s="132"/>
      <c r="H21" s="132"/>
      <c r="I21" s="132"/>
      <c r="J21" s="132"/>
      <c r="K21" s="132"/>
      <c r="L21" s="132"/>
      <c r="M21" s="132"/>
      <c r="N21" s="132"/>
      <c r="O21" s="132"/>
    </row>
    <row r="22" ht="25" customHeight="1" spans="1:15">
      <c r="A22" s="168" t="s">
        <v>105</v>
      </c>
      <c r="B22" s="168" t="s">
        <v>106</v>
      </c>
      <c r="C22" s="132">
        <v>3800000</v>
      </c>
      <c r="D22" s="132">
        <v>3800000</v>
      </c>
      <c r="E22" s="132"/>
      <c r="F22" s="132">
        <v>3800000</v>
      </c>
      <c r="G22" s="132"/>
      <c r="H22" s="132"/>
      <c r="I22" s="132"/>
      <c r="J22" s="132"/>
      <c r="K22" s="132"/>
      <c r="L22" s="132"/>
      <c r="M22" s="132"/>
      <c r="N22" s="132"/>
      <c r="O22" s="132"/>
    </row>
    <row r="23" ht="21" customHeight="1" spans="1:15">
      <c r="A23" s="167" t="s">
        <v>107</v>
      </c>
      <c r="B23" s="167" t="s">
        <v>108</v>
      </c>
      <c r="C23" s="132">
        <v>6388440</v>
      </c>
      <c r="D23" s="132">
        <v>6388440</v>
      </c>
      <c r="E23" s="132"/>
      <c r="F23" s="132">
        <v>6388440</v>
      </c>
      <c r="G23" s="132"/>
      <c r="H23" s="132"/>
      <c r="I23" s="132"/>
      <c r="J23" s="132"/>
      <c r="K23" s="132"/>
      <c r="L23" s="132"/>
      <c r="M23" s="132"/>
      <c r="N23" s="132"/>
      <c r="O23" s="132"/>
    </row>
    <row r="24" ht="28" customHeight="1" spans="1:15">
      <c r="A24" s="168" t="s">
        <v>109</v>
      </c>
      <c r="B24" s="168" t="s">
        <v>110</v>
      </c>
      <c r="C24" s="132">
        <v>6388440</v>
      </c>
      <c r="D24" s="132">
        <v>6388440</v>
      </c>
      <c r="E24" s="132"/>
      <c r="F24" s="132">
        <v>6388440</v>
      </c>
      <c r="G24" s="132"/>
      <c r="H24" s="132"/>
      <c r="I24" s="132"/>
      <c r="J24" s="132"/>
      <c r="K24" s="132"/>
      <c r="L24" s="132"/>
      <c r="M24" s="132"/>
      <c r="N24" s="132"/>
      <c r="O24" s="132"/>
    </row>
    <row r="25" ht="21" customHeight="1" spans="1:15">
      <c r="A25" s="167" t="s">
        <v>111</v>
      </c>
      <c r="B25" s="167" t="s">
        <v>112</v>
      </c>
      <c r="C25" s="132">
        <v>860506.52</v>
      </c>
      <c r="D25" s="132">
        <v>860506.52</v>
      </c>
      <c r="E25" s="132"/>
      <c r="F25" s="132">
        <v>860506.52</v>
      </c>
      <c r="G25" s="132"/>
      <c r="H25" s="132"/>
      <c r="I25" s="132"/>
      <c r="J25" s="132"/>
      <c r="K25" s="132"/>
      <c r="L25" s="132"/>
      <c r="M25" s="132"/>
      <c r="N25" s="132"/>
      <c r="O25" s="132"/>
    </row>
    <row r="26" ht="28" customHeight="1" spans="1:15">
      <c r="A26" s="168" t="s">
        <v>113</v>
      </c>
      <c r="B26" s="168" t="s">
        <v>114</v>
      </c>
      <c r="C26" s="132">
        <v>192203.78</v>
      </c>
      <c r="D26" s="132">
        <v>192203.78</v>
      </c>
      <c r="E26" s="132"/>
      <c r="F26" s="132">
        <v>192203.78</v>
      </c>
      <c r="G26" s="132"/>
      <c r="H26" s="132"/>
      <c r="I26" s="132"/>
      <c r="J26" s="132"/>
      <c r="K26" s="132"/>
      <c r="L26" s="132"/>
      <c r="M26" s="132"/>
      <c r="N26" s="132"/>
      <c r="O26" s="132"/>
    </row>
    <row r="27" ht="27" customHeight="1" spans="1:15">
      <c r="A27" s="168" t="s">
        <v>115</v>
      </c>
      <c r="B27" s="168" t="s">
        <v>116</v>
      </c>
      <c r="C27" s="132">
        <v>668302.74</v>
      </c>
      <c r="D27" s="132">
        <v>668302.74</v>
      </c>
      <c r="E27" s="132"/>
      <c r="F27" s="132">
        <v>668302.74</v>
      </c>
      <c r="G27" s="132"/>
      <c r="H27" s="132"/>
      <c r="I27" s="132"/>
      <c r="J27" s="132"/>
      <c r="K27" s="132"/>
      <c r="L27" s="132"/>
      <c r="M27" s="132"/>
      <c r="N27" s="132"/>
      <c r="O27" s="132"/>
    </row>
    <row r="28" ht="24" customHeight="1" spans="1:15">
      <c r="A28" s="167" t="s">
        <v>117</v>
      </c>
      <c r="B28" s="167" t="s">
        <v>118</v>
      </c>
      <c r="C28" s="132">
        <v>104000</v>
      </c>
      <c r="D28" s="132">
        <v>104000</v>
      </c>
      <c r="E28" s="132"/>
      <c r="F28" s="132">
        <v>104000</v>
      </c>
      <c r="G28" s="132"/>
      <c r="H28" s="132"/>
      <c r="I28" s="132"/>
      <c r="J28" s="132"/>
      <c r="K28" s="132"/>
      <c r="L28" s="132"/>
      <c r="M28" s="132"/>
      <c r="N28" s="132"/>
      <c r="O28" s="132"/>
    </row>
    <row r="29" spans="1:15">
      <c r="A29" s="168" t="s">
        <v>119</v>
      </c>
      <c r="B29" s="168" t="s">
        <v>120</v>
      </c>
      <c r="C29" s="132">
        <v>104000</v>
      </c>
      <c r="D29" s="132">
        <v>104000</v>
      </c>
      <c r="E29" s="132"/>
      <c r="F29" s="132">
        <v>104000</v>
      </c>
      <c r="G29" s="132"/>
      <c r="H29" s="132"/>
      <c r="I29" s="132"/>
      <c r="J29" s="132"/>
      <c r="K29" s="132"/>
      <c r="L29" s="132"/>
      <c r="M29" s="132"/>
      <c r="N29" s="132"/>
      <c r="O29" s="132"/>
    </row>
    <row r="30" ht="27" customHeight="1" spans="1:15">
      <c r="A30" s="167" t="s">
        <v>121</v>
      </c>
      <c r="B30" s="167" t="s">
        <v>122</v>
      </c>
      <c r="C30" s="132">
        <v>246843.01</v>
      </c>
      <c r="D30" s="132">
        <v>246843.01</v>
      </c>
      <c r="E30" s="132"/>
      <c r="F30" s="132">
        <v>246843.01</v>
      </c>
      <c r="G30" s="132"/>
      <c r="H30" s="132"/>
      <c r="I30" s="132"/>
      <c r="J30" s="132"/>
      <c r="K30" s="132"/>
      <c r="L30" s="132"/>
      <c r="M30" s="132"/>
      <c r="N30" s="132"/>
      <c r="O30" s="132"/>
    </row>
    <row r="31" ht="30" customHeight="1" spans="1:15">
      <c r="A31" s="168" t="s">
        <v>123</v>
      </c>
      <c r="B31" s="168" t="s">
        <v>124</v>
      </c>
      <c r="C31" s="132">
        <v>20003.08</v>
      </c>
      <c r="D31" s="132">
        <v>20003.08</v>
      </c>
      <c r="E31" s="132"/>
      <c r="F31" s="132">
        <v>20003.08</v>
      </c>
      <c r="G31" s="132"/>
      <c r="H31" s="132"/>
      <c r="I31" s="132"/>
      <c r="J31" s="132"/>
      <c r="K31" s="132"/>
      <c r="L31" s="132"/>
      <c r="M31" s="132"/>
      <c r="N31" s="132"/>
      <c r="O31" s="132"/>
    </row>
    <row r="32" ht="28" customHeight="1" spans="1:15">
      <c r="A32" s="168" t="s">
        <v>125</v>
      </c>
      <c r="B32" s="168" t="s">
        <v>126</v>
      </c>
      <c r="C32" s="132">
        <v>226839.93</v>
      </c>
      <c r="D32" s="132">
        <v>226839.93</v>
      </c>
      <c r="E32" s="132"/>
      <c r="F32" s="132">
        <v>226839.93</v>
      </c>
      <c r="G32" s="132"/>
      <c r="H32" s="132"/>
      <c r="I32" s="132"/>
      <c r="J32" s="132"/>
      <c r="K32" s="132"/>
      <c r="L32" s="132"/>
      <c r="M32" s="132"/>
      <c r="N32" s="132"/>
      <c r="O32" s="132"/>
    </row>
    <row r="33" ht="23" customHeight="1" spans="1:15">
      <c r="A33" s="167" t="s">
        <v>127</v>
      </c>
      <c r="B33" s="167" t="s">
        <v>128</v>
      </c>
      <c r="C33" s="132">
        <v>711990.95</v>
      </c>
      <c r="D33" s="132">
        <v>711990.95</v>
      </c>
      <c r="E33" s="132">
        <v>711990.95</v>
      </c>
      <c r="F33" s="132"/>
      <c r="G33" s="132"/>
      <c r="H33" s="132"/>
      <c r="I33" s="132"/>
      <c r="J33" s="132"/>
      <c r="K33" s="132"/>
      <c r="L33" s="132"/>
      <c r="M33" s="132"/>
      <c r="N33" s="132"/>
      <c r="O33" s="132"/>
    </row>
    <row r="34" ht="30" customHeight="1" spans="1:15">
      <c r="A34" s="168" t="s">
        <v>129</v>
      </c>
      <c r="B34" s="168" t="s">
        <v>128</v>
      </c>
      <c r="C34" s="132">
        <v>711990.95</v>
      </c>
      <c r="D34" s="132">
        <v>711990.95</v>
      </c>
      <c r="E34" s="132">
        <v>711990.95</v>
      </c>
      <c r="F34" s="132"/>
      <c r="G34" s="132"/>
      <c r="H34" s="132"/>
      <c r="I34" s="132"/>
      <c r="J34" s="132"/>
      <c r="K34" s="132"/>
      <c r="L34" s="132"/>
      <c r="M34" s="132"/>
      <c r="N34" s="132"/>
      <c r="O34" s="132"/>
    </row>
    <row r="35" ht="26" customHeight="1" spans="1:15">
      <c r="A35" s="166" t="s">
        <v>130</v>
      </c>
      <c r="B35" s="166" t="s">
        <v>131</v>
      </c>
      <c r="C35" s="132">
        <v>318951.6</v>
      </c>
      <c r="D35" s="132">
        <v>318951.6</v>
      </c>
      <c r="E35" s="132">
        <v>318951.6</v>
      </c>
      <c r="F35" s="132"/>
      <c r="G35" s="132"/>
      <c r="H35" s="132"/>
      <c r="I35" s="132"/>
      <c r="J35" s="132"/>
      <c r="K35" s="132"/>
      <c r="L35" s="132"/>
      <c r="M35" s="132"/>
      <c r="N35" s="132"/>
      <c r="O35" s="132"/>
    </row>
    <row r="36" ht="20" customHeight="1" spans="1:15">
      <c r="A36" s="167" t="s">
        <v>132</v>
      </c>
      <c r="B36" s="167" t="s">
        <v>133</v>
      </c>
      <c r="C36" s="132">
        <v>318951.6</v>
      </c>
      <c r="D36" s="132">
        <v>318951.6</v>
      </c>
      <c r="E36" s="132">
        <v>318951.6</v>
      </c>
      <c r="F36" s="132"/>
      <c r="G36" s="132"/>
      <c r="H36" s="132"/>
      <c r="I36" s="132"/>
      <c r="J36" s="132"/>
      <c r="K36" s="132"/>
      <c r="L36" s="132"/>
      <c r="M36" s="132"/>
      <c r="N36" s="132"/>
      <c r="O36" s="132"/>
    </row>
    <row r="37" spans="1:15">
      <c r="A37" s="168" t="s">
        <v>134</v>
      </c>
      <c r="B37" s="168" t="s">
        <v>135</v>
      </c>
      <c r="C37" s="132">
        <v>309320.3</v>
      </c>
      <c r="D37" s="132">
        <v>309320.3</v>
      </c>
      <c r="E37" s="132">
        <v>309320.3</v>
      </c>
      <c r="F37" s="132"/>
      <c r="G37" s="132"/>
      <c r="H37" s="132"/>
      <c r="I37" s="132"/>
      <c r="J37" s="132"/>
      <c r="K37" s="132"/>
      <c r="L37" s="132"/>
      <c r="M37" s="132"/>
      <c r="N37" s="132"/>
      <c r="O37" s="132"/>
    </row>
    <row r="38" ht="22" customHeight="1" spans="1:15">
      <c r="A38" s="168" t="s">
        <v>136</v>
      </c>
      <c r="B38" s="168" t="s">
        <v>137</v>
      </c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</row>
    <row r="39" ht="27" customHeight="1" spans="1:15">
      <c r="A39" s="168" t="s">
        <v>138</v>
      </c>
      <c r="B39" s="168" t="s">
        <v>139</v>
      </c>
      <c r="C39" s="132">
        <v>9631.3</v>
      </c>
      <c r="D39" s="132">
        <v>9631.3</v>
      </c>
      <c r="E39" s="132">
        <v>9631.3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32"/>
    </row>
    <row r="40" ht="24" customHeight="1" spans="1:15">
      <c r="A40" s="166" t="s">
        <v>140</v>
      </c>
      <c r="B40" s="166" t="s">
        <v>141</v>
      </c>
      <c r="C40" s="132">
        <v>577878</v>
      </c>
      <c r="D40" s="132">
        <v>577878</v>
      </c>
      <c r="E40" s="132">
        <v>577878</v>
      </c>
      <c r="F40" s="132"/>
      <c r="G40" s="132"/>
      <c r="H40" s="132"/>
      <c r="I40" s="132"/>
      <c r="J40" s="132"/>
      <c r="K40" s="132"/>
      <c r="L40" s="132"/>
      <c r="M40" s="132"/>
      <c r="N40" s="132"/>
      <c r="O40" s="132"/>
    </row>
    <row r="41" ht="23" customHeight="1" spans="1:15">
      <c r="A41" s="167" t="s">
        <v>142</v>
      </c>
      <c r="B41" s="167" t="s">
        <v>143</v>
      </c>
      <c r="C41" s="132">
        <v>577878</v>
      </c>
      <c r="D41" s="132">
        <v>577878</v>
      </c>
      <c r="E41" s="132">
        <v>577878</v>
      </c>
      <c r="F41" s="132"/>
      <c r="G41" s="132"/>
      <c r="H41" s="132"/>
      <c r="I41" s="132"/>
      <c r="J41" s="132"/>
      <c r="K41" s="132"/>
      <c r="L41" s="132"/>
      <c r="M41" s="132"/>
      <c r="N41" s="132"/>
      <c r="O41" s="132"/>
    </row>
    <row r="42" ht="27" customHeight="1" spans="1:15">
      <c r="A42" s="168" t="s">
        <v>144</v>
      </c>
      <c r="B42" s="168" t="s">
        <v>145</v>
      </c>
      <c r="C42" s="132">
        <v>577878</v>
      </c>
      <c r="D42" s="132">
        <v>577878</v>
      </c>
      <c r="E42" s="132">
        <v>577878</v>
      </c>
      <c r="F42" s="132"/>
      <c r="G42" s="132"/>
      <c r="H42" s="132"/>
      <c r="I42" s="132"/>
      <c r="J42" s="132"/>
      <c r="K42" s="132"/>
      <c r="L42" s="132"/>
      <c r="M42" s="132"/>
      <c r="N42" s="132"/>
      <c r="O42" s="132"/>
    </row>
    <row r="43" ht="24" customHeight="1" spans="1:15">
      <c r="A43" s="165" t="s">
        <v>31</v>
      </c>
      <c r="B43" s="165"/>
      <c r="C43" s="132">
        <v>31667580.33</v>
      </c>
      <c r="D43" s="132">
        <v>31667580.33</v>
      </c>
      <c r="E43" s="132">
        <v>9650452</v>
      </c>
      <c r="F43" s="132">
        <v>22017128.33</v>
      </c>
      <c r="G43" s="132"/>
      <c r="H43" s="132"/>
      <c r="I43" s="132"/>
      <c r="J43" s="132"/>
      <c r="K43" s="132"/>
      <c r="L43" s="132"/>
      <c r="M43" s="132"/>
      <c r="N43" s="132"/>
      <c r="O43" s="132"/>
    </row>
  </sheetData>
  <mergeCells count="13">
    <mergeCell ref="N1:O1"/>
    <mergeCell ref="A2:O2"/>
    <mergeCell ref="A3:F3"/>
    <mergeCell ref="N3:O3"/>
    <mergeCell ref="D4:F4"/>
    <mergeCell ref="J4:O4"/>
    <mergeCell ref="A43:B4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89" t="s">
        <v>146</v>
      </c>
    </row>
    <row r="2" ht="30.75" customHeight="1" spans="1:4">
      <c r="A2" s="155" t="str">
        <f>"2026"&amp;"年部门财政拨款收支预算总表"</f>
        <v>2026年部门财政拨款收支预算总表</v>
      </c>
      <c r="B2" s="155"/>
      <c r="C2" s="155"/>
      <c r="D2" s="155"/>
    </row>
    <row r="3" ht="18.75" customHeight="1" spans="1:4">
      <c r="A3" s="31" t="s">
        <v>1</v>
      </c>
      <c r="B3" s="156"/>
      <c r="C3" s="156"/>
      <c r="D3" s="90" t="s">
        <v>2</v>
      </c>
    </row>
    <row r="4" ht="19.5" customHeight="1" spans="1:4">
      <c r="A4" s="12" t="s">
        <v>147</v>
      </c>
      <c r="B4" s="14"/>
      <c r="C4" s="12" t="s">
        <v>148</v>
      </c>
      <c r="D4" s="14"/>
    </row>
    <row r="5" ht="21.75" customHeight="1" spans="1:4">
      <c r="A5" s="72" t="s">
        <v>149</v>
      </c>
      <c r="B5" s="11" t="s">
        <v>6</v>
      </c>
      <c r="C5" s="72" t="s">
        <v>150</v>
      </c>
      <c r="D5" s="11" t="s">
        <v>6</v>
      </c>
    </row>
    <row r="6" ht="17.25" customHeight="1" spans="1:4">
      <c r="A6" s="75"/>
      <c r="B6" s="18"/>
      <c r="C6" s="75"/>
      <c r="D6" s="18"/>
    </row>
    <row r="7" ht="19.5" customHeight="1" spans="1:4">
      <c r="A7" s="86" t="s">
        <v>151</v>
      </c>
      <c r="B7" s="23">
        <v>31667580.33</v>
      </c>
      <c r="C7" s="86" t="s">
        <v>152</v>
      </c>
      <c r="D7" s="23">
        <v>31667580.33</v>
      </c>
    </row>
    <row r="8" ht="19.5" customHeight="1" spans="1:4">
      <c r="A8" s="86" t="s">
        <v>153</v>
      </c>
      <c r="B8" s="23">
        <v>31667580.33</v>
      </c>
      <c r="C8" s="157" t="str">
        <f>"（"&amp;"一"&amp;"）"&amp;"社会保障和就业支出"</f>
        <v>（一）社会保障和就业支出</v>
      </c>
      <c r="D8" s="23">
        <v>30770750.73</v>
      </c>
    </row>
    <row r="9" ht="19.5" customHeight="1" spans="1:4">
      <c r="A9" s="158" t="s">
        <v>154</v>
      </c>
      <c r="B9" s="23"/>
      <c r="C9" s="157" t="str">
        <f>"（"&amp;"二"&amp;"）"&amp;"卫生健康支出"</f>
        <v>（二）卫生健康支出</v>
      </c>
      <c r="D9" s="23">
        <v>318951.6</v>
      </c>
    </row>
    <row r="10" ht="19.5" customHeight="1" spans="1:4">
      <c r="A10" s="158" t="s">
        <v>155</v>
      </c>
      <c r="B10" s="23"/>
      <c r="C10" s="157" t="str">
        <f>"（"&amp;"三"&amp;"）"&amp;"住房保障支出"</f>
        <v>（三）住房保障支出</v>
      </c>
      <c r="D10" s="23">
        <v>577878</v>
      </c>
    </row>
    <row r="11" ht="19.5" customHeight="1" spans="1:4">
      <c r="A11" s="158" t="s">
        <v>156</v>
      </c>
      <c r="B11" s="23"/>
      <c r="C11" s="157"/>
      <c r="D11" s="23"/>
    </row>
    <row r="12" ht="19.5" customHeight="1" spans="1:4">
      <c r="A12" s="158" t="s">
        <v>153</v>
      </c>
      <c r="B12" s="23"/>
      <c r="C12" s="157"/>
      <c r="D12" s="23"/>
    </row>
    <row r="13" ht="19.5" customHeight="1" spans="1:4">
      <c r="A13" s="158" t="s">
        <v>154</v>
      </c>
      <c r="B13" s="23"/>
      <c r="C13" s="157"/>
      <c r="D13" s="23"/>
    </row>
    <row r="14" ht="19.5" customHeight="1" spans="1:4">
      <c r="A14" s="158" t="s">
        <v>155</v>
      </c>
      <c r="B14" s="23"/>
      <c r="C14" s="157"/>
      <c r="D14" s="23"/>
    </row>
    <row r="15" ht="19.5" customHeight="1" spans="1:4">
      <c r="A15" s="159"/>
      <c r="B15" s="23"/>
      <c r="C15" s="157"/>
      <c r="D15" s="23"/>
    </row>
    <row r="16" ht="19.5" customHeight="1" spans="1:4">
      <c r="A16" s="159"/>
      <c r="B16" s="23"/>
      <c r="C16" s="157"/>
      <c r="D16" s="23"/>
    </row>
    <row r="17" ht="19.5" customHeight="1" spans="1:4">
      <c r="A17" s="159"/>
      <c r="B17" s="23"/>
      <c r="C17" s="157"/>
      <c r="D17" s="23"/>
    </row>
    <row r="18" ht="19.5" customHeight="1" spans="1:4">
      <c r="A18" s="159"/>
      <c r="B18" s="23"/>
      <c r="C18" s="157"/>
      <c r="D18" s="23"/>
    </row>
    <row r="19" ht="19.5" customHeight="1" spans="1:4">
      <c r="A19" s="159"/>
      <c r="B19" s="23"/>
      <c r="C19" s="157"/>
      <c r="D19" s="23"/>
    </row>
    <row r="20" ht="19.5" customHeight="1" spans="1:4">
      <c r="A20" s="86"/>
      <c r="B20" s="23"/>
      <c r="C20" s="157"/>
      <c r="D20" s="23"/>
    </row>
    <row r="21" ht="19.5" customHeight="1" spans="1:4">
      <c r="A21" s="86"/>
      <c r="B21" s="23"/>
      <c r="C21" s="86"/>
      <c r="D21" s="23"/>
    </row>
    <row r="22" ht="19.5" customHeight="1" spans="1:4">
      <c r="A22" s="86"/>
      <c r="B22" s="23"/>
      <c r="C22" s="86"/>
      <c r="D22" s="23"/>
    </row>
    <row r="23" ht="19.5" customHeight="1" spans="1:4">
      <c r="A23" s="86"/>
      <c r="B23" s="23"/>
      <c r="C23" s="86"/>
      <c r="D23" s="23"/>
    </row>
    <row r="24" ht="19.5" customHeight="1" spans="1:4">
      <c r="A24" s="86"/>
      <c r="B24" s="23"/>
      <c r="C24" s="86"/>
      <c r="D24" s="23"/>
    </row>
    <row r="25" ht="19.5" customHeight="1" spans="1:4">
      <c r="A25" s="86"/>
      <c r="B25" s="23"/>
      <c r="C25" s="86"/>
      <c r="D25" s="23"/>
    </row>
    <row r="26" ht="19.5" customHeight="1" spans="1:4">
      <c r="A26" s="157"/>
      <c r="B26" s="23"/>
      <c r="C26" s="86"/>
      <c r="D26" s="23"/>
    </row>
    <row r="27" ht="19.5" customHeight="1" spans="1:4">
      <c r="A27" s="86"/>
      <c r="B27" s="23"/>
      <c r="C27" s="86"/>
      <c r="D27" s="23"/>
    </row>
    <row r="28" customHeight="1" spans="1:4">
      <c r="A28" s="86"/>
      <c r="B28" s="23"/>
      <c r="C28" s="158"/>
      <c r="D28" s="23"/>
    </row>
    <row r="29" ht="19.5" customHeight="1" spans="1:4">
      <c r="A29" s="86"/>
      <c r="B29" s="23"/>
      <c r="C29" s="86"/>
      <c r="D29" s="23"/>
    </row>
    <row r="30" ht="19.5" customHeight="1" spans="1:4">
      <c r="A30" s="157"/>
      <c r="B30" s="23"/>
      <c r="C30" s="86"/>
      <c r="D30" s="23"/>
    </row>
    <row r="31" ht="18" customHeight="1" spans="1:4">
      <c r="A31" s="157"/>
      <c r="B31" s="23"/>
      <c r="C31" s="86"/>
      <c r="D31" s="23"/>
    </row>
    <row r="32" ht="18" customHeight="1" spans="1:4">
      <c r="A32" s="157"/>
      <c r="B32" s="23"/>
      <c r="C32" s="158"/>
      <c r="D32" s="23"/>
    </row>
    <row r="33" ht="18" customHeight="1" spans="1:4">
      <c r="A33" s="157"/>
      <c r="B33" s="23"/>
      <c r="C33" s="158"/>
      <c r="D33" s="23"/>
    </row>
    <row r="34" ht="19.5" customHeight="1" spans="1:4">
      <c r="A34" s="157"/>
      <c r="B34" s="160"/>
      <c r="C34" s="86"/>
      <c r="D34" s="160"/>
    </row>
    <row r="35" ht="19.5" customHeight="1" spans="1:4">
      <c r="A35" s="157"/>
      <c r="B35" s="23"/>
      <c r="C35" s="86" t="s">
        <v>157</v>
      </c>
      <c r="D35" s="23"/>
    </row>
    <row r="36" ht="19.5" customHeight="1" spans="1:4">
      <c r="A36" s="161" t="s">
        <v>25</v>
      </c>
      <c r="B36" s="23">
        <v>31667580.33</v>
      </c>
      <c r="C36" s="161" t="s">
        <v>26</v>
      </c>
      <c r="D36" s="23">
        <v>31667580.33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2"/>
  <sheetViews>
    <sheetView showZeros="0" topLeftCell="A7" workbookViewId="0">
      <selection activeCell="A3" sqref="A3:C3"/>
    </sheetView>
  </sheetViews>
  <sheetFormatPr defaultColWidth="10.2857142857143" defaultRowHeight="15" customHeight="1" outlineLevelCol="6"/>
  <cols>
    <col min="1" max="1" width="26.3428571428571" customWidth="1"/>
    <col min="2" max="2" width="31.7142857142857" customWidth="1"/>
    <col min="3" max="7" width="19.2857142857143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158</v>
      </c>
    </row>
    <row r="2" ht="33" customHeight="1" spans="1:7">
      <c r="A2" s="148" t="str">
        <f>"2026"&amp;"年一般公共预算支出预算表（按功能科目分类）"</f>
        <v>2026年一般公共预算支出预算表（按功能科目分类）</v>
      </c>
      <c r="B2" s="148"/>
      <c r="C2" s="148"/>
      <c r="D2" s="148"/>
      <c r="E2" s="148"/>
      <c r="F2" s="148"/>
      <c r="G2" s="148"/>
    </row>
    <row r="3" ht="18.75" customHeight="1" spans="1:7">
      <c r="A3" s="149" t="s">
        <v>1</v>
      </c>
      <c r="B3" s="149"/>
      <c r="C3" s="122"/>
      <c r="D3" s="122"/>
      <c r="E3" s="122"/>
      <c r="F3" s="122"/>
      <c r="G3" s="126" t="s">
        <v>2</v>
      </c>
    </row>
    <row r="4" ht="18.75" customHeight="1" spans="1:7">
      <c r="A4" s="150" t="s">
        <v>159</v>
      </c>
      <c r="B4" s="150"/>
      <c r="C4" s="150" t="s">
        <v>31</v>
      </c>
      <c r="D4" s="150" t="s">
        <v>53</v>
      </c>
      <c r="E4" s="150"/>
      <c r="F4" s="150"/>
      <c r="G4" s="150" t="s">
        <v>54</v>
      </c>
    </row>
    <row r="5" ht="18.75" customHeight="1" spans="1:7">
      <c r="A5" s="150" t="s">
        <v>49</v>
      </c>
      <c r="B5" s="150" t="s">
        <v>50</v>
      </c>
      <c r="C5" s="150"/>
      <c r="D5" s="150" t="s">
        <v>34</v>
      </c>
      <c r="E5" s="150" t="s">
        <v>160</v>
      </c>
      <c r="F5" s="150" t="s">
        <v>161</v>
      </c>
      <c r="G5" s="150"/>
    </row>
    <row r="6" ht="18.75" customHeight="1" spans="1:7">
      <c r="A6" s="150" t="s">
        <v>60</v>
      </c>
      <c r="B6" s="150" t="s">
        <v>61</v>
      </c>
      <c r="C6" s="150" t="s">
        <v>62</v>
      </c>
      <c r="D6" s="150" t="s">
        <v>63</v>
      </c>
      <c r="E6" s="150" t="s">
        <v>64</v>
      </c>
      <c r="F6" s="150" t="s">
        <v>65</v>
      </c>
      <c r="G6" s="150" t="s">
        <v>66</v>
      </c>
    </row>
    <row r="7" ht="18.75" customHeight="1" spans="1:7">
      <c r="A7" s="151" t="s">
        <v>75</v>
      </c>
      <c r="B7" s="151" t="s">
        <v>76</v>
      </c>
      <c r="C7" s="152">
        <v>30770750.73</v>
      </c>
      <c r="D7" s="152">
        <v>8753622.4</v>
      </c>
      <c r="E7" s="152">
        <v>8053465.12</v>
      </c>
      <c r="F7" s="152">
        <v>700157.28</v>
      </c>
      <c r="G7" s="152">
        <v>22017128.33</v>
      </c>
    </row>
    <row r="8" ht="18.75" customHeight="1" outlineLevel="1" spans="1:7">
      <c r="A8" s="153" t="s">
        <v>77</v>
      </c>
      <c r="B8" s="153" t="s">
        <v>78</v>
      </c>
      <c r="C8" s="152">
        <v>11777407.28</v>
      </c>
      <c r="D8" s="152">
        <v>6814207.28</v>
      </c>
      <c r="E8" s="152">
        <v>6116850</v>
      </c>
      <c r="F8" s="152">
        <v>697357.28</v>
      </c>
      <c r="G8" s="152">
        <v>4963200</v>
      </c>
    </row>
    <row r="9" ht="18.75" customHeight="1" outlineLevel="2" spans="1:7">
      <c r="A9" s="154" t="s">
        <v>79</v>
      </c>
      <c r="B9" s="154" t="s">
        <v>80</v>
      </c>
      <c r="C9" s="152">
        <v>6655807.28</v>
      </c>
      <c r="D9" s="152">
        <v>6655807.28</v>
      </c>
      <c r="E9" s="152">
        <v>5958450</v>
      </c>
      <c r="F9" s="152">
        <v>697357.28</v>
      </c>
      <c r="G9" s="152"/>
    </row>
    <row r="10" ht="18.75" customHeight="1" outlineLevel="2" spans="1:7">
      <c r="A10" s="154" t="s">
        <v>81</v>
      </c>
      <c r="B10" s="154" t="s">
        <v>82</v>
      </c>
      <c r="C10" s="152">
        <v>2026400</v>
      </c>
      <c r="D10" s="152">
        <v>158400</v>
      </c>
      <c r="E10" s="152">
        <v>158400</v>
      </c>
      <c r="F10" s="152"/>
      <c r="G10" s="152">
        <v>1868000</v>
      </c>
    </row>
    <row r="11" ht="18.75" customHeight="1" outlineLevel="2" spans="1:7">
      <c r="A11" s="154" t="s">
        <v>83</v>
      </c>
      <c r="B11" s="154" t="s">
        <v>84</v>
      </c>
      <c r="C11" s="152">
        <v>200000</v>
      </c>
      <c r="D11" s="152"/>
      <c r="E11" s="152"/>
      <c r="F11" s="152"/>
      <c r="G11" s="152">
        <v>200000</v>
      </c>
    </row>
    <row r="12" ht="18.75" customHeight="1" outlineLevel="2" spans="1:7">
      <c r="A12" s="154" t="s">
        <v>85</v>
      </c>
      <c r="B12" s="154" t="s">
        <v>86</v>
      </c>
      <c r="C12" s="152">
        <v>2895200</v>
      </c>
      <c r="D12" s="152"/>
      <c r="E12" s="152"/>
      <c r="F12" s="152"/>
      <c r="G12" s="152">
        <v>2895200</v>
      </c>
    </row>
    <row r="13" ht="21" customHeight="1" outlineLevel="1" spans="1:7">
      <c r="A13" s="153" t="s">
        <v>87</v>
      </c>
      <c r="B13" s="153" t="s">
        <v>88</v>
      </c>
      <c r="C13" s="152">
        <v>1264224.17</v>
      </c>
      <c r="D13" s="152">
        <v>1227424.17</v>
      </c>
      <c r="E13" s="152">
        <v>1224624.17</v>
      </c>
      <c r="F13" s="152">
        <v>2800</v>
      </c>
      <c r="G13" s="152">
        <v>36800</v>
      </c>
    </row>
    <row r="14" ht="18.75" customHeight="1" outlineLevel="2" spans="1:7">
      <c r="A14" s="154" t="s">
        <v>89</v>
      </c>
      <c r="B14" s="154" t="s">
        <v>90</v>
      </c>
      <c r="C14" s="152">
        <v>377412</v>
      </c>
      <c r="D14" s="152">
        <v>340612</v>
      </c>
      <c r="E14" s="152">
        <v>337812</v>
      </c>
      <c r="F14" s="152">
        <v>2800</v>
      </c>
      <c r="G14" s="152">
        <v>36800</v>
      </c>
    </row>
    <row r="15" ht="36" customHeight="1" outlineLevel="2" spans="1:7">
      <c r="A15" s="154" t="s">
        <v>91</v>
      </c>
      <c r="B15" s="154" t="s">
        <v>92</v>
      </c>
      <c r="C15" s="152">
        <v>796812.17</v>
      </c>
      <c r="D15" s="152">
        <v>796812.17</v>
      </c>
      <c r="E15" s="152">
        <v>796812.17</v>
      </c>
      <c r="F15" s="152"/>
      <c r="G15" s="152"/>
    </row>
    <row r="16" ht="27" customHeight="1" outlineLevel="2" spans="1:7">
      <c r="A16" s="154" t="s">
        <v>93</v>
      </c>
      <c r="B16" s="154" t="s">
        <v>94</v>
      </c>
      <c r="C16" s="152">
        <v>90000</v>
      </c>
      <c r="D16" s="152">
        <v>90000</v>
      </c>
      <c r="E16" s="152">
        <v>90000</v>
      </c>
      <c r="F16" s="152"/>
      <c r="G16" s="152"/>
    </row>
    <row r="17" ht="18.75" customHeight="1" outlineLevel="1" spans="1:7">
      <c r="A17" s="153" t="s">
        <v>95</v>
      </c>
      <c r="B17" s="153" t="s">
        <v>96</v>
      </c>
      <c r="C17" s="152">
        <v>20000</v>
      </c>
      <c r="D17" s="152"/>
      <c r="E17" s="152"/>
      <c r="F17" s="152"/>
      <c r="G17" s="152">
        <v>20000</v>
      </c>
    </row>
    <row r="18" ht="18.75" customHeight="1" outlineLevel="2" spans="1:7">
      <c r="A18" s="154" t="s">
        <v>97</v>
      </c>
      <c r="B18" s="154" t="s">
        <v>98</v>
      </c>
      <c r="C18" s="152">
        <v>20000</v>
      </c>
      <c r="D18" s="152"/>
      <c r="E18" s="152"/>
      <c r="F18" s="152"/>
      <c r="G18" s="152">
        <v>20000</v>
      </c>
    </row>
    <row r="19" ht="18.75" customHeight="1" outlineLevel="1" spans="1:7">
      <c r="A19" s="153" t="s">
        <v>99</v>
      </c>
      <c r="B19" s="153" t="s">
        <v>100</v>
      </c>
      <c r="C19" s="152">
        <v>9397338.8</v>
      </c>
      <c r="D19" s="152"/>
      <c r="E19" s="152"/>
      <c r="F19" s="152"/>
      <c r="G19" s="152">
        <v>9397338.8</v>
      </c>
    </row>
    <row r="20" ht="18.75" customHeight="1" outlineLevel="2" spans="1:7">
      <c r="A20" s="154" t="s">
        <v>101</v>
      </c>
      <c r="B20" s="154" t="s">
        <v>102</v>
      </c>
      <c r="C20" s="152">
        <v>127738.8</v>
      </c>
      <c r="D20" s="152"/>
      <c r="E20" s="152"/>
      <c r="F20" s="152"/>
      <c r="G20" s="152">
        <v>127738.8</v>
      </c>
    </row>
    <row r="21" ht="18.75" customHeight="1" outlineLevel="2" spans="1:7">
      <c r="A21" s="154" t="s">
        <v>103</v>
      </c>
      <c r="B21" s="154" t="s">
        <v>104</v>
      </c>
      <c r="C21" s="152">
        <v>5469600</v>
      </c>
      <c r="D21" s="152"/>
      <c r="E21" s="152"/>
      <c r="F21" s="152"/>
      <c r="G21" s="152">
        <v>5469600</v>
      </c>
    </row>
    <row r="22" ht="18.75" customHeight="1" outlineLevel="2" spans="1:7">
      <c r="A22" s="154" t="s">
        <v>105</v>
      </c>
      <c r="B22" s="154" t="s">
        <v>106</v>
      </c>
      <c r="C22" s="152">
        <v>3800000</v>
      </c>
      <c r="D22" s="152"/>
      <c r="E22" s="152"/>
      <c r="F22" s="152"/>
      <c r="G22" s="152">
        <v>3800000</v>
      </c>
    </row>
    <row r="23" ht="18.75" customHeight="1" outlineLevel="1" spans="1:7">
      <c r="A23" s="153" t="s">
        <v>107</v>
      </c>
      <c r="B23" s="153" t="s">
        <v>108</v>
      </c>
      <c r="C23" s="152">
        <v>6388440</v>
      </c>
      <c r="D23" s="152"/>
      <c r="E23" s="152"/>
      <c r="F23" s="152"/>
      <c r="G23" s="152">
        <v>6388440</v>
      </c>
    </row>
    <row r="24" ht="18.75" customHeight="1" outlineLevel="2" spans="1:7">
      <c r="A24" s="154" t="s">
        <v>109</v>
      </c>
      <c r="B24" s="154" t="s">
        <v>110</v>
      </c>
      <c r="C24" s="152">
        <v>6388440</v>
      </c>
      <c r="D24" s="152"/>
      <c r="E24" s="152"/>
      <c r="F24" s="152"/>
      <c r="G24" s="152">
        <v>6388440</v>
      </c>
    </row>
    <row r="25" ht="18.75" customHeight="1" outlineLevel="1" spans="1:7">
      <c r="A25" s="153" t="s">
        <v>111</v>
      </c>
      <c r="B25" s="153" t="s">
        <v>112</v>
      </c>
      <c r="C25" s="152">
        <v>860506.52</v>
      </c>
      <c r="D25" s="152"/>
      <c r="E25" s="152"/>
      <c r="F25" s="152"/>
      <c r="G25" s="152">
        <v>860506.52</v>
      </c>
    </row>
    <row r="26" ht="18.75" customHeight="1" outlineLevel="2" spans="1:7">
      <c r="A26" s="154" t="s">
        <v>113</v>
      </c>
      <c r="B26" s="154" t="s">
        <v>114</v>
      </c>
      <c r="C26" s="152">
        <v>192203.78</v>
      </c>
      <c r="D26" s="152"/>
      <c r="E26" s="152"/>
      <c r="F26" s="152"/>
      <c r="G26" s="152">
        <v>192203.78</v>
      </c>
    </row>
    <row r="27" ht="18.75" customHeight="1" outlineLevel="2" spans="1:7">
      <c r="A27" s="154" t="s">
        <v>115</v>
      </c>
      <c r="B27" s="154" t="s">
        <v>116</v>
      </c>
      <c r="C27" s="152">
        <v>668302.74</v>
      </c>
      <c r="D27" s="152"/>
      <c r="E27" s="152"/>
      <c r="F27" s="152"/>
      <c r="G27" s="152">
        <v>668302.74</v>
      </c>
    </row>
    <row r="28" ht="18.75" customHeight="1" outlineLevel="1" spans="1:7">
      <c r="A28" s="153" t="s">
        <v>117</v>
      </c>
      <c r="B28" s="153" t="s">
        <v>118</v>
      </c>
      <c r="C28" s="152">
        <v>104000</v>
      </c>
      <c r="D28" s="152"/>
      <c r="E28" s="152"/>
      <c r="F28" s="152"/>
      <c r="G28" s="152">
        <v>104000</v>
      </c>
    </row>
    <row r="29" ht="18.75" customHeight="1" outlineLevel="2" spans="1:7">
      <c r="A29" s="154" t="s">
        <v>119</v>
      </c>
      <c r="B29" s="154" t="s">
        <v>120</v>
      </c>
      <c r="C29" s="152">
        <v>104000</v>
      </c>
      <c r="D29" s="152"/>
      <c r="E29" s="152"/>
      <c r="F29" s="152"/>
      <c r="G29" s="152">
        <v>104000</v>
      </c>
    </row>
    <row r="30" ht="18.75" customHeight="1" outlineLevel="1" spans="1:7">
      <c r="A30" s="153" t="s">
        <v>121</v>
      </c>
      <c r="B30" s="153" t="s">
        <v>122</v>
      </c>
      <c r="C30" s="152">
        <v>246843.01</v>
      </c>
      <c r="D30" s="152"/>
      <c r="E30" s="152"/>
      <c r="F30" s="152"/>
      <c r="G30" s="152">
        <v>246843.01</v>
      </c>
    </row>
    <row r="31" ht="18.75" customHeight="1" outlineLevel="2" spans="1:7">
      <c r="A31" s="154" t="s">
        <v>123</v>
      </c>
      <c r="B31" s="154" t="s">
        <v>124</v>
      </c>
      <c r="C31" s="152">
        <v>20003.08</v>
      </c>
      <c r="D31" s="152"/>
      <c r="E31" s="152"/>
      <c r="F31" s="152"/>
      <c r="G31" s="152">
        <v>20003.08</v>
      </c>
    </row>
    <row r="32" ht="18.75" customHeight="1" outlineLevel="2" spans="1:7">
      <c r="A32" s="154" t="s">
        <v>125</v>
      </c>
      <c r="B32" s="154" t="s">
        <v>126</v>
      </c>
      <c r="C32" s="152">
        <v>226839.93</v>
      </c>
      <c r="D32" s="152"/>
      <c r="E32" s="152"/>
      <c r="F32" s="152"/>
      <c r="G32" s="152">
        <v>226839.93</v>
      </c>
    </row>
    <row r="33" ht="18.75" customHeight="1" outlineLevel="1" spans="1:7">
      <c r="A33" s="153" t="s">
        <v>127</v>
      </c>
      <c r="B33" s="153" t="s">
        <v>128</v>
      </c>
      <c r="C33" s="152">
        <v>711990.95</v>
      </c>
      <c r="D33" s="152">
        <v>711990.95</v>
      </c>
      <c r="E33" s="152">
        <v>711990.95</v>
      </c>
      <c r="F33" s="152"/>
      <c r="G33" s="152"/>
    </row>
    <row r="34" ht="18.75" customHeight="1" outlineLevel="2" spans="1:7">
      <c r="A34" s="154" t="s">
        <v>129</v>
      </c>
      <c r="B34" s="154" t="s">
        <v>128</v>
      </c>
      <c r="C34" s="152">
        <v>711990.95</v>
      </c>
      <c r="D34" s="152">
        <v>711990.95</v>
      </c>
      <c r="E34" s="152">
        <v>711990.95</v>
      </c>
      <c r="F34" s="152"/>
      <c r="G34" s="152"/>
    </row>
    <row r="35" ht="18.75" customHeight="1" spans="1:7">
      <c r="A35" s="151" t="s">
        <v>130</v>
      </c>
      <c r="B35" s="151" t="s">
        <v>131</v>
      </c>
      <c r="C35" s="152">
        <v>318951.6</v>
      </c>
      <c r="D35" s="152">
        <v>318951.6</v>
      </c>
      <c r="E35" s="152">
        <v>318951.6</v>
      </c>
      <c r="F35" s="152"/>
      <c r="G35" s="152"/>
    </row>
    <row r="36" ht="18.75" customHeight="1" outlineLevel="1" spans="1:7">
      <c r="A36" s="153" t="s">
        <v>132</v>
      </c>
      <c r="B36" s="153" t="s">
        <v>133</v>
      </c>
      <c r="C36" s="152">
        <v>318951.6</v>
      </c>
      <c r="D36" s="152">
        <v>318951.6</v>
      </c>
      <c r="E36" s="152">
        <v>318951.6</v>
      </c>
      <c r="F36" s="152"/>
      <c r="G36" s="152"/>
    </row>
    <row r="37" ht="18.75" customHeight="1" outlineLevel="2" spans="1:7">
      <c r="A37" s="154" t="s">
        <v>134</v>
      </c>
      <c r="B37" s="154" t="s">
        <v>135</v>
      </c>
      <c r="C37" s="152">
        <v>309320.3</v>
      </c>
      <c r="D37" s="152">
        <v>309320.3</v>
      </c>
      <c r="E37" s="152">
        <v>309320.3</v>
      </c>
      <c r="F37" s="152"/>
      <c r="G37" s="152"/>
    </row>
    <row r="38" ht="18.75" customHeight="1" outlineLevel="2" spans="1:7">
      <c r="A38" s="154" t="s">
        <v>138</v>
      </c>
      <c r="B38" s="154" t="s">
        <v>139</v>
      </c>
      <c r="C38" s="152">
        <v>9631.3</v>
      </c>
      <c r="D38" s="152">
        <v>9631.3</v>
      </c>
      <c r="E38" s="152">
        <v>9631.3</v>
      </c>
      <c r="F38" s="152"/>
      <c r="G38" s="152"/>
    </row>
    <row r="39" ht="18.75" customHeight="1" spans="1:7">
      <c r="A39" s="151" t="s">
        <v>140</v>
      </c>
      <c r="B39" s="151" t="s">
        <v>141</v>
      </c>
      <c r="C39" s="152">
        <v>577878</v>
      </c>
      <c r="D39" s="152">
        <v>577878</v>
      </c>
      <c r="E39" s="152">
        <v>577878</v>
      </c>
      <c r="F39" s="152"/>
      <c r="G39" s="152"/>
    </row>
    <row r="40" ht="18.75" customHeight="1" outlineLevel="1" spans="1:7">
      <c r="A40" s="153" t="s">
        <v>142</v>
      </c>
      <c r="B40" s="153" t="s">
        <v>143</v>
      </c>
      <c r="C40" s="152">
        <v>577878</v>
      </c>
      <c r="D40" s="152">
        <v>577878</v>
      </c>
      <c r="E40" s="152">
        <v>577878</v>
      </c>
      <c r="F40" s="152"/>
      <c r="G40" s="152"/>
    </row>
    <row r="41" ht="18.75" customHeight="1" outlineLevel="2" spans="1:7">
      <c r="A41" s="154" t="s">
        <v>144</v>
      </c>
      <c r="B41" s="154" t="s">
        <v>145</v>
      </c>
      <c r="C41" s="152">
        <v>577878</v>
      </c>
      <c r="D41" s="152">
        <v>577878</v>
      </c>
      <c r="E41" s="152">
        <v>577878</v>
      </c>
      <c r="F41" s="152"/>
      <c r="G41" s="152"/>
    </row>
    <row r="42" ht="18.75" customHeight="1" spans="1:7">
      <c r="A42" s="150" t="s">
        <v>31</v>
      </c>
      <c r="B42" s="150"/>
      <c r="C42" s="152">
        <v>31667580.33</v>
      </c>
      <c r="D42" s="152">
        <v>9650452</v>
      </c>
      <c r="E42" s="152">
        <v>8950294.72</v>
      </c>
      <c r="F42" s="152">
        <v>700157.28</v>
      </c>
      <c r="G42" s="152">
        <v>22017128.33</v>
      </c>
    </row>
  </sheetData>
  <mergeCells count="7">
    <mergeCell ref="A2:G2"/>
    <mergeCell ref="A3:C3"/>
    <mergeCell ref="A4:B4"/>
    <mergeCell ref="D4:F4"/>
    <mergeCell ref="A42:B42"/>
    <mergeCell ref="C4:C5"/>
    <mergeCell ref="G4:G5"/>
  </mergeCells>
  <pageMargins left="0.75" right="0.75" top="1" bottom="1" header="0.5" footer="0.5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9"/>
      <c r="B1" s="139"/>
      <c r="C1" s="140"/>
      <c r="D1" s="1"/>
      <c r="E1" s="1"/>
      <c r="F1" s="141" t="s">
        <v>162</v>
      </c>
    </row>
    <row r="2" ht="33.75" customHeight="1" spans="1:6">
      <c r="A2" s="142" t="str">
        <f>"2026"&amp;"年一般公共预算“三公”经费支出预算表"</f>
        <v>2026年一般公共预算“三公”经费支出预算表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">
        <v>1</v>
      </c>
      <c r="B3" s="139"/>
      <c r="C3" s="140"/>
      <c r="D3" s="3"/>
      <c r="E3" s="1"/>
      <c r="F3" s="141" t="s">
        <v>28</v>
      </c>
    </row>
    <row r="4" ht="19.5" customHeight="1" spans="1:6">
      <c r="A4" s="11" t="s">
        <v>163</v>
      </c>
      <c r="B4" s="72" t="s">
        <v>164</v>
      </c>
      <c r="C4" s="12" t="s">
        <v>165</v>
      </c>
      <c r="D4" s="13"/>
      <c r="E4" s="14"/>
      <c r="F4" s="72" t="s">
        <v>166</v>
      </c>
    </row>
    <row r="5" ht="19.5" customHeight="1" spans="1:6">
      <c r="A5" s="18"/>
      <c r="B5" s="75"/>
      <c r="C5" s="35" t="s">
        <v>34</v>
      </c>
      <c r="D5" s="35" t="s">
        <v>167</v>
      </c>
      <c r="E5" s="35" t="s">
        <v>168</v>
      </c>
      <c r="F5" s="75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>
        <v>278000</v>
      </c>
      <c r="B7" s="146"/>
      <c r="C7" s="147">
        <v>251000</v>
      </c>
      <c r="D7" s="146">
        <v>150000</v>
      </c>
      <c r="E7" s="146">
        <v>101000</v>
      </c>
      <c r="F7" s="146">
        <v>27000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9"/>
  <sheetViews>
    <sheetView showZeros="0" topLeftCell="A12" workbookViewId="0">
      <selection activeCell="H45" sqref="H45"/>
    </sheetView>
  </sheetViews>
  <sheetFormatPr defaultColWidth="10.2857142857143" defaultRowHeight="15" customHeight="1"/>
  <cols>
    <col min="1" max="1" width="10" customWidth="1"/>
    <col min="2" max="2" width="12.4190476190476" customWidth="1"/>
    <col min="3" max="3" width="10.847619047619" customWidth="1"/>
    <col min="4" max="4" width="6" customWidth="1"/>
    <col min="5" max="5" width="9.14285714285714" customWidth="1"/>
    <col min="6" max="6" width="5.57142857142857" customWidth="1"/>
    <col min="7" max="7" width="7.57142857142857" customWidth="1"/>
    <col min="8" max="8" width="12.9142857142857" customWidth="1"/>
    <col min="9" max="9" width="12.2857142857143" customWidth="1"/>
    <col min="10" max="11" width="5" customWidth="1"/>
    <col min="12" max="12" width="11" customWidth="1"/>
    <col min="13" max="13" width="3.71428571428571" customWidth="1"/>
    <col min="14" max="14" width="5.04761904761905" customWidth="1"/>
    <col min="15" max="15" width="5.42857142857143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169</v>
      </c>
      <c r="U1" s="138"/>
      <c r="V1" s="138"/>
      <c r="W1" s="138"/>
    </row>
    <row r="2" ht="45.75" customHeight="1" spans="1:23">
      <c r="A2" s="135" t="str">
        <f>"2026"&amp;"年部门基本支出预算表"</f>
        <v>2026年部门基本支出预算表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">
        <v>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28</v>
      </c>
      <c r="U3" s="138"/>
      <c r="V3" s="138"/>
      <c r="W3" s="138"/>
    </row>
    <row r="4" ht="18.75" customHeight="1" spans="1:23">
      <c r="A4" s="136" t="s">
        <v>170</v>
      </c>
      <c r="B4" s="136" t="s">
        <v>171</v>
      </c>
      <c r="C4" s="136" t="s">
        <v>172</v>
      </c>
      <c r="D4" s="136" t="s">
        <v>173</v>
      </c>
      <c r="E4" s="136" t="s">
        <v>174</v>
      </c>
      <c r="F4" s="136" t="s">
        <v>175</v>
      </c>
      <c r="G4" s="136" t="s">
        <v>176</v>
      </c>
      <c r="H4" s="136" t="s">
        <v>177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178</v>
      </c>
      <c r="I5" s="136" t="s">
        <v>35</v>
      </c>
      <c r="J5" s="136" t="s">
        <v>179</v>
      </c>
      <c r="K5" s="136" t="s">
        <v>180</v>
      </c>
      <c r="L5" s="136" t="s">
        <v>181</v>
      </c>
      <c r="M5" s="136" t="s">
        <v>182</v>
      </c>
      <c r="N5" s="136" t="s">
        <v>183</v>
      </c>
      <c r="O5" s="136" t="s">
        <v>36</v>
      </c>
      <c r="P5" s="136" t="s">
        <v>37</v>
      </c>
      <c r="Q5" s="136" t="s">
        <v>38</v>
      </c>
      <c r="R5" s="136" t="s">
        <v>52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184</v>
      </c>
      <c r="J6" s="136" t="s">
        <v>179</v>
      </c>
      <c r="K6" s="136" t="s">
        <v>180</v>
      </c>
      <c r="L6" s="136" t="s">
        <v>181</v>
      </c>
      <c r="M6" s="136" t="s">
        <v>182</v>
      </c>
      <c r="N6" s="136" t="s">
        <v>35</v>
      </c>
      <c r="O6" s="136" t="s">
        <v>36</v>
      </c>
      <c r="P6" s="136" t="s">
        <v>37</v>
      </c>
      <c r="Q6" s="136"/>
      <c r="R6" s="136" t="s">
        <v>34</v>
      </c>
      <c r="S6" s="136" t="s">
        <v>41</v>
      </c>
      <c r="T6" s="136" t="s">
        <v>42</v>
      </c>
      <c r="U6" s="136" t="s">
        <v>43</v>
      </c>
      <c r="V6" s="136" t="s">
        <v>44</v>
      </c>
      <c r="W6" s="136" t="s">
        <v>45</v>
      </c>
    </row>
    <row r="7" ht="102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34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24" customHeight="1" spans="1:23">
      <c r="A8" s="136" t="s">
        <v>60</v>
      </c>
      <c r="B8" s="136" t="s">
        <v>61</v>
      </c>
      <c r="C8" s="136" t="s">
        <v>62</v>
      </c>
      <c r="D8" s="136" t="s">
        <v>63</v>
      </c>
      <c r="E8" s="136" t="s">
        <v>64</v>
      </c>
      <c r="F8" s="136" t="s">
        <v>65</v>
      </c>
      <c r="G8" s="136" t="s">
        <v>66</v>
      </c>
      <c r="H8" s="136" t="s">
        <v>67</v>
      </c>
      <c r="I8" s="136" t="s">
        <v>68</v>
      </c>
      <c r="J8" s="136" t="s">
        <v>69</v>
      </c>
      <c r="K8" s="136" t="s">
        <v>70</v>
      </c>
      <c r="L8" s="136" t="s">
        <v>71</v>
      </c>
      <c r="M8" s="136" t="s">
        <v>72</v>
      </c>
      <c r="N8" s="136" t="s">
        <v>73</v>
      </c>
      <c r="O8" s="136" t="s">
        <v>74</v>
      </c>
      <c r="P8" s="136" t="s">
        <v>185</v>
      </c>
      <c r="Q8" s="136" t="s">
        <v>186</v>
      </c>
      <c r="R8" s="136" t="s">
        <v>187</v>
      </c>
      <c r="S8" s="136" t="s">
        <v>188</v>
      </c>
      <c r="T8" s="136" t="s">
        <v>189</v>
      </c>
      <c r="U8" s="136" t="s">
        <v>190</v>
      </c>
      <c r="V8" s="136" t="s">
        <v>191</v>
      </c>
      <c r="W8" s="136" t="s">
        <v>192</v>
      </c>
    </row>
    <row r="9" ht="33" customHeight="1" spans="1:23">
      <c r="A9" s="131" t="s">
        <v>47</v>
      </c>
      <c r="B9" s="131"/>
      <c r="C9" s="131"/>
      <c r="D9" s="131"/>
      <c r="E9" s="131"/>
      <c r="F9" s="131"/>
      <c r="G9" s="131"/>
      <c r="H9" s="132">
        <v>9650452</v>
      </c>
      <c r="I9" s="132">
        <v>9650452</v>
      </c>
      <c r="J9" s="132"/>
      <c r="K9" s="132"/>
      <c r="L9" s="132">
        <v>9650452</v>
      </c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52" customHeight="1" outlineLevel="1" spans="1:23">
      <c r="A10" s="131" t="s">
        <v>47</v>
      </c>
      <c r="B10" s="131" t="s">
        <v>193</v>
      </c>
      <c r="C10" s="131" t="s">
        <v>194</v>
      </c>
      <c r="D10" s="131" t="s">
        <v>129</v>
      </c>
      <c r="E10" s="131" t="s">
        <v>128</v>
      </c>
      <c r="F10" s="131" t="s">
        <v>195</v>
      </c>
      <c r="G10" s="131" t="s">
        <v>196</v>
      </c>
      <c r="H10" s="132">
        <v>686266.2</v>
      </c>
      <c r="I10" s="132">
        <v>686266.2</v>
      </c>
      <c r="J10" s="132"/>
      <c r="K10" s="132"/>
      <c r="L10" s="132">
        <v>686266.2</v>
      </c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ht="45" customHeight="1" outlineLevel="1" spans="1:23">
      <c r="A11" s="131" t="s">
        <v>47</v>
      </c>
      <c r="B11" s="131" t="s">
        <v>197</v>
      </c>
      <c r="C11" s="131" t="s">
        <v>198</v>
      </c>
      <c r="D11" s="131" t="s">
        <v>79</v>
      </c>
      <c r="E11" s="131" t="s">
        <v>80</v>
      </c>
      <c r="F11" s="131" t="s">
        <v>199</v>
      </c>
      <c r="G11" s="131" t="s">
        <v>200</v>
      </c>
      <c r="H11" s="132">
        <v>1437396</v>
      </c>
      <c r="I11" s="132">
        <v>1437396</v>
      </c>
      <c r="J11" s="132"/>
      <c r="K11" s="132"/>
      <c r="L11" s="132">
        <v>1437396</v>
      </c>
      <c r="M11" s="131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ht="44" customHeight="1" outlineLevel="1" spans="1:23">
      <c r="A12" s="131" t="s">
        <v>47</v>
      </c>
      <c r="B12" s="131" t="s">
        <v>201</v>
      </c>
      <c r="C12" s="131" t="s">
        <v>202</v>
      </c>
      <c r="D12" s="131" t="s">
        <v>79</v>
      </c>
      <c r="E12" s="131" t="s">
        <v>80</v>
      </c>
      <c r="F12" s="131" t="s">
        <v>199</v>
      </c>
      <c r="G12" s="131" t="s">
        <v>200</v>
      </c>
      <c r="H12" s="132">
        <v>535716</v>
      </c>
      <c r="I12" s="132">
        <v>535716</v>
      </c>
      <c r="J12" s="132"/>
      <c r="K12" s="132"/>
      <c r="L12" s="132">
        <v>535716</v>
      </c>
      <c r="M12" s="131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ht="41" customHeight="1" outlineLevel="1" spans="1:23">
      <c r="A13" s="131" t="s">
        <v>47</v>
      </c>
      <c r="B13" s="131" t="s">
        <v>197</v>
      </c>
      <c r="C13" s="131" t="s">
        <v>198</v>
      </c>
      <c r="D13" s="131" t="s">
        <v>79</v>
      </c>
      <c r="E13" s="131" t="s">
        <v>80</v>
      </c>
      <c r="F13" s="131" t="s">
        <v>203</v>
      </c>
      <c r="G13" s="131" t="s">
        <v>204</v>
      </c>
      <c r="H13" s="132">
        <v>152580</v>
      </c>
      <c r="I13" s="132">
        <v>152580</v>
      </c>
      <c r="J13" s="132"/>
      <c r="K13" s="132"/>
      <c r="L13" s="132">
        <v>152580</v>
      </c>
      <c r="M13" s="131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ht="44" customHeight="1" outlineLevel="1" spans="1:23">
      <c r="A14" s="131" t="s">
        <v>47</v>
      </c>
      <c r="B14" s="131" t="s">
        <v>201</v>
      </c>
      <c r="C14" s="131" t="s">
        <v>202</v>
      </c>
      <c r="D14" s="131" t="s">
        <v>79</v>
      </c>
      <c r="E14" s="131" t="s">
        <v>80</v>
      </c>
      <c r="F14" s="131" t="s">
        <v>203</v>
      </c>
      <c r="G14" s="131" t="s">
        <v>204</v>
      </c>
      <c r="H14" s="132">
        <v>569748</v>
      </c>
      <c r="I14" s="132">
        <v>569748</v>
      </c>
      <c r="J14" s="132"/>
      <c r="K14" s="132"/>
      <c r="L14" s="132">
        <v>569748</v>
      </c>
      <c r="M14" s="131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ht="37" customHeight="1" outlineLevel="1" spans="1:23">
      <c r="A15" s="131" t="s">
        <v>47</v>
      </c>
      <c r="B15" s="131" t="s">
        <v>201</v>
      </c>
      <c r="C15" s="131" t="s">
        <v>202</v>
      </c>
      <c r="D15" s="131" t="s">
        <v>79</v>
      </c>
      <c r="E15" s="131" t="s">
        <v>80</v>
      </c>
      <c r="F15" s="131" t="s">
        <v>205</v>
      </c>
      <c r="G15" s="131" t="s">
        <v>206</v>
      </c>
      <c r="H15" s="132">
        <v>44643</v>
      </c>
      <c r="I15" s="132">
        <v>44643</v>
      </c>
      <c r="J15" s="132"/>
      <c r="K15" s="132"/>
      <c r="L15" s="132">
        <v>44643</v>
      </c>
      <c r="M15" s="131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ht="45" customHeight="1" outlineLevel="1" spans="1:23">
      <c r="A16" s="131" t="s">
        <v>47</v>
      </c>
      <c r="B16" s="131" t="s">
        <v>197</v>
      </c>
      <c r="C16" s="131" t="s">
        <v>198</v>
      </c>
      <c r="D16" s="131" t="s">
        <v>79</v>
      </c>
      <c r="E16" s="131" t="s">
        <v>80</v>
      </c>
      <c r="F16" s="131" t="s">
        <v>207</v>
      </c>
      <c r="G16" s="131" t="s">
        <v>208</v>
      </c>
      <c r="H16" s="132">
        <v>119783</v>
      </c>
      <c r="I16" s="132">
        <v>119783</v>
      </c>
      <c r="J16" s="132"/>
      <c r="K16" s="132"/>
      <c r="L16" s="132">
        <v>119783</v>
      </c>
      <c r="M16" s="131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ht="46" customHeight="1" outlineLevel="1" spans="1:23">
      <c r="A17" s="131" t="s">
        <v>47</v>
      </c>
      <c r="B17" s="131" t="s">
        <v>197</v>
      </c>
      <c r="C17" s="131" t="s">
        <v>198</v>
      </c>
      <c r="D17" s="131" t="s">
        <v>79</v>
      </c>
      <c r="E17" s="131" t="s">
        <v>80</v>
      </c>
      <c r="F17" s="131" t="s">
        <v>207</v>
      </c>
      <c r="G17" s="131" t="s">
        <v>208</v>
      </c>
      <c r="H17" s="132">
        <v>402360</v>
      </c>
      <c r="I17" s="132">
        <v>402360</v>
      </c>
      <c r="J17" s="132"/>
      <c r="K17" s="132"/>
      <c r="L17" s="132">
        <v>402360</v>
      </c>
      <c r="M17" s="131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ht="43" customHeight="1" outlineLevel="1" spans="1:23">
      <c r="A18" s="131" t="s">
        <v>47</v>
      </c>
      <c r="B18" s="131" t="s">
        <v>197</v>
      </c>
      <c r="C18" s="131" t="s">
        <v>198</v>
      </c>
      <c r="D18" s="131" t="s">
        <v>79</v>
      </c>
      <c r="E18" s="131" t="s">
        <v>80</v>
      </c>
      <c r="F18" s="131" t="s">
        <v>207</v>
      </c>
      <c r="G18" s="131" t="s">
        <v>208</v>
      </c>
      <c r="H18" s="132">
        <v>687000</v>
      </c>
      <c r="I18" s="132">
        <v>687000</v>
      </c>
      <c r="J18" s="132"/>
      <c r="K18" s="132"/>
      <c r="L18" s="132">
        <v>687000</v>
      </c>
      <c r="M18" s="131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ht="53.25" customHeight="1" outlineLevel="1" spans="1:23">
      <c r="A19" s="131" t="s">
        <v>47</v>
      </c>
      <c r="B19" s="131" t="s">
        <v>197</v>
      </c>
      <c r="C19" s="131" t="s">
        <v>198</v>
      </c>
      <c r="D19" s="131" t="s">
        <v>79</v>
      </c>
      <c r="E19" s="131" t="s">
        <v>80</v>
      </c>
      <c r="F19" s="131" t="s">
        <v>207</v>
      </c>
      <c r="G19" s="131" t="s">
        <v>208</v>
      </c>
      <c r="H19" s="132">
        <v>418464</v>
      </c>
      <c r="I19" s="132">
        <v>418464</v>
      </c>
      <c r="J19" s="132"/>
      <c r="K19" s="132"/>
      <c r="L19" s="132">
        <v>418464</v>
      </c>
      <c r="M19" s="131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ht="53.25" customHeight="1" outlineLevel="1" spans="1:23">
      <c r="A20" s="131" t="s">
        <v>47</v>
      </c>
      <c r="B20" s="131" t="s">
        <v>209</v>
      </c>
      <c r="C20" s="131" t="s">
        <v>210</v>
      </c>
      <c r="D20" s="131" t="s">
        <v>91</v>
      </c>
      <c r="E20" s="131" t="s">
        <v>92</v>
      </c>
      <c r="F20" s="131" t="s">
        <v>211</v>
      </c>
      <c r="G20" s="131" t="s">
        <v>212</v>
      </c>
      <c r="H20" s="132">
        <v>796812.17</v>
      </c>
      <c r="I20" s="132">
        <v>796812.17</v>
      </c>
      <c r="J20" s="132"/>
      <c r="K20" s="132"/>
      <c r="L20" s="132">
        <v>796812.17</v>
      </c>
      <c r="M20" s="131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ht="53.25" customHeight="1" outlineLevel="1" spans="1:23">
      <c r="A21" s="131" t="s">
        <v>47</v>
      </c>
      <c r="B21" s="131" t="s">
        <v>209</v>
      </c>
      <c r="C21" s="131" t="s">
        <v>210</v>
      </c>
      <c r="D21" s="131" t="s">
        <v>93</v>
      </c>
      <c r="E21" s="131" t="s">
        <v>94</v>
      </c>
      <c r="F21" s="131" t="s">
        <v>213</v>
      </c>
      <c r="G21" s="131" t="s">
        <v>214</v>
      </c>
      <c r="H21" s="132"/>
      <c r="I21" s="132"/>
      <c r="J21" s="132"/>
      <c r="K21" s="132"/>
      <c r="L21" s="132"/>
      <c r="M21" s="131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ht="53.25" customHeight="1" outlineLevel="1" spans="1:23">
      <c r="A22" s="131" t="s">
        <v>47</v>
      </c>
      <c r="B22" s="131" t="s">
        <v>215</v>
      </c>
      <c r="C22" s="131" t="s">
        <v>216</v>
      </c>
      <c r="D22" s="131" t="s">
        <v>93</v>
      </c>
      <c r="E22" s="131" t="s">
        <v>94</v>
      </c>
      <c r="F22" s="131" t="s">
        <v>213</v>
      </c>
      <c r="G22" s="131" t="s">
        <v>214</v>
      </c>
      <c r="H22" s="132">
        <v>90000</v>
      </c>
      <c r="I22" s="132">
        <v>90000</v>
      </c>
      <c r="J22" s="132"/>
      <c r="K22" s="132"/>
      <c r="L22" s="132">
        <v>90000</v>
      </c>
      <c r="M22" s="131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ht="53.25" customHeight="1" outlineLevel="1" spans="1:23">
      <c r="A23" s="131" t="s">
        <v>47</v>
      </c>
      <c r="B23" s="131" t="s">
        <v>209</v>
      </c>
      <c r="C23" s="131" t="s">
        <v>210</v>
      </c>
      <c r="D23" s="131" t="s">
        <v>134</v>
      </c>
      <c r="E23" s="131" t="s">
        <v>135</v>
      </c>
      <c r="F23" s="131" t="s">
        <v>217</v>
      </c>
      <c r="G23" s="131" t="s">
        <v>218</v>
      </c>
      <c r="H23" s="132">
        <v>309320.3</v>
      </c>
      <c r="I23" s="132">
        <v>309320.3</v>
      </c>
      <c r="J23" s="132"/>
      <c r="K23" s="132"/>
      <c r="L23" s="132">
        <v>309320.3</v>
      </c>
      <c r="M23" s="131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ht="53.25" customHeight="1" outlineLevel="1" spans="1:23">
      <c r="A24" s="131" t="s">
        <v>47</v>
      </c>
      <c r="B24" s="131" t="s">
        <v>209</v>
      </c>
      <c r="C24" s="131" t="s">
        <v>210</v>
      </c>
      <c r="D24" s="131" t="s">
        <v>136</v>
      </c>
      <c r="E24" s="131" t="s">
        <v>137</v>
      </c>
      <c r="F24" s="131" t="s">
        <v>217</v>
      </c>
      <c r="G24" s="131" t="s">
        <v>218</v>
      </c>
      <c r="H24" s="132"/>
      <c r="I24" s="132"/>
      <c r="J24" s="132"/>
      <c r="K24" s="132"/>
      <c r="L24" s="132"/>
      <c r="M24" s="131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ht="53.25" customHeight="1" outlineLevel="1" spans="1:23">
      <c r="A25" s="131" t="s">
        <v>47</v>
      </c>
      <c r="B25" s="131" t="s">
        <v>209</v>
      </c>
      <c r="C25" s="131" t="s">
        <v>210</v>
      </c>
      <c r="D25" s="131" t="s">
        <v>138</v>
      </c>
      <c r="E25" s="131" t="s">
        <v>139</v>
      </c>
      <c r="F25" s="131" t="s">
        <v>219</v>
      </c>
      <c r="G25" s="131" t="s">
        <v>220</v>
      </c>
      <c r="H25" s="132">
        <v>9631.3</v>
      </c>
      <c r="I25" s="132">
        <v>9631.3</v>
      </c>
      <c r="J25" s="132"/>
      <c r="K25" s="132"/>
      <c r="L25" s="132">
        <v>9631.3</v>
      </c>
      <c r="M25" s="131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ht="53.25" customHeight="1" outlineLevel="1" spans="1:23">
      <c r="A26" s="131" t="s">
        <v>47</v>
      </c>
      <c r="B26" s="131" t="s">
        <v>209</v>
      </c>
      <c r="C26" s="131" t="s">
        <v>210</v>
      </c>
      <c r="D26" s="131" t="s">
        <v>129</v>
      </c>
      <c r="E26" s="131" t="s">
        <v>128</v>
      </c>
      <c r="F26" s="131" t="s">
        <v>219</v>
      </c>
      <c r="G26" s="131" t="s">
        <v>220</v>
      </c>
      <c r="H26" s="132">
        <v>25724.75</v>
      </c>
      <c r="I26" s="132">
        <v>25724.75</v>
      </c>
      <c r="J26" s="132"/>
      <c r="K26" s="132"/>
      <c r="L26" s="132">
        <v>25724.75</v>
      </c>
      <c r="M26" s="131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ht="53.25" customHeight="1" outlineLevel="1" spans="1:23">
      <c r="A27" s="131" t="s">
        <v>47</v>
      </c>
      <c r="B27" s="131" t="s">
        <v>209</v>
      </c>
      <c r="C27" s="131" t="s">
        <v>210</v>
      </c>
      <c r="D27" s="131" t="s">
        <v>138</v>
      </c>
      <c r="E27" s="131" t="s">
        <v>139</v>
      </c>
      <c r="F27" s="131" t="s">
        <v>219</v>
      </c>
      <c r="G27" s="131" t="s">
        <v>220</v>
      </c>
      <c r="H27" s="132"/>
      <c r="I27" s="132"/>
      <c r="J27" s="132"/>
      <c r="K27" s="132"/>
      <c r="L27" s="132"/>
      <c r="M27" s="131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ht="53.25" customHeight="1" outlineLevel="1" spans="1:23">
      <c r="A28" s="131" t="s">
        <v>47</v>
      </c>
      <c r="B28" s="131" t="s">
        <v>221</v>
      </c>
      <c r="C28" s="131" t="s">
        <v>145</v>
      </c>
      <c r="D28" s="131" t="s">
        <v>144</v>
      </c>
      <c r="E28" s="131" t="s">
        <v>145</v>
      </c>
      <c r="F28" s="131" t="s">
        <v>222</v>
      </c>
      <c r="G28" s="131" t="s">
        <v>145</v>
      </c>
      <c r="H28" s="132">
        <v>577878</v>
      </c>
      <c r="I28" s="132">
        <v>577878</v>
      </c>
      <c r="J28" s="132"/>
      <c r="K28" s="132"/>
      <c r="L28" s="132">
        <v>577878</v>
      </c>
      <c r="M28" s="131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ht="53.25" customHeight="1" outlineLevel="1" spans="1:23">
      <c r="A29" s="131" t="s">
        <v>47</v>
      </c>
      <c r="B29" s="131" t="s">
        <v>223</v>
      </c>
      <c r="C29" s="131" t="s">
        <v>224</v>
      </c>
      <c r="D29" s="131" t="s">
        <v>81</v>
      </c>
      <c r="E29" s="131" t="s">
        <v>82</v>
      </c>
      <c r="F29" s="131" t="s">
        <v>195</v>
      </c>
      <c r="G29" s="131" t="s">
        <v>196</v>
      </c>
      <c r="H29" s="132">
        <v>158400</v>
      </c>
      <c r="I29" s="132">
        <v>158400</v>
      </c>
      <c r="J29" s="132"/>
      <c r="K29" s="132"/>
      <c r="L29" s="132">
        <v>158400</v>
      </c>
      <c r="M29" s="131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ht="53.25" customHeight="1" outlineLevel="1" spans="1:23">
      <c r="A30" s="131" t="s">
        <v>47</v>
      </c>
      <c r="B30" s="131" t="s">
        <v>225</v>
      </c>
      <c r="C30" s="131" t="s">
        <v>226</v>
      </c>
      <c r="D30" s="131" t="s">
        <v>79</v>
      </c>
      <c r="E30" s="131" t="s">
        <v>80</v>
      </c>
      <c r="F30" s="131" t="s">
        <v>227</v>
      </c>
      <c r="G30" s="131" t="s">
        <v>166</v>
      </c>
      <c r="H30" s="132">
        <v>27000</v>
      </c>
      <c r="I30" s="132">
        <v>27000</v>
      </c>
      <c r="J30" s="132"/>
      <c r="K30" s="132"/>
      <c r="L30" s="132">
        <v>27000</v>
      </c>
      <c r="M30" s="131"/>
      <c r="N30" s="132"/>
      <c r="O30" s="132"/>
      <c r="P30" s="132"/>
      <c r="Q30" s="132"/>
      <c r="R30" s="132"/>
      <c r="S30" s="132"/>
      <c r="T30" s="132"/>
      <c r="U30" s="132"/>
      <c r="V30" s="132"/>
      <c r="W30" s="132"/>
    </row>
    <row r="31" ht="53.25" customHeight="1" outlineLevel="1" spans="1:23">
      <c r="A31" s="131" t="s">
        <v>47</v>
      </c>
      <c r="B31" s="131" t="s">
        <v>228</v>
      </c>
      <c r="C31" s="131" t="s">
        <v>229</v>
      </c>
      <c r="D31" s="131" t="s">
        <v>79</v>
      </c>
      <c r="E31" s="131" t="s">
        <v>80</v>
      </c>
      <c r="F31" s="131" t="s">
        <v>230</v>
      </c>
      <c r="G31" s="131" t="s">
        <v>231</v>
      </c>
      <c r="H31" s="132">
        <v>12000</v>
      </c>
      <c r="I31" s="132">
        <v>12000</v>
      </c>
      <c r="J31" s="132"/>
      <c r="K31" s="132"/>
      <c r="L31" s="132">
        <v>12000</v>
      </c>
      <c r="M31" s="131"/>
      <c r="N31" s="132"/>
      <c r="O31" s="132"/>
      <c r="P31" s="132"/>
      <c r="Q31" s="132"/>
      <c r="R31" s="132"/>
      <c r="S31" s="132"/>
      <c r="T31" s="132"/>
      <c r="U31" s="132"/>
      <c r="V31" s="132"/>
      <c r="W31" s="132"/>
    </row>
    <row r="32" ht="53.25" customHeight="1" outlineLevel="1" spans="1:23">
      <c r="A32" s="131" t="s">
        <v>47</v>
      </c>
      <c r="B32" s="131" t="s">
        <v>228</v>
      </c>
      <c r="C32" s="131" t="s">
        <v>229</v>
      </c>
      <c r="D32" s="131" t="s">
        <v>79</v>
      </c>
      <c r="E32" s="131" t="s">
        <v>80</v>
      </c>
      <c r="F32" s="131" t="s">
        <v>230</v>
      </c>
      <c r="G32" s="131" t="s">
        <v>231</v>
      </c>
      <c r="H32" s="132">
        <v>89000</v>
      </c>
      <c r="I32" s="132">
        <v>89000</v>
      </c>
      <c r="J32" s="132"/>
      <c r="K32" s="132"/>
      <c r="L32" s="132">
        <v>89000</v>
      </c>
      <c r="M32" s="131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  <row r="33" ht="53.25" customHeight="1" outlineLevel="1" spans="1:23">
      <c r="A33" s="131" t="s">
        <v>47</v>
      </c>
      <c r="B33" s="131" t="s">
        <v>232</v>
      </c>
      <c r="C33" s="131" t="s">
        <v>233</v>
      </c>
      <c r="D33" s="131" t="s">
        <v>79</v>
      </c>
      <c r="E33" s="131" t="s">
        <v>80</v>
      </c>
      <c r="F33" s="131" t="s">
        <v>234</v>
      </c>
      <c r="G33" s="131" t="s">
        <v>235</v>
      </c>
      <c r="H33" s="132">
        <v>15000</v>
      </c>
      <c r="I33" s="132">
        <v>15000</v>
      </c>
      <c r="J33" s="132"/>
      <c r="K33" s="132"/>
      <c r="L33" s="132">
        <v>15000</v>
      </c>
      <c r="M33" s="131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ht="53.25" customHeight="1" outlineLevel="1" spans="1:23">
      <c r="A34" s="131" t="s">
        <v>47</v>
      </c>
      <c r="B34" s="131" t="s">
        <v>232</v>
      </c>
      <c r="C34" s="131" t="s">
        <v>233</v>
      </c>
      <c r="D34" s="131" t="s">
        <v>79</v>
      </c>
      <c r="E34" s="131" t="s">
        <v>80</v>
      </c>
      <c r="F34" s="131" t="s">
        <v>236</v>
      </c>
      <c r="G34" s="131" t="s">
        <v>237</v>
      </c>
      <c r="H34" s="132">
        <v>30000</v>
      </c>
      <c r="I34" s="132">
        <v>30000</v>
      </c>
      <c r="J34" s="132"/>
      <c r="K34" s="132"/>
      <c r="L34" s="132">
        <v>30000</v>
      </c>
      <c r="M34" s="131"/>
      <c r="N34" s="132"/>
      <c r="O34" s="132"/>
      <c r="P34" s="132"/>
      <c r="Q34" s="132"/>
      <c r="R34" s="132"/>
      <c r="S34" s="132"/>
      <c r="T34" s="132"/>
      <c r="U34" s="132"/>
      <c r="V34" s="132"/>
      <c r="W34" s="132"/>
    </row>
    <row r="35" ht="53.25" customHeight="1" outlineLevel="1" spans="1:23">
      <c r="A35" s="131" t="s">
        <v>47</v>
      </c>
      <c r="B35" s="131" t="s">
        <v>232</v>
      </c>
      <c r="C35" s="131" t="s">
        <v>233</v>
      </c>
      <c r="D35" s="131" t="s">
        <v>79</v>
      </c>
      <c r="E35" s="131" t="s">
        <v>80</v>
      </c>
      <c r="F35" s="131" t="s">
        <v>238</v>
      </c>
      <c r="G35" s="131" t="s">
        <v>239</v>
      </c>
      <c r="H35" s="132">
        <v>30000</v>
      </c>
      <c r="I35" s="132">
        <v>30000</v>
      </c>
      <c r="J35" s="132"/>
      <c r="K35" s="132"/>
      <c r="L35" s="132">
        <v>30000</v>
      </c>
      <c r="M35" s="131"/>
      <c r="N35" s="132"/>
      <c r="O35" s="132"/>
      <c r="P35" s="132"/>
      <c r="Q35" s="132"/>
      <c r="R35" s="132"/>
      <c r="S35" s="132"/>
      <c r="T35" s="132"/>
      <c r="U35" s="132"/>
      <c r="V35" s="132"/>
      <c r="W35" s="132"/>
    </row>
    <row r="36" ht="53.25" customHeight="1" outlineLevel="1" spans="1:23">
      <c r="A36" s="131" t="s">
        <v>47</v>
      </c>
      <c r="B36" s="131" t="s">
        <v>232</v>
      </c>
      <c r="C36" s="131" t="s">
        <v>233</v>
      </c>
      <c r="D36" s="131" t="s">
        <v>79</v>
      </c>
      <c r="E36" s="131" t="s">
        <v>80</v>
      </c>
      <c r="F36" s="131" t="s">
        <v>240</v>
      </c>
      <c r="G36" s="131" t="s">
        <v>241</v>
      </c>
      <c r="H36" s="132">
        <v>30000</v>
      </c>
      <c r="I36" s="132">
        <v>30000</v>
      </c>
      <c r="J36" s="132"/>
      <c r="K36" s="132"/>
      <c r="L36" s="132">
        <v>30000</v>
      </c>
      <c r="M36" s="131"/>
      <c r="N36" s="132"/>
      <c r="O36" s="132"/>
      <c r="P36" s="132"/>
      <c r="Q36" s="132"/>
      <c r="R36" s="132"/>
      <c r="S36" s="132"/>
      <c r="T36" s="132"/>
      <c r="U36" s="132"/>
      <c r="V36" s="132"/>
      <c r="W36" s="132"/>
    </row>
    <row r="37" ht="53.25" customHeight="1" outlineLevel="1" spans="1:23">
      <c r="A37" s="131" t="s">
        <v>47</v>
      </c>
      <c r="B37" s="131" t="s">
        <v>232</v>
      </c>
      <c r="C37" s="131" t="s">
        <v>233</v>
      </c>
      <c r="D37" s="131" t="s">
        <v>79</v>
      </c>
      <c r="E37" s="131" t="s">
        <v>80</v>
      </c>
      <c r="F37" s="131" t="s">
        <v>242</v>
      </c>
      <c r="G37" s="131" t="s">
        <v>243</v>
      </c>
      <c r="H37" s="132">
        <v>70000</v>
      </c>
      <c r="I37" s="132">
        <v>70000</v>
      </c>
      <c r="J37" s="132"/>
      <c r="K37" s="132"/>
      <c r="L37" s="132">
        <v>70000</v>
      </c>
      <c r="M37" s="131"/>
      <c r="N37" s="132"/>
      <c r="O37" s="132"/>
      <c r="P37" s="132"/>
      <c r="Q37" s="132"/>
      <c r="R37" s="132"/>
      <c r="S37" s="132"/>
      <c r="T37" s="132"/>
      <c r="U37" s="132"/>
      <c r="V37" s="132"/>
      <c r="W37" s="132"/>
    </row>
    <row r="38" ht="53.25" customHeight="1" outlineLevel="1" spans="1:23">
      <c r="A38" s="131" t="s">
        <v>47</v>
      </c>
      <c r="B38" s="131" t="s">
        <v>232</v>
      </c>
      <c r="C38" s="131" t="s">
        <v>233</v>
      </c>
      <c r="D38" s="131" t="s">
        <v>79</v>
      </c>
      <c r="E38" s="131" t="s">
        <v>80</v>
      </c>
      <c r="F38" s="131" t="s">
        <v>244</v>
      </c>
      <c r="G38" s="131" t="s">
        <v>245</v>
      </c>
      <c r="H38" s="132">
        <v>146200</v>
      </c>
      <c r="I38" s="132">
        <v>146200</v>
      </c>
      <c r="J38" s="132"/>
      <c r="K38" s="132"/>
      <c r="L38" s="132">
        <v>146200</v>
      </c>
      <c r="M38" s="131"/>
      <c r="N38" s="132"/>
      <c r="O38" s="132"/>
      <c r="P38" s="132"/>
      <c r="Q38" s="132"/>
      <c r="R38" s="132"/>
      <c r="S38" s="132"/>
      <c r="T38" s="132"/>
      <c r="U38" s="132"/>
      <c r="V38" s="132"/>
      <c r="W38" s="132"/>
    </row>
    <row r="39" ht="53.25" customHeight="1" outlineLevel="1" spans="1:23">
      <c r="A39" s="131" t="s">
        <v>47</v>
      </c>
      <c r="B39" s="131" t="s">
        <v>232</v>
      </c>
      <c r="C39" s="131" t="s">
        <v>233</v>
      </c>
      <c r="D39" s="131" t="s">
        <v>79</v>
      </c>
      <c r="E39" s="131" t="s">
        <v>80</v>
      </c>
      <c r="F39" s="131" t="s">
        <v>246</v>
      </c>
      <c r="G39" s="131" t="s">
        <v>247</v>
      </c>
      <c r="H39" s="132">
        <v>60000</v>
      </c>
      <c r="I39" s="132">
        <v>60000</v>
      </c>
      <c r="J39" s="132"/>
      <c r="K39" s="132"/>
      <c r="L39" s="132">
        <v>60000</v>
      </c>
      <c r="M39" s="131"/>
      <c r="N39" s="132"/>
      <c r="O39" s="132"/>
      <c r="P39" s="132"/>
      <c r="Q39" s="132"/>
      <c r="R39" s="132"/>
      <c r="S39" s="132"/>
      <c r="T39" s="132"/>
      <c r="U39" s="132"/>
      <c r="V39" s="132"/>
      <c r="W39" s="132"/>
    </row>
    <row r="40" ht="53.25" customHeight="1" outlineLevel="1" spans="1:23">
      <c r="A40" s="131" t="s">
        <v>47</v>
      </c>
      <c r="B40" s="131" t="s">
        <v>232</v>
      </c>
      <c r="C40" s="131" t="s">
        <v>233</v>
      </c>
      <c r="D40" s="131" t="s">
        <v>79</v>
      </c>
      <c r="E40" s="131" t="s">
        <v>80</v>
      </c>
      <c r="F40" s="131" t="s">
        <v>248</v>
      </c>
      <c r="G40" s="131" t="s">
        <v>249</v>
      </c>
      <c r="H40" s="132">
        <v>10000</v>
      </c>
      <c r="I40" s="132">
        <v>10000</v>
      </c>
      <c r="J40" s="132"/>
      <c r="K40" s="132"/>
      <c r="L40" s="132">
        <v>10000</v>
      </c>
      <c r="M40" s="131"/>
      <c r="N40" s="132"/>
      <c r="O40" s="132"/>
      <c r="P40" s="132"/>
      <c r="Q40" s="132"/>
      <c r="R40" s="132"/>
      <c r="S40" s="132"/>
      <c r="T40" s="132"/>
      <c r="U40" s="132"/>
      <c r="V40" s="132"/>
      <c r="W40" s="132"/>
    </row>
    <row r="41" ht="53.25" customHeight="1" outlineLevel="1" spans="1:23">
      <c r="A41" s="131" t="s">
        <v>47</v>
      </c>
      <c r="B41" s="131" t="s">
        <v>250</v>
      </c>
      <c r="C41" s="131" t="s">
        <v>251</v>
      </c>
      <c r="D41" s="131" t="s">
        <v>79</v>
      </c>
      <c r="E41" s="131" t="s">
        <v>80</v>
      </c>
      <c r="F41" s="131" t="s">
        <v>252</v>
      </c>
      <c r="G41" s="131" t="s">
        <v>253</v>
      </c>
      <c r="H41" s="132">
        <v>100000</v>
      </c>
      <c r="I41" s="132">
        <v>100000</v>
      </c>
      <c r="J41" s="132"/>
      <c r="K41" s="132"/>
      <c r="L41" s="132">
        <v>100000</v>
      </c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</row>
    <row r="42" ht="53.25" customHeight="1" outlineLevel="1" spans="1:23">
      <c r="A42" s="131" t="s">
        <v>47</v>
      </c>
      <c r="B42" s="131" t="s">
        <v>254</v>
      </c>
      <c r="C42" s="131" t="s">
        <v>255</v>
      </c>
      <c r="D42" s="131" t="s">
        <v>89</v>
      </c>
      <c r="E42" s="131" t="s">
        <v>90</v>
      </c>
      <c r="F42" s="131" t="s">
        <v>256</v>
      </c>
      <c r="G42" s="131" t="s">
        <v>257</v>
      </c>
      <c r="H42" s="132">
        <v>17400</v>
      </c>
      <c r="I42" s="132">
        <v>17400</v>
      </c>
      <c r="J42" s="132"/>
      <c r="K42" s="132"/>
      <c r="L42" s="132">
        <v>17400</v>
      </c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</row>
    <row r="43" ht="53.25" customHeight="1" outlineLevel="1" spans="1:23">
      <c r="A43" s="131" t="s">
        <v>47</v>
      </c>
      <c r="B43" s="131" t="s">
        <v>258</v>
      </c>
      <c r="C43" s="131" t="s">
        <v>259</v>
      </c>
      <c r="D43" s="131" t="s">
        <v>89</v>
      </c>
      <c r="E43" s="131" t="s">
        <v>90</v>
      </c>
      <c r="F43" s="131" t="s">
        <v>244</v>
      </c>
      <c r="G43" s="131" t="s">
        <v>245</v>
      </c>
      <c r="H43" s="132">
        <v>2800</v>
      </c>
      <c r="I43" s="132">
        <v>2800</v>
      </c>
      <c r="J43" s="132"/>
      <c r="K43" s="132"/>
      <c r="L43" s="132">
        <v>2800</v>
      </c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</row>
    <row r="44" ht="53.25" customHeight="1" outlineLevel="1" spans="1:23">
      <c r="A44" s="131" t="s">
        <v>47</v>
      </c>
      <c r="B44" s="131" t="s">
        <v>260</v>
      </c>
      <c r="C44" s="131" t="s">
        <v>261</v>
      </c>
      <c r="D44" s="131" t="s">
        <v>79</v>
      </c>
      <c r="E44" s="131" t="s">
        <v>80</v>
      </c>
      <c r="F44" s="131" t="s">
        <v>262</v>
      </c>
      <c r="G44" s="131" t="s">
        <v>261</v>
      </c>
      <c r="H44" s="132">
        <v>81557.28</v>
      </c>
      <c r="I44" s="132">
        <v>81557.28</v>
      </c>
      <c r="J44" s="132"/>
      <c r="K44" s="132"/>
      <c r="L44" s="132">
        <v>81557.28</v>
      </c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</row>
    <row r="45" ht="53.25" customHeight="1" outlineLevel="1" spans="1:23">
      <c r="A45" s="131" t="s">
        <v>47</v>
      </c>
      <c r="B45" s="131" t="s">
        <v>260</v>
      </c>
      <c r="C45" s="131" t="s">
        <v>261</v>
      </c>
      <c r="D45" s="131" t="s">
        <v>79</v>
      </c>
      <c r="E45" s="131" t="s">
        <v>80</v>
      </c>
      <c r="F45" s="131" t="s">
        <v>262</v>
      </c>
      <c r="G45" s="131" t="s">
        <v>261</v>
      </c>
      <c r="H45" s="132"/>
      <c r="I45" s="132"/>
      <c r="J45" s="132"/>
      <c r="K45" s="132"/>
      <c r="L45" s="132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</row>
    <row r="46" ht="53.25" customHeight="1" outlineLevel="1" spans="1:23">
      <c r="A46" s="131" t="s">
        <v>47</v>
      </c>
      <c r="B46" s="131" t="s">
        <v>263</v>
      </c>
      <c r="C46" s="131" t="s">
        <v>264</v>
      </c>
      <c r="D46" s="131" t="s">
        <v>79</v>
      </c>
      <c r="E46" s="131" t="s">
        <v>80</v>
      </c>
      <c r="F46" s="131" t="s">
        <v>265</v>
      </c>
      <c r="G46" s="131" t="s">
        <v>266</v>
      </c>
      <c r="H46" s="132">
        <v>96600</v>
      </c>
      <c r="I46" s="132">
        <v>96600</v>
      </c>
      <c r="J46" s="132"/>
      <c r="K46" s="132"/>
      <c r="L46" s="132">
        <v>96600</v>
      </c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</row>
    <row r="47" ht="53.25" customHeight="1" outlineLevel="1" spans="1:23">
      <c r="A47" s="131" t="s">
        <v>47</v>
      </c>
      <c r="B47" s="131" t="s">
        <v>267</v>
      </c>
      <c r="C47" s="131" t="s">
        <v>268</v>
      </c>
      <c r="D47" s="131" t="s">
        <v>89</v>
      </c>
      <c r="E47" s="131" t="s">
        <v>90</v>
      </c>
      <c r="F47" s="131" t="s">
        <v>269</v>
      </c>
      <c r="G47" s="131" t="s">
        <v>270</v>
      </c>
      <c r="H47" s="132">
        <v>320412</v>
      </c>
      <c r="I47" s="132">
        <v>320412</v>
      </c>
      <c r="J47" s="132"/>
      <c r="K47" s="132"/>
      <c r="L47" s="132">
        <v>320412</v>
      </c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</row>
    <row r="48" ht="53.25" customHeight="1" outlineLevel="1" spans="1:23">
      <c r="A48" s="131" t="s">
        <v>47</v>
      </c>
      <c r="B48" s="131" t="s">
        <v>271</v>
      </c>
      <c r="C48" s="131" t="s">
        <v>272</v>
      </c>
      <c r="D48" s="131" t="s">
        <v>79</v>
      </c>
      <c r="E48" s="131" t="s">
        <v>80</v>
      </c>
      <c r="F48" s="131" t="s">
        <v>195</v>
      </c>
      <c r="G48" s="131" t="s">
        <v>196</v>
      </c>
      <c r="H48" s="132">
        <v>1490760</v>
      </c>
      <c r="I48" s="132">
        <v>1490760</v>
      </c>
      <c r="J48" s="132"/>
      <c r="K48" s="132"/>
      <c r="L48" s="132">
        <v>1490760</v>
      </c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</row>
    <row r="49" ht="30.75" customHeight="1" spans="1:23">
      <c r="A49" s="137" t="s">
        <v>31</v>
      </c>
      <c r="B49" s="137"/>
      <c r="C49" s="137"/>
      <c r="D49" s="137"/>
      <c r="E49" s="137"/>
      <c r="F49" s="137"/>
      <c r="G49" s="137"/>
      <c r="H49" s="132">
        <v>9650452</v>
      </c>
      <c r="I49" s="132">
        <v>9650452</v>
      </c>
      <c r="J49" s="132"/>
      <c r="K49" s="132"/>
      <c r="L49" s="132">
        <v>9650452</v>
      </c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8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81"/>
  <sheetViews>
    <sheetView showZeros="0" topLeftCell="A17" workbookViewId="0">
      <selection activeCell="A3" sqref="A3:G3"/>
    </sheetView>
  </sheetViews>
  <sheetFormatPr defaultColWidth="10.2857142857143" defaultRowHeight="15" customHeight="1"/>
  <cols>
    <col min="1" max="1" width="9.28571428571429" customWidth="1"/>
    <col min="2" max="2" width="11.2857142857143" customWidth="1"/>
    <col min="3" max="3" width="15.1428571428571" customWidth="1"/>
    <col min="4" max="4" width="9.28571428571429" customWidth="1"/>
    <col min="5" max="5" width="7.42857142857143" customWidth="1"/>
    <col min="6" max="6" width="11" customWidth="1"/>
    <col min="7" max="7" width="5" customWidth="1"/>
    <col min="8" max="8" width="10.7142857142857" customWidth="1"/>
    <col min="9" max="11" width="13" customWidth="1"/>
    <col min="12" max="12" width="5.85714285714286" customWidth="1"/>
    <col min="13" max="18" width="4.14285714285714" customWidth="1"/>
    <col min="19" max="19" width="7.57142857142857" customWidth="1"/>
    <col min="20" max="20" width="5.85714285714286" customWidth="1"/>
    <col min="21" max="21" width="7.57142857142857" customWidth="1"/>
    <col min="22" max="23" width="4.14285714285714" customWidth="1"/>
  </cols>
  <sheetData>
    <row r="1" ht="25" customHeight="1" spans="1:23">
      <c r="A1" s="127" t="s">
        <v>273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5" customHeight="1" spans="1:23">
      <c r="A2" s="123" t="str">
        <f>"2026"&amp;"年部门项目支出预算表"</f>
        <v>2026年部门项目支出预算表</v>
      </c>
      <c r="B2" s="123"/>
      <c r="C2" s="123" t="s">
        <v>60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25" customHeight="1" spans="1:23">
      <c r="A3" s="128" t="s">
        <v>1</v>
      </c>
      <c r="B3" s="128"/>
      <c r="C3" s="128"/>
      <c r="D3" s="128"/>
      <c r="E3" s="128"/>
      <c r="F3" s="128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7" t="s">
        <v>28</v>
      </c>
      <c r="W3" s="127"/>
    </row>
    <row r="4" ht="25" customHeight="1" spans="1:23">
      <c r="A4" s="130" t="s">
        <v>274</v>
      </c>
      <c r="B4" s="130" t="s">
        <v>171</v>
      </c>
      <c r="C4" s="130" t="s">
        <v>172</v>
      </c>
      <c r="D4" s="130" t="s">
        <v>275</v>
      </c>
      <c r="E4" s="130" t="s">
        <v>173</v>
      </c>
      <c r="F4" s="130" t="s">
        <v>174</v>
      </c>
      <c r="G4" s="130" t="s">
        <v>276</v>
      </c>
      <c r="H4" s="130" t="s">
        <v>277</v>
      </c>
      <c r="I4" s="130" t="s">
        <v>31</v>
      </c>
      <c r="J4" s="130" t="s">
        <v>278</v>
      </c>
      <c r="K4" s="130"/>
      <c r="L4" s="130"/>
      <c r="M4" s="130"/>
      <c r="N4" s="130" t="s">
        <v>183</v>
      </c>
      <c r="O4" s="130"/>
      <c r="P4" s="130"/>
      <c r="Q4" s="130" t="s">
        <v>38</v>
      </c>
      <c r="R4" s="130" t="s">
        <v>52</v>
      </c>
      <c r="S4" s="130"/>
      <c r="T4" s="130"/>
      <c r="U4" s="130"/>
      <c r="V4" s="130"/>
      <c r="W4" s="130"/>
    </row>
    <row r="5" ht="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35</v>
      </c>
      <c r="K5" s="130"/>
      <c r="L5" s="130" t="s">
        <v>36</v>
      </c>
      <c r="M5" s="130" t="s">
        <v>37</v>
      </c>
      <c r="N5" s="130" t="s">
        <v>35</v>
      </c>
      <c r="O5" s="130" t="s">
        <v>36</v>
      </c>
      <c r="P5" s="130" t="s">
        <v>37</v>
      </c>
      <c r="Q5" s="130"/>
      <c r="R5" s="130" t="s">
        <v>34</v>
      </c>
      <c r="S5" s="130" t="s">
        <v>41</v>
      </c>
      <c r="T5" s="130" t="s">
        <v>42</v>
      </c>
      <c r="U5" s="130" t="s">
        <v>43</v>
      </c>
      <c r="V5" s="130" t="s">
        <v>44</v>
      </c>
      <c r="W5" s="130" t="s">
        <v>45</v>
      </c>
    </row>
    <row r="6" ht="54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34</v>
      </c>
      <c r="K6" s="130" t="s">
        <v>279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25" customHeight="1" spans="1:23">
      <c r="A7" s="130" t="s">
        <v>60</v>
      </c>
      <c r="B7" s="130" t="s">
        <v>61</v>
      </c>
      <c r="C7" s="130" t="s">
        <v>62</v>
      </c>
      <c r="D7" s="130" t="s">
        <v>63</v>
      </c>
      <c r="E7" s="130" t="s">
        <v>64</v>
      </c>
      <c r="F7" s="130" t="s">
        <v>65</v>
      </c>
      <c r="G7" s="130" t="s">
        <v>66</v>
      </c>
      <c r="H7" s="130" t="s">
        <v>67</v>
      </c>
      <c r="I7" s="130" t="s">
        <v>68</v>
      </c>
      <c r="J7" s="130" t="s">
        <v>69</v>
      </c>
      <c r="K7" s="130" t="s">
        <v>70</v>
      </c>
      <c r="L7" s="130" t="s">
        <v>71</v>
      </c>
      <c r="M7" s="130" t="s">
        <v>72</v>
      </c>
      <c r="N7" s="130" t="s">
        <v>73</v>
      </c>
      <c r="O7" s="130" t="s">
        <v>74</v>
      </c>
      <c r="P7" s="130" t="s">
        <v>185</v>
      </c>
      <c r="Q7" s="130" t="s">
        <v>186</v>
      </c>
      <c r="R7" s="130" t="s">
        <v>187</v>
      </c>
      <c r="S7" s="130" t="s">
        <v>188</v>
      </c>
      <c r="T7" s="130" t="s">
        <v>189</v>
      </c>
      <c r="U7" s="130" t="s">
        <v>190</v>
      </c>
      <c r="V7" s="130" t="s">
        <v>191</v>
      </c>
      <c r="W7" s="130" t="s">
        <v>192</v>
      </c>
    </row>
    <row r="8" ht="33" customHeight="1" spans="1:23">
      <c r="A8" s="131"/>
      <c r="B8" s="131"/>
      <c r="C8" s="131" t="s">
        <v>280</v>
      </c>
      <c r="D8" s="131"/>
      <c r="E8" s="131"/>
      <c r="F8" s="131"/>
      <c r="G8" s="131"/>
      <c r="H8" s="131"/>
      <c r="I8" s="132">
        <v>10000</v>
      </c>
      <c r="J8" s="132">
        <v>10000</v>
      </c>
      <c r="K8" s="132">
        <v>10000</v>
      </c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</row>
    <row r="9" ht="33" customHeight="1" outlineLevel="1" spans="1:23">
      <c r="A9" s="131" t="s">
        <v>281</v>
      </c>
      <c r="B9" s="131" t="s">
        <v>282</v>
      </c>
      <c r="C9" s="131" t="s">
        <v>280</v>
      </c>
      <c r="D9" s="131" t="s">
        <v>47</v>
      </c>
      <c r="E9" s="131" t="s">
        <v>85</v>
      </c>
      <c r="F9" s="131" t="s">
        <v>86</v>
      </c>
      <c r="G9" s="131" t="s">
        <v>283</v>
      </c>
      <c r="H9" s="131" t="s">
        <v>284</v>
      </c>
      <c r="I9" s="132">
        <v>10000</v>
      </c>
      <c r="J9" s="132">
        <v>10000</v>
      </c>
      <c r="K9" s="132">
        <v>10000</v>
      </c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32" customHeight="1" spans="1:23">
      <c r="A10" s="131"/>
      <c r="B10" s="131"/>
      <c r="C10" s="131" t="s">
        <v>285</v>
      </c>
      <c r="D10" s="131"/>
      <c r="E10" s="131"/>
      <c r="F10" s="131"/>
      <c r="G10" s="131"/>
      <c r="H10" s="131"/>
      <c r="I10" s="132">
        <v>6388440</v>
      </c>
      <c r="J10" s="132">
        <v>6388440</v>
      </c>
      <c r="K10" s="132">
        <v>6388440</v>
      </c>
      <c r="L10" s="132"/>
      <c r="M10" s="132"/>
      <c r="N10" s="131"/>
      <c r="O10" s="131"/>
      <c r="P10" s="131"/>
      <c r="Q10" s="132"/>
      <c r="R10" s="132"/>
      <c r="S10" s="132"/>
      <c r="T10" s="132"/>
      <c r="U10" s="132"/>
      <c r="V10" s="132"/>
      <c r="W10" s="132"/>
    </row>
    <row r="11" ht="32" customHeight="1" outlineLevel="1" spans="1:23">
      <c r="A11" s="131" t="s">
        <v>286</v>
      </c>
      <c r="B11" s="131" t="s">
        <v>287</v>
      </c>
      <c r="C11" s="131" t="s">
        <v>285</v>
      </c>
      <c r="D11" s="131" t="s">
        <v>47</v>
      </c>
      <c r="E11" s="131" t="s">
        <v>109</v>
      </c>
      <c r="F11" s="131" t="s">
        <v>110</v>
      </c>
      <c r="G11" s="131" t="s">
        <v>256</v>
      </c>
      <c r="H11" s="131" t="s">
        <v>257</v>
      </c>
      <c r="I11" s="132">
        <v>2088720</v>
      </c>
      <c r="J11" s="132">
        <v>2088720</v>
      </c>
      <c r="K11" s="132">
        <v>2088720</v>
      </c>
      <c r="L11" s="132"/>
      <c r="M11" s="132"/>
      <c r="N11" s="131"/>
      <c r="O11" s="131"/>
      <c r="P11" s="131"/>
      <c r="Q11" s="132"/>
      <c r="R11" s="132"/>
      <c r="S11" s="132"/>
      <c r="T11" s="132"/>
      <c r="U11" s="132"/>
      <c r="V11" s="132"/>
      <c r="W11" s="132"/>
    </row>
    <row r="12" ht="32" customHeight="1" outlineLevel="1" spans="1:23">
      <c r="A12" s="131" t="s">
        <v>286</v>
      </c>
      <c r="B12" s="131" t="s">
        <v>287</v>
      </c>
      <c r="C12" s="131" t="s">
        <v>285</v>
      </c>
      <c r="D12" s="131" t="s">
        <v>47</v>
      </c>
      <c r="E12" s="131" t="s">
        <v>109</v>
      </c>
      <c r="F12" s="131" t="s">
        <v>110</v>
      </c>
      <c r="G12" s="131" t="s">
        <v>256</v>
      </c>
      <c r="H12" s="131" t="s">
        <v>257</v>
      </c>
      <c r="I12" s="132">
        <v>2504520</v>
      </c>
      <c r="J12" s="132">
        <v>2504520</v>
      </c>
      <c r="K12" s="132">
        <v>2504520</v>
      </c>
      <c r="L12" s="132"/>
      <c r="M12" s="132"/>
      <c r="N12" s="131"/>
      <c r="O12" s="131"/>
      <c r="P12" s="131"/>
      <c r="Q12" s="132"/>
      <c r="R12" s="132"/>
      <c r="S12" s="132"/>
      <c r="T12" s="132"/>
      <c r="U12" s="132"/>
      <c r="V12" s="132"/>
      <c r="W12" s="132"/>
    </row>
    <row r="13" ht="31" customHeight="1" outlineLevel="1" spans="1:23">
      <c r="A13" s="131" t="s">
        <v>286</v>
      </c>
      <c r="B13" s="131" t="s">
        <v>287</v>
      </c>
      <c r="C13" s="131" t="s">
        <v>285</v>
      </c>
      <c r="D13" s="131" t="s">
        <v>47</v>
      </c>
      <c r="E13" s="131" t="s">
        <v>109</v>
      </c>
      <c r="F13" s="131" t="s">
        <v>110</v>
      </c>
      <c r="G13" s="131" t="s">
        <v>256</v>
      </c>
      <c r="H13" s="131" t="s">
        <v>257</v>
      </c>
      <c r="I13" s="132">
        <v>1795200</v>
      </c>
      <c r="J13" s="132">
        <v>1795200</v>
      </c>
      <c r="K13" s="132">
        <v>1795200</v>
      </c>
      <c r="L13" s="132"/>
      <c r="M13" s="132"/>
      <c r="N13" s="131"/>
      <c r="O13" s="131"/>
      <c r="P13" s="131"/>
      <c r="Q13" s="132"/>
      <c r="R13" s="132"/>
      <c r="S13" s="132"/>
      <c r="T13" s="132"/>
      <c r="U13" s="132"/>
      <c r="V13" s="132"/>
      <c r="W13" s="132"/>
    </row>
    <row r="14" ht="28" customHeight="1" spans="1:23">
      <c r="A14" s="131"/>
      <c r="B14" s="131"/>
      <c r="C14" s="131" t="s">
        <v>288</v>
      </c>
      <c r="D14" s="131"/>
      <c r="E14" s="131"/>
      <c r="F14" s="131"/>
      <c r="G14" s="131"/>
      <c r="H14" s="131"/>
      <c r="I14" s="132">
        <v>5469600</v>
      </c>
      <c r="J14" s="132">
        <v>5469600</v>
      </c>
      <c r="K14" s="132">
        <v>5469600</v>
      </c>
      <c r="L14" s="132"/>
      <c r="M14" s="132"/>
      <c r="N14" s="131"/>
      <c r="O14" s="131"/>
      <c r="P14" s="131"/>
      <c r="Q14" s="132"/>
      <c r="R14" s="132"/>
      <c r="S14" s="132"/>
      <c r="T14" s="132"/>
      <c r="U14" s="132"/>
      <c r="V14" s="132"/>
      <c r="W14" s="132"/>
    </row>
    <row r="15" ht="28" customHeight="1" outlineLevel="1" spans="1:23">
      <c r="A15" s="131" t="s">
        <v>286</v>
      </c>
      <c r="B15" s="131" t="s">
        <v>289</v>
      </c>
      <c r="C15" s="131" t="s">
        <v>288</v>
      </c>
      <c r="D15" s="131" t="s">
        <v>47</v>
      </c>
      <c r="E15" s="131" t="s">
        <v>103</v>
      </c>
      <c r="F15" s="131" t="s">
        <v>104</v>
      </c>
      <c r="G15" s="131" t="s">
        <v>256</v>
      </c>
      <c r="H15" s="131" t="s">
        <v>257</v>
      </c>
      <c r="I15" s="132">
        <v>5469600</v>
      </c>
      <c r="J15" s="132">
        <v>5469600</v>
      </c>
      <c r="K15" s="132">
        <v>5469600</v>
      </c>
      <c r="L15" s="132"/>
      <c r="M15" s="132"/>
      <c r="N15" s="131"/>
      <c r="O15" s="131"/>
      <c r="P15" s="131"/>
      <c r="Q15" s="132"/>
      <c r="R15" s="132"/>
      <c r="S15" s="132"/>
      <c r="T15" s="132"/>
      <c r="U15" s="132"/>
      <c r="V15" s="132"/>
      <c r="W15" s="132"/>
    </row>
    <row r="16" ht="28" customHeight="1" spans="1:23">
      <c r="A16" s="131"/>
      <c r="B16" s="131"/>
      <c r="C16" s="131" t="s">
        <v>290</v>
      </c>
      <c r="D16" s="131"/>
      <c r="E16" s="131"/>
      <c r="F16" s="131"/>
      <c r="G16" s="131"/>
      <c r="H16" s="131"/>
      <c r="I16" s="132">
        <v>3600000</v>
      </c>
      <c r="J16" s="132">
        <v>3600000</v>
      </c>
      <c r="K16" s="132">
        <v>3600000</v>
      </c>
      <c r="L16" s="132"/>
      <c r="M16" s="132"/>
      <c r="N16" s="131"/>
      <c r="O16" s="131"/>
      <c r="P16" s="131"/>
      <c r="Q16" s="132"/>
      <c r="R16" s="132"/>
      <c r="S16" s="132"/>
      <c r="T16" s="132"/>
      <c r="U16" s="132"/>
      <c r="V16" s="132"/>
      <c r="W16" s="132"/>
    </row>
    <row r="17" ht="30" customHeight="1" outlineLevel="1" spans="1:23">
      <c r="A17" s="131" t="s">
        <v>281</v>
      </c>
      <c r="B17" s="131" t="s">
        <v>291</v>
      </c>
      <c r="C17" s="131" t="s">
        <v>290</v>
      </c>
      <c r="D17" s="131" t="s">
        <v>47</v>
      </c>
      <c r="E17" s="131" t="s">
        <v>105</v>
      </c>
      <c r="F17" s="131" t="s">
        <v>106</v>
      </c>
      <c r="G17" s="131" t="s">
        <v>256</v>
      </c>
      <c r="H17" s="131" t="s">
        <v>257</v>
      </c>
      <c r="I17" s="132">
        <v>3600000</v>
      </c>
      <c r="J17" s="132">
        <v>3600000</v>
      </c>
      <c r="K17" s="132">
        <v>3600000</v>
      </c>
      <c r="L17" s="132"/>
      <c r="M17" s="132"/>
      <c r="N17" s="131"/>
      <c r="O17" s="131"/>
      <c r="P17" s="131"/>
      <c r="Q17" s="132"/>
      <c r="R17" s="132"/>
      <c r="S17" s="132"/>
      <c r="T17" s="132"/>
      <c r="U17" s="132"/>
      <c r="V17" s="132"/>
      <c r="W17" s="132"/>
    </row>
    <row r="18" ht="28" customHeight="1" spans="1:23">
      <c r="A18" s="131"/>
      <c r="B18" s="131"/>
      <c r="C18" s="131" t="s">
        <v>292</v>
      </c>
      <c r="D18" s="131"/>
      <c r="E18" s="131"/>
      <c r="F18" s="131"/>
      <c r="G18" s="131"/>
      <c r="H18" s="131"/>
      <c r="I18" s="132">
        <v>1339088.33</v>
      </c>
      <c r="J18" s="132">
        <v>1339088.33</v>
      </c>
      <c r="K18" s="132">
        <v>1339088.33</v>
      </c>
      <c r="L18" s="132"/>
      <c r="M18" s="132"/>
      <c r="N18" s="131"/>
      <c r="O18" s="131"/>
      <c r="P18" s="131"/>
      <c r="Q18" s="132"/>
      <c r="R18" s="132"/>
      <c r="S18" s="132"/>
      <c r="T18" s="132"/>
      <c r="U18" s="132"/>
      <c r="V18" s="132"/>
      <c r="W18" s="132"/>
    </row>
    <row r="19" ht="28" customHeight="1" outlineLevel="1" spans="1:23">
      <c r="A19" s="131" t="s">
        <v>281</v>
      </c>
      <c r="B19" s="131" t="s">
        <v>293</v>
      </c>
      <c r="C19" s="131" t="s">
        <v>292</v>
      </c>
      <c r="D19" s="131" t="s">
        <v>47</v>
      </c>
      <c r="E19" s="131" t="s">
        <v>101</v>
      </c>
      <c r="F19" s="131" t="s">
        <v>102</v>
      </c>
      <c r="G19" s="131" t="s">
        <v>256</v>
      </c>
      <c r="H19" s="131" t="s">
        <v>257</v>
      </c>
      <c r="I19" s="132">
        <v>127738.8</v>
      </c>
      <c r="J19" s="132">
        <v>127738.8</v>
      </c>
      <c r="K19" s="132">
        <v>127738.8</v>
      </c>
      <c r="L19" s="132"/>
      <c r="M19" s="132"/>
      <c r="N19" s="131"/>
      <c r="O19" s="131"/>
      <c r="P19" s="131"/>
      <c r="Q19" s="132"/>
      <c r="R19" s="132"/>
      <c r="S19" s="132"/>
      <c r="T19" s="132"/>
      <c r="U19" s="132"/>
      <c r="V19" s="132"/>
      <c r="W19" s="132"/>
    </row>
    <row r="20" ht="28" customHeight="1" outlineLevel="1" spans="1:23">
      <c r="A20" s="131" t="s">
        <v>281</v>
      </c>
      <c r="B20" s="131" t="s">
        <v>293</v>
      </c>
      <c r="C20" s="131" t="s">
        <v>292</v>
      </c>
      <c r="D20" s="131" t="s">
        <v>47</v>
      </c>
      <c r="E20" s="131" t="s">
        <v>113</v>
      </c>
      <c r="F20" s="131" t="s">
        <v>114</v>
      </c>
      <c r="G20" s="131" t="s">
        <v>283</v>
      </c>
      <c r="H20" s="131" t="s">
        <v>284</v>
      </c>
      <c r="I20" s="132">
        <v>192203.78</v>
      </c>
      <c r="J20" s="132">
        <v>192203.78</v>
      </c>
      <c r="K20" s="132">
        <v>192203.78</v>
      </c>
      <c r="L20" s="132"/>
      <c r="M20" s="132"/>
      <c r="N20" s="131"/>
      <c r="O20" s="131"/>
      <c r="P20" s="131"/>
      <c r="Q20" s="132"/>
      <c r="R20" s="132"/>
      <c r="S20" s="132"/>
      <c r="T20" s="132"/>
      <c r="U20" s="132"/>
      <c r="V20" s="132"/>
      <c r="W20" s="132"/>
    </row>
    <row r="21" ht="28" customHeight="1" outlineLevel="1" spans="1:23">
      <c r="A21" s="131" t="s">
        <v>281</v>
      </c>
      <c r="B21" s="131" t="s">
        <v>293</v>
      </c>
      <c r="C21" s="131" t="s">
        <v>292</v>
      </c>
      <c r="D21" s="131" t="s">
        <v>47</v>
      </c>
      <c r="E21" s="131" t="s">
        <v>115</v>
      </c>
      <c r="F21" s="131" t="s">
        <v>116</v>
      </c>
      <c r="G21" s="131" t="s">
        <v>283</v>
      </c>
      <c r="H21" s="131" t="s">
        <v>284</v>
      </c>
      <c r="I21" s="132">
        <v>280854</v>
      </c>
      <c r="J21" s="132">
        <v>280854</v>
      </c>
      <c r="K21" s="132">
        <v>280854</v>
      </c>
      <c r="L21" s="132"/>
      <c r="M21" s="132"/>
      <c r="N21" s="131"/>
      <c r="O21" s="131"/>
      <c r="P21" s="131"/>
      <c r="Q21" s="132"/>
      <c r="R21" s="132"/>
      <c r="S21" s="132"/>
      <c r="T21" s="132"/>
      <c r="U21" s="132"/>
      <c r="V21" s="132"/>
      <c r="W21" s="132"/>
    </row>
    <row r="22" ht="28" customHeight="1" outlineLevel="1" spans="1:23">
      <c r="A22" s="131" t="s">
        <v>281</v>
      </c>
      <c r="B22" s="131" t="s">
        <v>293</v>
      </c>
      <c r="C22" s="131" t="s">
        <v>292</v>
      </c>
      <c r="D22" s="131" t="s">
        <v>47</v>
      </c>
      <c r="E22" s="131" t="s">
        <v>115</v>
      </c>
      <c r="F22" s="131" t="s">
        <v>116</v>
      </c>
      <c r="G22" s="131" t="s">
        <v>283</v>
      </c>
      <c r="H22" s="131" t="s">
        <v>284</v>
      </c>
      <c r="I22" s="132">
        <v>98784</v>
      </c>
      <c r="J22" s="132">
        <v>98784</v>
      </c>
      <c r="K22" s="132">
        <v>98784</v>
      </c>
      <c r="L22" s="132"/>
      <c r="M22" s="132"/>
      <c r="N22" s="131"/>
      <c r="O22" s="131"/>
      <c r="P22" s="131"/>
      <c r="Q22" s="132"/>
      <c r="R22" s="132"/>
      <c r="S22" s="132"/>
      <c r="T22" s="132"/>
      <c r="U22" s="132"/>
      <c r="V22" s="132"/>
      <c r="W22" s="132"/>
    </row>
    <row r="23" ht="28" customHeight="1" outlineLevel="1" spans="1:23">
      <c r="A23" s="131" t="s">
        <v>281</v>
      </c>
      <c r="B23" s="131" t="s">
        <v>293</v>
      </c>
      <c r="C23" s="131" t="s">
        <v>292</v>
      </c>
      <c r="D23" s="131" t="s">
        <v>47</v>
      </c>
      <c r="E23" s="131" t="s">
        <v>115</v>
      </c>
      <c r="F23" s="131" t="s">
        <v>116</v>
      </c>
      <c r="G23" s="131" t="s">
        <v>283</v>
      </c>
      <c r="H23" s="131" t="s">
        <v>284</v>
      </c>
      <c r="I23" s="132">
        <v>34151.04</v>
      </c>
      <c r="J23" s="132">
        <v>34151.04</v>
      </c>
      <c r="K23" s="132">
        <v>34151.04</v>
      </c>
      <c r="L23" s="132"/>
      <c r="M23" s="132"/>
      <c r="N23" s="131"/>
      <c r="O23" s="131"/>
      <c r="P23" s="131"/>
      <c r="Q23" s="132"/>
      <c r="R23" s="132"/>
      <c r="S23" s="132"/>
      <c r="T23" s="132"/>
      <c r="U23" s="132"/>
      <c r="V23" s="132"/>
      <c r="W23" s="132"/>
    </row>
    <row r="24" ht="28" customHeight="1" outlineLevel="1" spans="1:23">
      <c r="A24" s="131" t="s">
        <v>281</v>
      </c>
      <c r="B24" s="131" t="s">
        <v>293</v>
      </c>
      <c r="C24" s="131" t="s">
        <v>292</v>
      </c>
      <c r="D24" s="131" t="s">
        <v>47</v>
      </c>
      <c r="E24" s="131" t="s">
        <v>115</v>
      </c>
      <c r="F24" s="131" t="s">
        <v>116</v>
      </c>
      <c r="G24" s="131" t="s">
        <v>283</v>
      </c>
      <c r="H24" s="131" t="s">
        <v>284</v>
      </c>
      <c r="I24" s="132">
        <v>254513.7</v>
      </c>
      <c r="J24" s="132">
        <v>254513.7</v>
      </c>
      <c r="K24" s="132">
        <v>254513.7</v>
      </c>
      <c r="L24" s="132"/>
      <c r="M24" s="132"/>
      <c r="N24" s="131"/>
      <c r="O24" s="131"/>
      <c r="P24" s="131"/>
      <c r="Q24" s="132"/>
      <c r="R24" s="132"/>
      <c r="S24" s="132"/>
      <c r="T24" s="132"/>
      <c r="U24" s="132"/>
      <c r="V24" s="132"/>
      <c r="W24" s="132"/>
    </row>
    <row r="25" ht="28" customHeight="1" outlineLevel="1" spans="1:23">
      <c r="A25" s="131" t="s">
        <v>281</v>
      </c>
      <c r="B25" s="131" t="s">
        <v>293</v>
      </c>
      <c r="C25" s="131" t="s">
        <v>292</v>
      </c>
      <c r="D25" s="131" t="s">
        <v>47</v>
      </c>
      <c r="E25" s="131" t="s">
        <v>119</v>
      </c>
      <c r="F25" s="131" t="s">
        <v>120</v>
      </c>
      <c r="G25" s="131" t="s">
        <v>283</v>
      </c>
      <c r="H25" s="131" t="s">
        <v>284</v>
      </c>
      <c r="I25" s="132">
        <v>104000</v>
      </c>
      <c r="J25" s="132">
        <v>104000</v>
      </c>
      <c r="K25" s="132">
        <v>104000</v>
      </c>
      <c r="L25" s="132"/>
      <c r="M25" s="132"/>
      <c r="N25" s="131"/>
      <c r="O25" s="131"/>
      <c r="P25" s="131"/>
      <c r="Q25" s="132"/>
      <c r="R25" s="132"/>
      <c r="S25" s="132"/>
      <c r="T25" s="132"/>
      <c r="U25" s="132"/>
      <c r="V25" s="132"/>
      <c r="W25" s="132"/>
    </row>
    <row r="26" ht="28" customHeight="1" outlineLevel="1" spans="1:23">
      <c r="A26" s="131" t="s">
        <v>281</v>
      </c>
      <c r="B26" s="131" t="s">
        <v>293</v>
      </c>
      <c r="C26" s="131" t="s">
        <v>292</v>
      </c>
      <c r="D26" s="131" t="s">
        <v>47</v>
      </c>
      <c r="E26" s="131" t="s">
        <v>123</v>
      </c>
      <c r="F26" s="131" t="s">
        <v>124</v>
      </c>
      <c r="G26" s="131" t="s">
        <v>283</v>
      </c>
      <c r="H26" s="131" t="s">
        <v>284</v>
      </c>
      <c r="I26" s="132">
        <v>20003.08</v>
      </c>
      <c r="J26" s="132">
        <v>20003.08</v>
      </c>
      <c r="K26" s="132">
        <v>20003.08</v>
      </c>
      <c r="L26" s="132"/>
      <c r="M26" s="132"/>
      <c r="N26" s="131"/>
      <c r="O26" s="131"/>
      <c r="P26" s="131"/>
      <c r="Q26" s="132"/>
      <c r="R26" s="132"/>
      <c r="S26" s="132"/>
      <c r="T26" s="132"/>
      <c r="U26" s="132"/>
      <c r="V26" s="132"/>
      <c r="W26" s="132"/>
    </row>
    <row r="27" ht="28" customHeight="1" outlineLevel="1" spans="1:23">
      <c r="A27" s="131" t="s">
        <v>281</v>
      </c>
      <c r="B27" s="131" t="s">
        <v>293</v>
      </c>
      <c r="C27" s="131" t="s">
        <v>292</v>
      </c>
      <c r="D27" s="131" t="s">
        <v>47</v>
      </c>
      <c r="E27" s="131" t="s">
        <v>125</v>
      </c>
      <c r="F27" s="131" t="s">
        <v>126</v>
      </c>
      <c r="G27" s="131" t="s">
        <v>283</v>
      </c>
      <c r="H27" s="131" t="s">
        <v>284</v>
      </c>
      <c r="I27" s="132">
        <v>2417.36</v>
      </c>
      <c r="J27" s="132">
        <v>2417.36</v>
      </c>
      <c r="K27" s="132">
        <v>2417.36</v>
      </c>
      <c r="L27" s="132"/>
      <c r="M27" s="132"/>
      <c r="N27" s="131"/>
      <c r="O27" s="131"/>
      <c r="P27" s="131"/>
      <c r="Q27" s="132"/>
      <c r="R27" s="132"/>
      <c r="S27" s="132"/>
      <c r="T27" s="132"/>
      <c r="U27" s="132"/>
      <c r="V27" s="132"/>
      <c r="W27" s="132"/>
    </row>
    <row r="28" ht="28" customHeight="1" outlineLevel="1" spans="1:23">
      <c r="A28" s="131" t="s">
        <v>281</v>
      </c>
      <c r="B28" s="131" t="s">
        <v>293</v>
      </c>
      <c r="C28" s="131" t="s">
        <v>292</v>
      </c>
      <c r="D28" s="131" t="s">
        <v>47</v>
      </c>
      <c r="E28" s="131" t="s">
        <v>125</v>
      </c>
      <c r="F28" s="131" t="s">
        <v>126</v>
      </c>
      <c r="G28" s="131" t="s">
        <v>283</v>
      </c>
      <c r="H28" s="131" t="s">
        <v>284</v>
      </c>
      <c r="I28" s="132">
        <v>6747.84</v>
      </c>
      <c r="J28" s="132">
        <v>6747.84</v>
      </c>
      <c r="K28" s="132">
        <v>6747.84</v>
      </c>
      <c r="L28" s="132"/>
      <c r="M28" s="132"/>
      <c r="N28" s="131"/>
      <c r="O28" s="131"/>
      <c r="P28" s="131"/>
      <c r="Q28" s="132"/>
      <c r="R28" s="132"/>
      <c r="S28" s="132"/>
      <c r="T28" s="132"/>
      <c r="U28" s="132"/>
      <c r="V28" s="132"/>
      <c r="W28" s="132"/>
    </row>
    <row r="29" ht="28" customHeight="1" outlineLevel="1" spans="1:23">
      <c r="A29" s="131" t="s">
        <v>281</v>
      </c>
      <c r="B29" s="131" t="s">
        <v>293</v>
      </c>
      <c r="C29" s="131" t="s">
        <v>292</v>
      </c>
      <c r="D29" s="131" t="s">
        <v>47</v>
      </c>
      <c r="E29" s="131" t="s">
        <v>125</v>
      </c>
      <c r="F29" s="131" t="s">
        <v>126</v>
      </c>
      <c r="G29" s="131" t="s">
        <v>283</v>
      </c>
      <c r="H29" s="131" t="s">
        <v>284</v>
      </c>
      <c r="I29" s="132">
        <v>2921.44</v>
      </c>
      <c r="J29" s="132">
        <v>2921.44</v>
      </c>
      <c r="K29" s="132">
        <v>2921.44</v>
      </c>
      <c r="L29" s="132"/>
      <c r="M29" s="132"/>
      <c r="N29" s="131"/>
      <c r="O29" s="131"/>
      <c r="P29" s="131"/>
      <c r="Q29" s="132"/>
      <c r="R29" s="132"/>
      <c r="S29" s="132"/>
      <c r="T29" s="132"/>
      <c r="U29" s="132"/>
      <c r="V29" s="132"/>
      <c r="W29" s="132"/>
    </row>
    <row r="30" ht="28" customHeight="1" outlineLevel="1" spans="1:23">
      <c r="A30" s="131" t="s">
        <v>281</v>
      </c>
      <c r="B30" s="131" t="s">
        <v>293</v>
      </c>
      <c r="C30" s="131" t="s">
        <v>292</v>
      </c>
      <c r="D30" s="131" t="s">
        <v>47</v>
      </c>
      <c r="E30" s="131" t="s">
        <v>125</v>
      </c>
      <c r="F30" s="131" t="s">
        <v>126</v>
      </c>
      <c r="G30" s="131" t="s">
        <v>283</v>
      </c>
      <c r="H30" s="131" t="s">
        <v>284</v>
      </c>
      <c r="I30" s="132">
        <v>9529.42</v>
      </c>
      <c r="J30" s="132">
        <v>9529.42</v>
      </c>
      <c r="K30" s="132">
        <v>9529.42</v>
      </c>
      <c r="L30" s="132"/>
      <c r="M30" s="132"/>
      <c r="N30" s="131"/>
      <c r="O30" s="131"/>
      <c r="P30" s="131"/>
      <c r="Q30" s="132"/>
      <c r="R30" s="132"/>
      <c r="S30" s="132"/>
      <c r="T30" s="132"/>
      <c r="U30" s="132"/>
      <c r="V30" s="132"/>
      <c r="W30" s="132"/>
    </row>
    <row r="31" ht="28" customHeight="1" outlineLevel="1" spans="1:23">
      <c r="A31" s="131" t="s">
        <v>281</v>
      </c>
      <c r="B31" s="131" t="s">
        <v>293</v>
      </c>
      <c r="C31" s="131" t="s">
        <v>292</v>
      </c>
      <c r="D31" s="131" t="s">
        <v>47</v>
      </c>
      <c r="E31" s="131" t="s">
        <v>125</v>
      </c>
      <c r="F31" s="131" t="s">
        <v>126</v>
      </c>
      <c r="G31" s="131" t="s">
        <v>283</v>
      </c>
      <c r="H31" s="131" t="s">
        <v>284</v>
      </c>
      <c r="I31" s="132">
        <v>7445.15</v>
      </c>
      <c r="J31" s="132">
        <v>7445.15</v>
      </c>
      <c r="K31" s="132">
        <v>7445.15</v>
      </c>
      <c r="L31" s="132"/>
      <c r="M31" s="132"/>
      <c r="N31" s="131"/>
      <c r="O31" s="131"/>
      <c r="P31" s="131"/>
      <c r="Q31" s="132"/>
      <c r="R31" s="132"/>
      <c r="S31" s="132"/>
      <c r="T31" s="132"/>
      <c r="U31" s="132"/>
      <c r="V31" s="132"/>
      <c r="W31" s="132"/>
    </row>
    <row r="32" ht="28" customHeight="1" outlineLevel="1" spans="1:23">
      <c r="A32" s="131" t="s">
        <v>281</v>
      </c>
      <c r="B32" s="131" t="s">
        <v>293</v>
      </c>
      <c r="C32" s="131" t="s">
        <v>292</v>
      </c>
      <c r="D32" s="131" t="s">
        <v>47</v>
      </c>
      <c r="E32" s="131" t="s">
        <v>125</v>
      </c>
      <c r="F32" s="131" t="s">
        <v>126</v>
      </c>
      <c r="G32" s="131" t="s">
        <v>283</v>
      </c>
      <c r="H32" s="131" t="s">
        <v>284</v>
      </c>
      <c r="I32" s="132">
        <v>187345.92</v>
      </c>
      <c r="J32" s="132">
        <v>187345.92</v>
      </c>
      <c r="K32" s="132">
        <v>187345.92</v>
      </c>
      <c r="L32" s="132"/>
      <c r="M32" s="132"/>
      <c r="N32" s="131"/>
      <c r="O32" s="131"/>
      <c r="P32" s="131"/>
      <c r="Q32" s="132"/>
      <c r="R32" s="132"/>
      <c r="S32" s="132"/>
      <c r="T32" s="132"/>
      <c r="U32" s="132"/>
      <c r="V32" s="132"/>
      <c r="W32" s="132"/>
    </row>
    <row r="33" ht="28" customHeight="1" outlineLevel="1" spans="1:23">
      <c r="A33" s="131" t="s">
        <v>281</v>
      </c>
      <c r="B33" s="131" t="s">
        <v>293</v>
      </c>
      <c r="C33" s="131" t="s">
        <v>292</v>
      </c>
      <c r="D33" s="131" t="s">
        <v>47</v>
      </c>
      <c r="E33" s="131" t="s">
        <v>125</v>
      </c>
      <c r="F33" s="131" t="s">
        <v>126</v>
      </c>
      <c r="G33" s="131" t="s">
        <v>283</v>
      </c>
      <c r="H33" s="131" t="s">
        <v>284</v>
      </c>
      <c r="I33" s="132">
        <v>10432.8</v>
      </c>
      <c r="J33" s="132">
        <v>10432.8</v>
      </c>
      <c r="K33" s="132">
        <v>10432.8</v>
      </c>
      <c r="L33" s="132"/>
      <c r="M33" s="132"/>
      <c r="N33" s="131"/>
      <c r="O33" s="131"/>
      <c r="P33" s="131"/>
      <c r="Q33" s="132"/>
      <c r="R33" s="132"/>
      <c r="S33" s="132"/>
      <c r="T33" s="132"/>
      <c r="U33" s="132"/>
      <c r="V33" s="132"/>
      <c r="W33" s="132"/>
    </row>
    <row r="34" ht="28" customHeight="1" spans="1:23">
      <c r="A34" s="131"/>
      <c r="B34" s="131"/>
      <c r="C34" s="131" t="s">
        <v>294</v>
      </c>
      <c r="D34" s="131"/>
      <c r="E34" s="131"/>
      <c r="F34" s="131"/>
      <c r="G34" s="131"/>
      <c r="H34" s="131"/>
      <c r="I34" s="132">
        <v>200000</v>
      </c>
      <c r="J34" s="132">
        <v>200000</v>
      </c>
      <c r="K34" s="132">
        <v>200000</v>
      </c>
      <c r="L34" s="132"/>
      <c r="M34" s="132"/>
      <c r="N34" s="131"/>
      <c r="O34" s="131"/>
      <c r="P34" s="131"/>
      <c r="Q34" s="132"/>
      <c r="R34" s="132"/>
      <c r="S34" s="132"/>
      <c r="T34" s="132"/>
      <c r="U34" s="132"/>
      <c r="V34" s="132"/>
      <c r="W34" s="132"/>
    </row>
    <row r="35" ht="28" customHeight="1" outlineLevel="1" spans="1:23">
      <c r="A35" s="131" t="s">
        <v>281</v>
      </c>
      <c r="B35" s="131" t="s">
        <v>295</v>
      </c>
      <c r="C35" s="131" t="s">
        <v>294</v>
      </c>
      <c r="D35" s="131" t="s">
        <v>47</v>
      </c>
      <c r="E35" s="131" t="s">
        <v>105</v>
      </c>
      <c r="F35" s="131" t="s">
        <v>106</v>
      </c>
      <c r="G35" s="131" t="s">
        <v>256</v>
      </c>
      <c r="H35" s="131" t="s">
        <v>257</v>
      </c>
      <c r="I35" s="132">
        <v>200000</v>
      </c>
      <c r="J35" s="132">
        <v>200000</v>
      </c>
      <c r="K35" s="132">
        <v>200000</v>
      </c>
      <c r="L35" s="132"/>
      <c r="M35" s="132"/>
      <c r="N35" s="131"/>
      <c r="O35" s="131"/>
      <c r="P35" s="131"/>
      <c r="Q35" s="132"/>
      <c r="R35" s="132"/>
      <c r="S35" s="132"/>
      <c r="T35" s="132"/>
      <c r="U35" s="132"/>
      <c r="V35" s="132"/>
      <c r="W35" s="132"/>
    </row>
    <row r="36" ht="28" customHeight="1" spans="1:23">
      <c r="A36" s="131"/>
      <c r="B36" s="131"/>
      <c r="C36" s="131" t="s">
        <v>296</v>
      </c>
      <c r="D36" s="131"/>
      <c r="E36" s="131"/>
      <c r="F36" s="131"/>
      <c r="G36" s="131"/>
      <c r="H36" s="131"/>
      <c r="I36" s="132">
        <v>2232000</v>
      </c>
      <c r="J36" s="132">
        <v>2232000</v>
      </c>
      <c r="K36" s="132">
        <v>2232000</v>
      </c>
      <c r="L36" s="132"/>
      <c r="M36" s="132"/>
      <c r="N36" s="131"/>
      <c r="O36" s="131"/>
      <c r="P36" s="131"/>
      <c r="Q36" s="132"/>
      <c r="R36" s="132"/>
      <c r="S36" s="132"/>
      <c r="T36" s="132"/>
      <c r="U36" s="132"/>
      <c r="V36" s="132"/>
      <c r="W36" s="132"/>
    </row>
    <row r="37" ht="28" customHeight="1" outlineLevel="1" spans="1:23">
      <c r="A37" s="131" t="s">
        <v>281</v>
      </c>
      <c r="B37" s="131" t="s">
        <v>297</v>
      </c>
      <c r="C37" s="131" t="s">
        <v>296</v>
      </c>
      <c r="D37" s="131" t="s">
        <v>47</v>
      </c>
      <c r="E37" s="131" t="s">
        <v>85</v>
      </c>
      <c r="F37" s="131" t="s">
        <v>86</v>
      </c>
      <c r="G37" s="131" t="s">
        <v>244</v>
      </c>
      <c r="H37" s="131" t="s">
        <v>245</v>
      </c>
      <c r="I37" s="132">
        <v>20000</v>
      </c>
      <c r="J37" s="132">
        <v>20000</v>
      </c>
      <c r="K37" s="132">
        <v>20000</v>
      </c>
      <c r="L37" s="132"/>
      <c r="M37" s="132"/>
      <c r="N37" s="131"/>
      <c r="O37" s="131"/>
      <c r="P37" s="131"/>
      <c r="Q37" s="132"/>
      <c r="R37" s="132"/>
      <c r="S37" s="132"/>
      <c r="T37" s="132"/>
      <c r="U37" s="132"/>
      <c r="V37" s="132"/>
      <c r="W37" s="132"/>
    </row>
    <row r="38" ht="28" customHeight="1" outlineLevel="1" spans="1:23">
      <c r="A38" s="131" t="s">
        <v>281</v>
      </c>
      <c r="B38" s="131" t="s">
        <v>297</v>
      </c>
      <c r="C38" s="131" t="s">
        <v>296</v>
      </c>
      <c r="D38" s="131" t="s">
        <v>47</v>
      </c>
      <c r="E38" s="131" t="s">
        <v>85</v>
      </c>
      <c r="F38" s="131" t="s">
        <v>86</v>
      </c>
      <c r="G38" s="131" t="s">
        <v>244</v>
      </c>
      <c r="H38" s="131" t="s">
        <v>245</v>
      </c>
      <c r="I38" s="132">
        <v>20000</v>
      </c>
      <c r="J38" s="132">
        <v>20000</v>
      </c>
      <c r="K38" s="132">
        <v>20000</v>
      </c>
      <c r="L38" s="132"/>
      <c r="M38" s="132"/>
      <c r="N38" s="131"/>
      <c r="O38" s="131"/>
      <c r="P38" s="131"/>
      <c r="Q38" s="132"/>
      <c r="R38" s="132"/>
      <c r="S38" s="132"/>
      <c r="T38" s="132"/>
      <c r="U38" s="132"/>
      <c r="V38" s="132"/>
      <c r="W38" s="132"/>
    </row>
    <row r="39" ht="28" customHeight="1" outlineLevel="1" spans="1:23">
      <c r="A39" s="131" t="s">
        <v>281</v>
      </c>
      <c r="B39" s="131" t="s">
        <v>297</v>
      </c>
      <c r="C39" s="131" t="s">
        <v>296</v>
      </c>
      <c r="D39" s="131" t="s">
        <v>47</v>
      </c>
      <c r="E39" s="131" t="s">
        <v>85</v>
      </c>
      <c r="F39" s="131" t="s">
        <v>86</v>
      </c>
      <c r="G39" s="131" t="s">
        <v>244</v>
      </c>
      <c r="H39" s="131" t="s">
        <v>245</v>
      </c>
      <c r="I39" s="132">
        <v>20000</v>
      </c>
      <c r="J39" s="132">
        <v>20000</v>
      </c>
      <c r="K39" s="132">
        <v>20000</v>
      </c>
      <c r="L39" s="132"/>
      <c r="M39" s="132"/>
      <c r="N39" s="131"/>
      <c r="O39" s="131"/>
      <c r="P39" s="131"/>
      <c r="Q39" s="132"/>
      <c r="R39" s="132"/>
      <c r="S39" s="132"/>
      <c r="T39" s="132"/>
      <c r="U39" s="132"/>
      <c r="V39" s="132"/>
      <c r="W39" s="132"/>
    </row>
    <row r="40" ht="28" customHeight="1" outlineLevel="1" spans="1:23">
      <c r="A40" s="131" t="s">
        <v>281</v>
      </c>
      <c r="B40" s="131" t="s">
        <v>297</v>
      </c>
      <c r="C40" s="131" t="s">
        <v>296</v>
      </c>
      <c r="D40" s="131" t="s">
        <v>47</v>
      </c>
      <c r="E40" s="131" t="s">
        <v>85</v>
      </c>
      <c r="F40" s="131" t="s">
        <v>86</v>
      </c>
      <c r="G40" s="131" t="s">
        <v>244</v>
      </c>
      <c r="H40" s="131" t="s">
        <v>245</v>
      </c>
      <c r="I40" s="132">
        <v>409400</v>
      </c>
      <c r="J40" s="132">
        <v>409400</v>
      </c>
      <c r="K40" s="132">
        <v>409400</v>
      </c>
      <c r="L40" s="132"/>
      <c r="M40" s="132"/>
      <c r="N40" s="131"/>
      <c r="O40" s="131"/>
      <c r="P40" s="131"/>
      <c r="Q40" s="132"/>
      <c r="R40" s="132"/>
      <c r="S40" s="132"/>
      <c r="T40" s="132"/>
      <c r="U40" s="132"/>
      <c r="V40" s="132"/>
      <c r="W40" s="132"/>
    </row>
    <row r="41" ht="28" customHeight="1" outlineLevel="1" spans="1:23">
      <c r="A41" s="131" t="s">
        <v>281</v>
      </c>
      <c r="B41" s="131" t="s">
        <v>297</v>
      </c>
      <c r="C41" s="131" t="s">
        <v>296</v>
      </c>
      <c r="D41" s="131" t="s">
        <v>47</v>
      </c>
      <c r="E41" s="131" t="s">
        <v>85</v>
      </c>
      <c r="F41" s="131" t="s">
        <v>86</v>
      </c>
      <c r="G41" s="131" t="s">
        <v>244</v>
      </c>
      <c r="H41" s="131" t="s">
        <v>245</v>
      </c>
      <c r="I41" s="132">
        <v>100000</v>
      </c>
      <c r="J41" s="132">
        <v>100000</v>
      </c>
      <c r="K41" s="132">
        <v>100000</v>
      </c>
      <c r="L41" s="132"/>
      <c r="M41" s="132"/>
      <c r="N41" s="131"/>
      <c r="O41" s="131"/>
      <c r="P41" s="131"/>
      <c r="Q41" s="132"/>
      <c r="R41" s="132"/>
      <c r="S41" s="132"/>
      <c r="T41" s="132"/>
      <c r="U41" s="132"/>
      <c r="V41" s="132"/>
      <c r="W41" s="132"/>
    </row>
    <row r="42" ht="28" customHeight="1" outlineLevel="1" spans="1:23">
      <c r="A42" s="131" t="s">
        <v>281</v>
      </c>
      <c r="B42" s="131" t="s">
        <v>297</v>
      </c>
      <c r="C42" s="131" t="s">
        <v>296</v>
      </c>
      <c r="D42" s="131" t="s">
        <v>47</v>
      </c>
      <c r="E42" s="131" t="s">
        <v>85</v>
      </c>
      <c r="F42" s="131" t="s">
        <v>86</v>
      </c>
      <c r="G42" s="131" t="s">
        <v>244</v>
      </c>
      <c r="H42" s="131" t="s">
        <v>245</v>
      </c>
      <c r="I42" s="132">
        <v>80000</v>
      </c>
      <c r="J42" s="132">
        <v>80000</v>
      </c>
      <c r="K42" s="132">
        <v>80000</v>
      </c>
      <c r="L42" s="132"/>
      <c r="M42" s="132"/>
      <c r="N42" s="131"/>
      <c r="O42" s="131"/>
      <c r="P42" s="131"/>
      <c r="Q42" s="132"/>
      <c r="R42" s="132"/>
      <c r="S42" s="132"/>
      <c r="T42" s="132"/>
      <c r="U42" s="132"/>
      <c r="V42" s="132"/>
      <c r="W42" s="132"/>
    </row>
    <row r="43" ht="28" customHeight="1" outlineLevel="1" spans="1:23">
      <c r="A43" s="131" t="s">
        <v>281</v>
      </c>
      <c r="B43" s="131" t="s">
        <v>297</v>
      </c>
      <c r="C43" s="131" t="s">
        <v>296</v>
      </c>
      <c r="D43" s="131" t="s">
        <v>47</v>
      </c>
      <c r="E43" s="131" t="s">
        <v>85</v>
      </c>
      <c r="F43" s="131" t="s">
        <v>86</v>
      </c>
      <c r="G43" s="131" t="s">
        <v>242</v>
      </c>
      <c r="H43" s="131" t="s">
        <v>243</v>
      </c>
      <c r="I43" s="132">
        <v>100000</v>
      </c>
      <c r="J43" s="132">
        <v>100000</v>
      </c>
      <c r="K43" s="132">
        <v>100000</v>
      </c>
      <c r="L43" s="132"/>
      <c r="M43" s="132"/>
      <c r="N43" s="131"/>
      <c r="O43" s="131"/>
      <c r="P43" s="131"/>
      <c r="Q43" s="132"/>
      <c r="R43" s="132"/>
      <c r="S43" s="132"/>
      <c r="T43" s="132"/>
      <c r="U43" s="132"/>
      <c r="V43" s="132"/>
      <c r="W43" s="132"/>
    </row>
    <row r="44" ht="28" customHeight="1" outlineLevel="1" spans="1:23">
      <c r="A44" s="131" t="s">
        <v>281</v>
      </c>
      <c r="B44" s="131" t="s">
        <v>297</v>
      </c>
      <c r="C44" s="131" t="s">
        <v>296</v>
      </c>
      <c r="D44" s="131" t="s">
        <v>47</v>
      </c>
      <c r="E44" s="131" t="s">
        <v>85</v>
      </c>
      <c r="F44" s="131" t="s">
        <v>86</v>
      </c>
      <c r="G44" s="131" t="s">
        <v>240</v>
      </c>
      <c r="H44" s="131" t="s">
        <v>241</v>
      </c>
      <c r="I44" s="132">
        <v>60000</v>
      </c>
      <c r="J44" s="132">
        <v>60000</v>
      </c>
      <c r="K44" s="132">
        <v>60000</v>
      </c>
      <c r="L44" s="132"/>
      <c r="M44" s="132"/>
      <c r="N44" s="131"/>
      <c r="O44" s="131"/>
      <c r="P44" s="131"/>
      <c r="Q44" s="132"/>
      <c r="R44" s="132"/>
      <c r="S44" s="132"/>
      <c r="T44" s="132"/>
      <c r="U44" s="132"/>
      <c r="V44" s="132"/>
      <c r="W44" s="132"/>
    </row>
    <row r="45" ht="28" customHeight="1" outlineLevel="1" spans="1:23">
      <c r="A45" s="131" t="s">
        <v>281</v>
      </c>
      <c r="B45" s="131" t="s">
        <v>297</v>
      </c>
      <c r="C45" s="131" t="s">
        <v>296</v>
      </c>
      <c r="D45" s="131" t="s">
        <v>47</v>
      </c>
      <c r="E45" s="131" t="s">
        <v>85</v>
      </c>
      <c r="F45" s="131" t="s">
        <v>86</v>
      </c>
      <c r="G45" s="131" t="s">
        <v>238</v>
      </c>
      <c r="H45" s="131" t="s">
        <v>239</v>
      </c>
      <c r="I45" s="132">
        <v>60000</v>
      </c>
      <c r="J45" s="132">
        <v>60000</v>
      </c>
      <c r="K45" s="132">
        <v>60000</v>
      </c>
      <c r="L45" s="132"/>
      <c r="M45" s="132"/>
      <c r="N45" s="131"/>
      <c r="O45" s="131"/>
      <c r="P45" s="131"/>
      <c r="Q45" s="132"/>
      <c r="R45" s="132"/>
      <c r="S45" s="132"/>
      <c r="T45" s="132"/>
      <c r="U45" s="132"/>
      <c r="V45" s="132"/>
      <c r="W45" s="132"/>
    </row>
    <row r="46" ht="28" customHeight="1" outlineLevel="1" spans="1:23">
      <c r="A46" s="131" t="s">
        <v>281</v>
      </c>
      <c r="B46" s="131" t="s">
        <v>297</v>
      </c>
      <c r="C46" s="131" t="s">
        <v>296</v>
      </c>
      <c r="D46" s="131" t="s">
        <v>47</v>
      </c>
      <c r="E46" s="131" t="s">
        <v>85</v>
      </c>
      <c r="F46" s="131" t="s">
        <v>86</v>
      </c>
      <c r="G46" s="131" t="s">
        <v>298</v>
      </c>
      <c r="H46" s="131" t="s">
        <v>299</v>
      </c>
      <c r="I46" s="132">
        <v>80000</v>
      </c>
      <c r="J46" s="132">
        <v>80000</v>
      </c>
      <c r="K46" s="132">
        <v>80000</v>
      </c>
      <c r="L46" s="132"/>
      <c r="M46" s="132"/>
      <c r="N46" s="131"/>
      <c r="O46" s="131"/>
      <c r="P46" s="131"/>
      <c r="Q46" s="132"/>
      <c r="R46" s="132"/>
      <c r="S46" s="132"/>
      <c r="T46" s="132"/>
      <c r="U46" s="132"/>
      <c r="V46" s="132"/>
      <c r="W46" s="132"/>
    </row>
    <row r="47" ht="28" customHeight="1" outlineLevel="1" spans="1:23">
      <c r="A47" s="131" t="s">
        <v>281</v>
      </c>
      <c r="B47" s="131" t="s">
        <v>297</v>
      </c>
      <c r="C47" s="131" t="s">
        <v>296</v>
      </c>
      <c r="D47" s="131" t="s">
        <v>47</v>
      </c>
      <c r="E47" s="131" t="s">
        <v>85</v>
      </c>
      <c r="F47" s="131" t="s">
        <v>86</v>
      </c>
      <c r="G47" s="131" t="s">
        <v>298</v>
      </c>
      <c r="H47" s="131" t="s">
        <v>299</v>
      </c>
      <c r="I47" s="132">
        <v>129600</v>
      </c>
      <c r="J47" s="132">
        <v>129600</v>
      </c>
      <c r="K47" s="132">
        <v>129600</v>
      </c>
      <c r="L47" s="132"/>
      <c r="M47" s="132"/>
      <c r="N47" s="131"/>
      <c r="O47" s="131"/>
      <c r="P47" s="131"/>
      <c r="Q47" s="132"/>
      <c r="R47" s="132"/>
      <c r="S47" s="132"/>
      <c r="T47" s="132"/>
      <c r="U47" s="132"/>
      <c r="V47" s="132"/>
      <c r="W47" s="132"/>
    </row>
    <row r="48" ht="28" customHeight="1" outlineLevel="1" spans="1:23">
      <c r="A48" s="131" t="s">
        <v>281</v>
      </c>
      <c r="B48" s="131" t="s">
        <v>297</v>
      </c>
      <c r="C48" s="131" t="s">
        <v>296</v>
      </c>
      <c r="D48" s="131" t="s">
        <v>47</v>
      </c>
      <c r="E48" s="131" t="s">
        <v>85</v>
      </c>
      <c r="F48" s="131" t="s">
        <v>86</v>
      </c>
      <c r="G48" s="131" t="s">
        <v>265</v>
      </c>
      <c r="H48" s="131" t="s">
        <v>266</v>
      </c>
      <c r="I48" s="132">
        <v>100000</v>
      </c>
      <c r="J48" s="132">
        <v>100000</v>
      </c>
      <c r="K48" s="132">
        <v>100000</v>
      </c>
      <c r="L48" s="132"/>
      <c r="M48" s="132"/>
      <c r="N48" s="131"/>
      <c r="O48" s="131"/>
      <c r="P48" s="131"/>
      <c r="Q48" s="132"/>
      <c r="R48" s="132"/>
      <c r="S48" s="132"/>
      <c r="T48" s="132"/>
      <c r="U48" s="132"/>
      <c r="V48" s="132"/>
      <c r="W48" s="132"/>
    </row>
    <row r="49" ht="28" customHeight="1" outlineLevel="1" spans="1:23">
      <c r="A49" s="131" t="s">
        <v>281</v>
      </c>
      <c r="B49" s="131" t="s">
        <v>297</v>
      </c>
      <c r="C49" s="131" t="s">
        <v>296</v>
      </c>
      <c r="D49" s="131" t="s">
        <v>47</v>
      </c>
      <c r="E49" s="131" t="s">
        <v>85</v>
      </c>
      <c r="F49" s="131" t="s">
        <v>86</v>
      </c>
      <c r="G49" s="131" t="s">
        <v>248</v>
      </c>
      <c r="H49" s="131" t="s">
        <v>249</v>
      </c>
      <c r="I49" s="132">
        <v>100000</v>
      </c>
      <c r="J49" s="132">
        <v>100000</v>
      </c>
      <c r="K49" s="132">
        <v>100000</v>
      </c>
      <c r="L49" s="132"/>
      <c r="M49" s="132"/>
      <c r="N49" s="131"/>
      <c r="O49" s="131"/>
      <c r="P49" s="131"/>
      <c r="Q49" s="132"/>
      <c r="R49" s="132"/>
      <c r="S49" s="132"/>
      <c r="T49" s="132"/>
      <c r="U49" s="132"/>
      <c r="V49" s="132"/>
      <c r="W49" s="132"/>
    </row>
    <row r="50" ht="28" customHeight="1" outlineLevel="1" spans="1:23">
      <c r="A50" s="131" t="s">
        <v>281</v>
      </c>
      <c r="B50" s="131" t="s">
        <v>297</v>
      </c>
      <c r="C50" s="131" t="s">
        <v>296</v>
      </c>
      <c r="D50" s="131" t="s">
        <v>47</v>
      </c>
      <c r="E50" s="131" t="s">
        <v>85</v>
      </c>
      <c r="F50" s="131" t="s">
        <v>86</v>
      </c>
      <c r="G50" s="131" t="s">
        <v>256</v>
      </c>
      <c r="H50" s="131" t="s">
        <v>257</v>
      </c>
      <c r="I50" s="132">
        <v>40000</v>
      </c>
      <c r="J50" s="132">
        <v>40000</v>
      </c>
      <c r="K50" s="132">
        <v>40000</v>
      </c>
      <c r="L50" s="132"/>
      <c r="M50" s="132"/>
      <c r="N50" s="131"/>
      <c r="O50" s="131"/>
      <c r="P50" s="131"/>
      <c r="Q50" s="132"/>
      <c r="R50" s="132"/>
      <c r="S50" s="132"/>
      <c r="T50" s="132"/>
      <c r="U50" s="132"/>
      <c r="V50" s="132"/>
      <c r="W50" s="132"/>
    </row>
    <row r="51" ht="28" customHeight="1" outlineLevel="1" spans="1:23">
      <c r="A51" s="131" t="s">
        <v>281</v>
      </c>
      <c r="B51" s="131" t="s">
        <v>297</v>
      </c>
      <c r="C51" s="131" t="s">
        <v>296</v>
      </c>
      <c r="D51" s="131" t="s">
        <v>47</v>
      </c>
      <c r="E51" s="131" t="s">
        <v>85</v>
      </c>
      <c r="F51" s="131" t="s">
        <v>86</v>
      </c>
      <c r="G51" s="131" t="s">
        <v>256</v>
      </c>
      <c r="H51" s="131" t="s">
        <v>257</v>
      </c>
      <c r="I51" s="132">
        <v>80000</v>
      </c>
      <c r="J51" s="132">
        <v>80000</v>
      </c>
      <c r="K51" s="132">
        <v>80000</v>
      </c>
      <c r="L51" s="132"/>
      <c r="M51" s="132"/>
      <c r="N51" s="131"/>
      <c r="O51" s="131"/>
      <c r="P51" s="131"/>
      <c r="Q51" s="132"/>
      <c r="R51" s="132"/>
      <c r="S51" s="132"/>
      <c r="T51" s="132"/>
      <c r="U51" s="132"/>
      <c r="V51" s="132"/>
      <c r="W51" s="132"/>
    </row>
    <row r="52" ht="28" customHeight="1" outlineLevel="1" spans="1:23">
      <c r="A52" s="131" t="s">
        <v>281</v>
      </c>
      <c r="B52" s="131" t="s">
        <v>297</v>
      </c>
      <c r="C52" s="131" t="s">
        <v>296</v>
      </c>
      <c r="D52" s="131" t="s">
        <v>47</v>
      </c>
      <c r="E52" s="131" t="s">
        <v>85</v>
      </c>
      <c r="F52" s="131" t="s">
        <v>86</v>
      </c>
      <c r="G52" s="131" t="s">
        <v>256</v>
      </c>
      <c r="H52" s="131" t="s">
        <v>257</v>
      </c>
      <c r="I52" s="132">
        <v>70000</v>
      </c>
      <c r="J52" s="132">
        <v>70000</v>
      </c>
      <c r="K52" s="132">
        <v>70000</v>
      </c>
      <c r="L52" s="132"/>
      <c r="M52" s="132"/>
      <c r="N52" s="131"/>
      <c r="O52" s="131"/>
      <c r="P52" s="131"/>
      <c r="Q52" s="132"/>
      <c r="R52" s="132"/>
      <c r="S52" s="132"/>
      <c r="T52" s="132"/>
      <c r="U52" s="132"/>
      <c r="V52" s="132"/>
      <c r="W52" s="132"/>
    </row>
    <row r="53" ht="28" customHeight="1" outlineLevel="1" spans="1:23">
      <c r="A53" s="131" t="s">
        <v>281</v>
      </c>
      <c r="B53" s="131" t="s">
        <v>297</v>
      </c>
      <c r="C53" s="131" t="s">
        <v>296</v>
      </c>
      <c r="D53" s="131" t="s">
        <v>47</v>
      </c>
      <c r="E53" s="131" t="s">
        <v>85</v>
      </c>
      <c r="F53" s="131" t="s">
        <v>86</v>
      </c>
      <c r="G53" s="131" t="s">
        <v>256</v>
      </c>
      <c r="H53" s="131" t="s">
        <v>257</v>
      </c>
      <c r="I53" s="132">
        <v>150000</v>
      </c>
      <c r="J53" s="132">
        <v>150000</v>
      </c>
      <c r="K53" s="132">
        <v>150000</v>
      </c>
      <c r="L53" s="132"/>
      <c r="M53" s="132"/>
      <c r="N53" s="131"/>
      <c r="O53" s="131"/>
      <c r="P53" s="131"/>
      <c r="Q53" s="132"/>
      <c r="R53" s="132"/>
      <c r="S53" s="132"/>
      <c r="T53" s="132"/>
      <c r="U53" s="132"/>
      <c r="V53" s="132"/>
      <c r="W53" s="132"/>
    </row>
    <row r="54" ht="28" customHeight="1" outlineLevel="1" spans="1:23">
      <c r="A54" s="131" t="s">
        <v>281</v>
      </c>
      <c r="B54" s="131" t="s">
        <v>297</v>
      </c>
      <c r="C54" s="131" t="s">
        <v>296</v>
      </c>
      <c r="D54" s="131" t="s">
        <v>47</v>
      </c>
      <c r="E54" s="131" t="s">
        <v>85</v>
      </c>
      <c r="F54" s="131" t="s">
        <v>86</v>
      </c>
      <c r="G54" s="131" t="s">
        <v>300</v>
      </c>
      <c r="H54" s="131" t="s">
        <v>301</v>
      </c>
      <c r="I54" s="132">
        <v>100000</v>
      </c>
      <c r="J54" s="132">
        <v>100000</v>
      </c>
      <c r="K54" s="132">
        <v>100000</v>
      </c>
      <c r="L54" s="132"/>
      <c r="M54" s="132"/>
      <c r="N54" s="131"/>
      <c r="O54" s="131"/>
      <c r="P54" s="131"/>
      <c r="Q54" s="132"/>
      <c r="R54" s="132"/>
      <c r="S54" s="132"/>
      <c r="T54" s="132"/>
      <c r="U54" s="132"/>
      <c r="V54" s="132"/>
      <c r="W54" s="132"/>
    </row>
    <row r="55" ht="28" customHeight="1" outlineLevel="1" spans="1:23">
      <c r="A55" s="131" t="s">
        <v>281</v>
      </c>
      <c r="B55" s="131" t="s">
        <v>297</v>
      </c>
      <c r="C55" s="131" t="s">
        <v>296</v>
      </c>
      <c r="D55" s="131" t="s">
        <v>47</v>
      </c>
      <c r="E55" s="131" t="s">
        <v>85</v>
      </c>
      <c r="F55" s="131" t="s">
        <v>86</v>
      </c>
      <c r="G55" s="131" t="s">
        <v>302</v>
      </c>
      <c r="H55" s="131" t="s">
        <v>303</v>
      </c>
      <c r="I55" s="132">
        <v>276200</v>
      </c>
      <c r="J55" s="132">
        <v>276200</v>
      </c>
      <c r="K55" s="132">
        <v>276200</v>
      </c>
      <c r="L55" s="132"/>
      <c r="M55" s="132"/>
      <c r="N55" s="131"/>
      <c r="O55" s="131"/>
      <c r="P55" s="131"/>
      <c r="Q55" s="132"/>
      <c r="R55" s="132"/>
      <c r="S55" s="132"/>
      <c r="T55" s="132"/>
      <c r="U55" s="132"/>
      <c r="V55" s="132"/>
      <c r="W55" s="132"/>
    </row>
    <row r="56" ht="28" customHeight="1" outlineLevel="1" spans="1:23">
      <c r="A56" s="131" t="s">
        <v>281</v>
      </c>
      <c r="B56" s="131" t="s">
        <v>297</v>
      </c>
      <c r="C56" s="131" t="s">
        <v>296</v>
      </c>
      <c r="D56" s="131" t="s">
        <v>47</v>
      </c>
      <c r="E56" s="131" t="s">
        <v>85</v>
      </c>
      <c r="F56" s="131" t="s">
        <v>86</v>
      </c>
      <c r="G56" s="131" t="s">
        <v>304</v>
      </c>
      <c r="H56" s="131" t="s">
        <v>305</v>
      </c>
      <c r="I56" s="132">
        <v>50000</v>
      </c>
      <c r="J56" s="132">
        <v>50000</v>
      </c>
      <c r="K56" s="132">
        <v>50000</v>
      </c>
      <c r="L56" s="132"/>
      <c r="M56" s="132"/>
      <c r="N56" s="131"/>
      <c r="O56" s="131"/>
      <c r="P56" s="131"/>
      <c r="Q56" s="132"/>
      <c r="R56" s="132"/>
      <c r="S56" s="132"/>
      <c r="T56" s="132"/>
      <c r="U56" s="132"/>
      <c r="V56" s="132"/>
      <c r="W56" s="132"/>
    </row>
    <row r="57" ht="28" customHeight="1" outlineLevel="1" spans="1:23">
      <c r="A57" s="131" t="s">
        <v>281</v>
      </c>
      <c r="B57" s="131" t="s">
        <v>297</v>
      </c>
      <c r="C57" s="131" t="s">
        <v>296</v>
      </c>
      <c r="D57" s="131" t="s">
        <v>47</v>
      </c>
      <c r="E57" s="131" t="s">
        <v>85</v>
      </c>
      <c r="F57" s="131" t="s">
        <v>86</v>
      </c>
      <c r="G57" s="131" t="s">
        <v>306</v>
      </c>
      <c r="H57" s="131" t="s">
        <v>307</v>
      </c>
      <c r="I57" s="132">
        <v>150000</v>
      </c>
      <c r="J57" s="132">
        <v>150000</v>
      </c>
      <c r="K57" s="132">
        <v>150000</v>
      </c>
      <c r="L57" s="132"/>
      <c r="M57" s="132"/>
      <c r="N57" s="131"/>
      <c r="O57" s="131"/>
      <c r="P57" s="131"/>
      <c r="Q57" s="132"/>
      <c r="R57" s="132"/>
      <c r="S57" s="132"/>
      <c r="T57" s="132"/>
      <c r="U57" s="132"/>
      <c r="V57" s="132"/>
      <c r="W57" s="132"/>
    </row>
    <row r="58" ht="28" customHeight="1" outlineLevel="1" spans="1:23">
      <c r="A58" s="131" t="s">
        <v>281</v>
      </c>
      <c r="B58" s="131" t="s">
        <v>297</v>
      </c>
      <c r="C58" s="131" t="s">
        <v>296</v>
      </c>
      <c r="D58" s="131" t="s">
        <v>47</v>
      </c>
      <c r="E58" s="131" t="s">
        <v>89</v>
      </c>
      <c r="F58" s="131" t="s">
        <v>90</v>
      </c>
      <c r="G58" s="131" t="s">
        <v>244</v>
      </c>
      <c r="H58" s="131" t="s">
        <v>245</v>
      </c>
      <c r="I58" s="132">
        <v>20000</v>
      </c>
      <c r="J58" s="132">
        <v>20000</v>
      </c>
      <c r="K58" s="132">
        <v>20000</v>
      </c>
      <c r="L58" s="132"/>
      <c r="M58" s="132"/>
      <c r="N58" s="131"/>
      <c r="O58" s="131"/>
      <c r="P58" s="131"/>
      <c r="Q58" s="132"/>
      <c r="R58" s="132"/>
      <c r="S58" s="132"/>
      <c r="T58" s="132"/>
      <c r="U58" s="132"/>
      <c r="V58" s="132"/>
      <c r="W58" s="132"/>
    </row>
    <row r="59" ht="28" customHeight="1" outlineLevel="1" spans="1:23">
      <c r="A59" s="131" t="s">
        <v>281</v>
      </c>
      <c r="B59" s="131" t="s">
        <v>297</v>
      </c>
      <c r="C59" s="131" t="s">
        <v>296</v>
      </c>
      <c r="D59" s="131" t="s">
        <v>47</v>
      </c>
      <c r="E59" s="131" t="s">
        <v>89</v>
      </c>
      <c r="F59" s="131" t="s">
        <v>90</v>
      </c>
      <c r="G59" s="131" t="s">
        <v>256</v>
      </c>
      <c r="H59" s="131" t="s">
        <v>257</v>
      </c>
      <c r="I59" s="132">
        <v>16800</v>
      </c>
      <c r="J59" s="132">
        <v>16800</v>
      </c>
      <c r="K59" s="132">
        <v>16800</v>
      </c>
      <c r="L59" s="132"/>
      <c r="M59" s="132"/>
      <c r="N59" s="131"/>
      <c r="O59" s="131"/>
      <c r="P59" s="131"/>
      <c r="Q59" s="132"/>
      <c r="R59" s="132"/>
      <c r="S59" s="132"/>
      <c r="T59" s="132"/>
      <c r="U59" s="132"/>
      <c r="V59" s="132"/>
      <c r="W59" s="132"/>
    </row>
    <row r="60" ht="28" customHeight="1" spans="1:23">
      <c r="A60" s="131"/>
      <c r="B60" s="131"/>
      <c r="C60" s="131" t="s">
        <v>308</v>
      </c>
      <c r="D60" s="131"/>
      <c r="E60" s="131"/>
      <c r="F60" s="131"/>
      <c r="G60" s="131"/>
      <c r="H60" s="131"/>
      <c r="I60" s="132">
        <v>200000</v>
      </c>
      <c r="J60" s="132">
        <v>200000</v>
      </c>
      <c r="K60" s="132">
        <v>200000</v>
      </c>
      <c r="L60" s="132"/>
      <c r="M60" s="132"/>
      <c r="N60" s="131"/>
      <c r="O60" s="131"/>
      <c r="P60" s="131"/>
      <c r="Q60" s="132"/>
      <c r="R60" s="132"/>
      <c r="S60" s="132"/>
      <c r="T60" s="132"/>
      <c r="U60" s="132"/>
      <c r="V60" s="132"/>
      <c r="W60" s="132"/>
    </row>
    <row r="61" ht="28" customHeight="1" outlineLevel="1" spans="1:23">
      <c r="A61" s="131" t="s">
        <v>281</v>
      </c>
      <c r="B61" s="131" t="s">
        <v>309</v>
      </c>
      <c r="C61" s="131" t="s">
        <v>308</v>
      </c>
      <c r="D61" s="131" t="s">
        <v>47</v>
      </c>
      <c r="E61" s="131" t="s">
        <v>83</v>
      </c>
      <c r="F61" s="131" t="s">
        <v>84</v>
      </c>
      <c r="G61" s="131" t="s">
        <v>244</v>
      </c>
      <c r="H61" s="131" t="s">
        <v>245</v>
      </c>
      <c r="I61" s="132">
        <v>200000</v>
      </c>
      <c r="J61" s="132">
        <v>200000</v>
      </c>
      <c r="K61" s="132">
        <v>200000</v>
      </c>
      <c r="L61" s="132"/>
      <c r="M61" s="132"/>
      <c r="N61" s="131"/>
      <c r="O61" s="131"/>
      <c r="P61" s="131"/>
      <c r="Q61" s="132"/>
      <c r="R61" s="132"/>
      <c r="S61" s="132"/>
      <c r="T61" s="132"/>
      <c r="U61" s="132"/>
      <c r="V61" s="132"/>
      <c r="W61" s="132"/>
    </row>
    <row r="62" ht="28" customHeight="1" spans="1:23">
      <c r="A62" s="131"/>
      <c r="B62" s="131"/>
      <c r="C62" s="131" t="s">
        <v>310</v>
      </c>
      <c r="D62" s="131"/>
      <c r="E62" s="131"/>
      <c r="F62" s="131"/>
      <c r="G62" s="131"/>
      <c r="H62" s="131"/>
      <c r="I62" s="132">
        <v>18000</v>
      </c>
      <c r="J62" s="132">
        <v>18000</v>
      </c>
      <c r="K62" s="132">
        <v>18000</v>
      </c>
      <c r="L62" s="132"/>
      <c r="M62" s="132"/>
      <c r="N62" s="131"/>
      <c r="O62" s="131"/>
      <c r="P62" s="131"/>
      <c r="Q62" s="132"/>
      <c r="R62" s="132"/>
      <c r="S62" s="132"/>
      <c r="T62" s="132"/>
      <c r="U62" s="132"/>
      <c r="V62" s="132"/>
      <c r="W62" s="132"/>
    </row>
    <row r="63" ht="28" customHeight="1" outlineLevel="1" spans="1:23">
      <c r="A63" s="131" t="s">
        <v>281</v>
      </c>
      <c r="B63" s="131" t="s">
        <v>311</v>
      </c>
      <c r="C63" s="131" t="s">
        <v>310</v>
      </c>
      <c r="D63" s="131" t="s">
        <v>47</v>
      </c>
      <c r="E63" s="131" t="s">
        <v>81</v>
      </c>
      <c r="F63" s="131" t="s">
        <v>82</v>
      </c>
      <c r="G63" s="131" t="s">
        <v>256</v>
      </c>
      <c r="H63" s="131" t="s">
        <v>257</v>
      </c>
      <c r="I63" s="132">
        <v>18000</v>
      </c>
      <c r="J63" s="132">
        <v>18000</v>
      </c>
      <c r="K63" s="132">
        <v>18000</v>
      </c>
      <c r="L63" s="132"/>
      <c r="M63" s="132"/>
      <c r="N63" s="131"/>
      <c r="O63" s="131"/>
      <c r="P63" s="131"/>
      <c r="Q63" s="132"/>
      <c r="R63" s="132"/>
      <c r="S63" s="132"/>
      <c r="T63" s="132"/>
      <c r="U63" s="132"/>
      <c r="V63" s="132"/>
      <c r="W63" s="132"/>
    </row>
    <row r="64" ht="28" customHeight="1" spans="1:23">
      <c r="A64" s="131"/>
      <c r="B64" s="131"/>
      <c r="C64" s="131" t="s">
        <v>312</v>
      </c>
      <c r="D64" s="131"/>
      <c r="E64" s="131"/>
      <c r="F64" s="131"/>
      <c r="G64" s="131"/>
      <c r="H64" s="131"/>
      <c r="I64" s="132">
        <v>200000</v>
      </c>
      <c r="J64" s="132">
        <v>200000</v>
      </c>
      <c r="K64" s="132">
        <v>200000</v>
      </c>
      <c r="L64" s="132"/>
      <c r="M64" s="132"/>
      <c r="N64" s="131"/>
      <c r="O64" s="131"/>
      <c r="P64" s="131"/>
      <c r="Q64" s="132"/>
      <c r="R64" s="132"/>
      <c r="S64" s="132"/>
      <c r="T64" s="132"/>
      <c r="U64" s="132"/>
      <c r="V64" s="132"/>
      <c r="W64" s="132"/>
    </row>
    <row r="65" ht="28" customHeight="1" outlineLevel="1" spans="1:23">
      <c r="A65" s="131" t="s">
        <v>281</v>
      </c>
      <c r="B65" s="131" t="s">
        <v>313</v>
      </c>
      <c r="C65" s="131" t="s">
        <v>312</v>
      </c>
      <c r="D65" s="131" t="s">
        <v>47</v>
      </c>
      <c r="E65" s="131" t="s">
        <v>81</v>
      </c>
      <c r="F65" s="131" t="s">
        <v>82</v>
      </c>
      <c r="G65" s="131" t="s">
        <v>244</v>
      </c>
      <c r="H65" s="131" t="s">
        <v>245</v>
      </c>
      <c r="I65" s="132">
        <v>200000</v>
      </c>
      <c r="J65" s="132">
        <v>200000</v>
      </c>
      <c r="K65" s="132">
        <v>200000</v>
      </c>
      <c r="L65" s="132"/>
      <c r="M65" s="132"/>
      <c r="N65" s="131"/>
      <c r="O65" s="131"/>
      <c r="P65" s="131"/>
      <c r="Q65" s="132"/>
      <c r="R65" s="132"/>
      <c r="S65" s="132"/>
      <c r="T65" s="132"/>
      <c r="U65" s="132"/>
      <c r="V65" s="132"/>
      <c r="W65" s="132"/>
    </row>
    <row r="66" ht="28" customHeight="1" spans="1:23">
      <c r="A66" s="131"/>
      <c r="B66" s="131"/>
      <c r="C66" s="131" t="s">
        <v>314</v>
      </c>
      <c r="D66" s="131"/>
      <c r="E66" s="131"/>
      <c r="F66" s="131"/>
      <c r="G66" s="131"/>
      <c r="H66" s="131"/>
      <c r="I66" s="132">
        <v>150000</v>
      </c>
      <c r="J66" s="132">
        <v>150000</v>
      </c>
      <c r="K66" s="132">
        <v>150000</v>
      </c>
      <c r="L66" s="132"/>
      <c r="M66" s="132"/>
      <c r="N66" s="131"/>
      <c r="O66" s="131"/>
      <c r="P66" s="131"/>
      <c r="Q66" s="132"/>
      <c r="R66" s="132"/>
      <c r="S66" s="132"/>
      <c r="T66" s="132"/>
      <c r="U66" s="132"/>
      <c r="V66" s="132"/>
      <c r="W66" s="132"/>
    </row>
    <row r="67" ht="28" customHeight="1" outlineLevel="1" spans="1:23">
      <c r="A67" s="131" t="s">
        <v>281</v>
      </c>
      <c r="B67" s="131" t="s">
        <v>315</v>
      </c>
      <c r="C67" s="131" t="s">
        <v>314</v>
      </c>
      <c r="D67" s="131" t="s">
        <v>47</v>
      </c>
      <c r="E67" s="131" t="s">
        <v>81</v>
      </c>
      <c r="F67" s="131" t="s">
        <v>82</v>
      </c>
      <c r="G67" s="131" t="s">
        <v>242</v>
      </c>
      <c r="H67" s="131" t="s">
        <v>243</v>
      </c>
      <c r="I67" s="132">
        <v>150000</v>
      </c>
      <c r="J67" s="132">
        <v>150000</v>
      </c>
      <c r="K67" s="132">
        <v>150000</v>
      </c>
      <c r="L67" s="132"/>
      <c r="M67" s="132"/>
      <c r="N67" s="131"/>
      <c r="O67" s="131"/>
      <c r="P67" s="131"/>
      <c r="Q67" s="132"/>
      <c r="R67" s="132"/>
      <c r="S67" s="132"/>
      <c r="T67" s="132"/>
      <c r="U67" s="132"/>
      <c r="V67" s="132"/>
      <c r="W67" s="132"/>
    </row>
    <row r="68" ht="28" customHeight="1" spans="1:23">
      <c r="A68" s="131"/>
      <c r="B68" s="131"/>
      <c r="C68" s="131" t="s">
        <v>316</v>
      </c>
      <c r="D68" s="131"/>
      <c r="E68" s="131"/>
      <c r="F68" s="131"/>
      <c r="G68" s="131"/>
      <c r="H68" s="131"/>
      <c r="I68" s="132">
        <v>350000</v>
      </c>
      <c r="J68" s="132">
        <v>350000</v>
      </c>
      <c r="K68" s="132">
        <v>350000</v>
      </c>
      <c r="L68" s="132"/>
      <c r="M68" s="132"/>
      <c r="N68" s="131"/>
      <c r="O68" s="131"/>
      <c r="P68" s="131"/>
      <c r="Q68" s="132"/>
      <c r="R68" s="132"/>
      <c r="S68" s="132"/>
      <c r="T68" s="132"/>
      <c r="U68" s="132"/>
      <c r="V68" s="132"/>
      <c r="W68" s="132"/>
    </row>
    <row r="69" ht="28" customHeight="1" outlineLevel="1" spans="1:23">
      <c r="A69" s="131" t="s">
        <v>281</v>
      </c>
      <c r="B69" s="131" t="s">
        <v>317</v>
      </c>
      <c r="C69" s="131" t="s">
        <v>316</v>
      </c>
      <c r="D69" s="131" t="s">
        <v>47</v>
      </c>
      <c r="E69" s="131" t="s">
        <v>81</v>
      </c>
      <c r="F69" s="131" t="s">
        <v>82</v>
      </c>
      <c r="G69" s="131" t="s">
        <v>244</v>
      </c>
      <c r="H69" s="131" t="s">
        <v>245</v>
      </c>
      <c r="I69" s="132">
        <v>350000</v>
      </c>
      <c r="J69" s="132">
        <v>350000</v>
      </c>
      <c r="K69" s="132">
        <v>350000</v>
      </c>
      <c r="L69" s="132"/>
      <c r="M69" s="132"/>
      <c r="N69" s="131"/>
      <c r="O69" s="131"/>
      <c r="P69" s="131"/>
      <c r="Q69" s="132"/>
      <c r="R69" s="132"/>
      <c r="S69" s="132"/>
      <c r="T69" s="132"/>
      <c r="U69" s="132"/>
      <c r="V69" s="132"/>
      <c r="W69" s="132"/>
    </row>
    <row r="70" ht="28" customHeight="1" spans="1:23">
      <c r="A70" s="131"/>
      <c r="B70" s="131"/>
      <c r="C70" s="131" t="s">
        <v>318</v>
      </c>
      <c r="D70" s="131"/>
      <c r="E70" s="131"/>
      <c r="F70" s="131"/>
      <c r="G70" s="131"/>
      <c r="H70" s="131"/>
      <c r="I70" s="132">
        <v>70000</v>
      </c>
      <c r="J70" s="132">
        <v>70000</v>
      </c>
      <c r="K70" s="132">
        <v>70000</v>
      </c>
      <c r="L70" s="132"/>
      <c r="M70" s="132"/>
      <c r="N70" s="131"/>
      <c r="O70" s="131"/>
      <c r="P70" s="131"/>
      <c r="Q70" s="132"/>
      <c r="R70" s="132"/>
      <c r="S70" s="132"/>
      <c r="T70" s="132"/>
      <c r="U70" s="132"/>
      <c r="V70" s="132"/>
      <c r="W70" s="132"/>
    </row>
    <row r="71" ht="28" customHeight="1" outlineLevel="1" spans="1:23">
      <c r="A71" s="131" t="s">
        <v>281</v>
      </c>
      <c r="B71" s="131" t="s">
        <v>319</v>
      </c>
      <c r="C71" s="131" t="s">
        <v>318</v>
      </c>
      <c r="D71" s="131" t="s">
        <v>47</v>
      </c>
      <c r="E71" s="131" t="s">
        <v>81</v>
      </c>
      <c r="F71" s="131" t="s">
        <v>82</v>
      </c>
      <c r="G71" s="131" t="s">
        <v>244</v>
      </c>
      <c r="H71" s="131" t="s">
        <v>245</v>
      </c>
      <c r="I71" s="132">
        <v>70000</v>
      </c>
      <c r="J71" s="132">
        <v>70000</v>
      </c>
      <c r="K71" s="132">
        <v>70000</v>
      </c>
      <c r="L71" s="132"/>
      <c r="M71" s="132"/>
      <c r="N71" s="131"/>
      <c r="O71" s="131"/>
      <c r="P71" s="131"/>
      <c r="Q71" s="132"/>
      <c r="R71" s="132"/>
      <c r="S71" s="132"/>
      <c r="T71" s="132"/>
      <c r="U71" s="132"/>
      <c r="V71" s="132"/>
      <c r="W71" s="132"/>
    </row>
    <row r="72" ht="28" customHeight="1" spans="1:23">
      <c r="A72" s="131"/>
      <c r="B72" s="131"/>
      <c r="C72" s="131" t="s">
        <v>320</v>
      </c>
      <c r="D72" s="131"/>
      <c r="E72" s="131"/>
      <c r="F72" s="131"/>
      <c r="G72" s="131"/>
      <c r="H72" s="131"/>
      <c r="I72" s="132">
        <v>1000000</v>
      </c>
      <c r="J72" s="132">
        <v>1000000</v>
      </c>
      <c r="K72" s="132">
        <v>1000000</v>
      </c>
      <c r="L72" s="132"/>
      <c r="M72" s="132"/>
      <c r="N72" s="131"/>
      <c r="O72" s="131"/>
      <c r="P72" s="131"/>
      <c r="Q72" s="132"/>
      <c r="R72" s="132"/>
      <c r="S72" s="132"/>
      <c r="T72" s="132"/>
      <c r="U72" s="132"/>
      <c r="V72" s="132"/>
      <c r="W72" s="132"/>
    </row>
    <row r="73" ht="28" customHeight="1" outlineLevel="1" spans="1:23">
      <c r="A73" s="131" t="s">
        <v>281</v>
      </c>
      <c r="B73" s="131" t="s">
        <v>321</v>
      </c>
      <c r="C73" s="131" t="s">
        <v>320</v>
      </c>
      <c r="D73" s="131" t="s">
        <v>47</v>
      </c>
      <c r="E73" s="131" t="s">
        <v>81</v>
      </c>
      <c r="F73" s="131" t="s">
        <v>82</v>
      </c>
      <c r="G73" s="131" t="s">
        <v>244</v>
      </c>
      <c r="H73" s="131" t="s">
        <v>245</v>
      </c>
      <c r="I73" s="132">
        <v>1000000</v>
      </c>
      <c r="J73" s="132">
        <v>1000000</v>
      </c>
      <c r="K73" s="132">
        <v>1000000</v>
      </c>
      <c r="L73" s="132"/>
      <c r="M73" s="132"/>
      <c r="N73" s="131"/>
      <c r="O73" s="131"/>
      <c r="P73" s="131"/>
      <c r="Q73" s="132"/>
      <c r="R73" s="132"/>
      <c r="S73" s="132"/>
      <c r="T73" s="132"/>
      <c r="U73" s="132"/>
      <c r="V73" s="132"/>
      <c r="W73" s="132"/>
    </row>
    <row r="74" ht="28" customHeight="1" spans="1:23">
      <c r="A74" s="131"/>
      <c r="B74" s="131"/>
      <c r="C74" s="131" t="s">
        <v>322</v>
      </c>
      <c r="D74" s="131"/>
      <c r="E74" s="131"/>
      <c r="F74" s="131"/>
      <c r="G74" s="131"/>
      <c r="H74" s="131"/>
      <c r="I74" s="132">
        <v>770000</v>
      </c>
      <c r="J74" s="132">
        <v>770000</v>
      </c>
      <c r="K74" s="132">
        <v>770000</v>
      </c>
      <c r="L74" s="132"/>
      <c r="M74" s="132"/>
      <c r="N74" s="131"/>
      <c r="O74" s="131"/>
      <c r="P74" s="131"/>
      <c r="Q74" s="132"/>
      <c r="R74" s="132"/>
      <c r="S74" s="132"/>
      <c r="T74" s="132"/>
      <c r="U74" s="132"/>
      <c r="V74" s="132"/>
      <c r="W74" s="132"/>
    </row>
    <row r="75" ht="32" customHeight="1" outlineLevel="1" spans="1:23">
      <c r="A75" s="131" t="s">
        <v>281</v>
      </c>
      <c r="B75" s="131" t="s">
        <v>323</v>
      </c>
      <c r="C75" s="131" t="s">
        <v>322</v>
      </c>
      <c r="D75" s="131" t="s">
        <v>47</v>
      </c>
      <c r="E75" s="131" t="s">
        <v>81</v>
      </c>
      <c r="F75" s="131" t="s">
        <v>82</v>
      </c>
      <c r="G75" s="131" t="s">
        <v>244</v>
      </c>
      <c r="H75" s="131" t="s">
        <v>245</v>
      </c>
      <c r="I75" s="132">
        <v>80000</v>
      </c>
      <c r="J75" s="132">
        <v>80000</v>
      </c>
      <c r="K75" s="132">
        <v>80000</v>
      </c>
      <c r="L75" s="132"/>
      <c r="M75" s="132"/>
      <c r="N75" s="131"/>
      <c r="O75" s="131"/>
      <c r="P75" s="131"/>
      <c r="Q75" s="132"/>
      <c r="R75" s="132"/>
      <c r="S75" s="132"/>
      <c r="T75" s="132"/>
      <c r="U75" s="132"/>
      <c r="V75" s="132"/>
      <c r="W75" s="132"/>
    </row>
    <row r="76" ht="39" customHeight="1" outlineLevel="1" spans="1:23">
      <c r="A76" s="131" t="s">
        <v>281</v>
      </c>
      <c r="B76" s="131" t="s">
        <v>323</v>
      </c>
      <c r="C76" s="131" t="s">
        <v>322</v>
      </c>
      <c r="D76" s="131" t="s">
        <v>47</v>
      </c>
      <c r="E76" s="131" t="s">
        <v>85</v>
      </c>
      <c r="F76" s="131" t="s">
        <v>86</v>
      </c>
      <c r="G76" s="131" t="s">
        <v>244</v>
      </c>
      <c r="H76" s="131" t="s">
        <v>245</v>
      </c>
      <c r="I76" s="132">
        <v>120000</v>
      </c>
      <c r="J76" s="132">
        <v>120000</v>
      </c>
      <c r="K76" s="132">
        <v>120000</v>
      </c>
      <c r="L76" s="132"/>
      <c r="M76" s="132"/>
      <c r="N76" s="131"/>
      <c r="O76" s="131"/>
      <c r="P76" s="131"/>
      <c r="Q76" s="132"/>
      <c r="R76" s="132"/>
      <c r="S76" s="132"/>
      <c r="T76" s="132"/>
      <c r="U76" s="132"/>
      <c r="V76" s="132"/>
      <c r="W76" s="132"/>
    </row>
    <row r="77" ht="32" customHeight="1" outlineLevel="1" spans="1:23">
      <c r="A77" s="131" t="s">
        <v>281</v>
      </c>
      <c r="B77" s="131" t="s">
        <v>323</v>
      </c>
      <c r="C77" s="131" t="s">
        <v>322</v>
      </c>
      <c r="D77" s="131" t="s">
        <v>47</v>
      </c>
      <c r="E77" s="131" t="s">
        <v>85</v>
      </c>
      <c r="F77" s="131" t="s">
        <v>86</v>
      </c>
      <c r="G77" s="131" t="s">
        <v>324</v>
      </c>
      <c r="H77" s="131" t="s">
        <v>325</v>
      </c>
      <c r="I77" s="132">
        <v>500000</v>
      </c>
      <c r="J77" s="132">
        <v>500000</v>
      </c>
      <c r="K77" s="132">
        <v>500000</v>
      </c>
      <c r="L77" s="132"/>
      <c r="M77" s="132"/>
      <c r="N77" s="131"/>
      <c r="O77" s="131"/>
      <c r="P77" s="131"/>
      <c r="Q77" s="132"/>
      <c r="R77" s="132"/>
      <c r="S77" s="132"/>
      <c r="T77" s="132"/>
      <c r="U77" s="132"/>
      <c r="V77" s="132"/>
      <c r="W77" s="132"/>
    </row>
    <row r="78" ht="30" customHeight="1" outlineLevel="1" spans="1:23">
      <c r="A78" s="131" t="s">
        <v>281</v>
      </c>
      <c r="B78" s="131" t="s">
        <v>323</v>
      </c>
      <c r="C78" s="131" t="s">
        <v>322</v>
      </c>
      <c r="D78" s="131" t="s">
        <v>47</v>
      </c>
      <c r="E78" s="131" t="s">
        <v>85</v>
      </c>
      <c r="F78" s="131" t="s">
        <v>86</v>
      </c>
      <c r="G78" s="131" t="s">
        <v>248</v>
      </c>
      <c r="H78" s="131" t="s">
        <v>249</v>
      </c>
      <c r="I78" s="132">
        <v>70000</v>
      </c>
      <c r="J78" s="132">
        <v>70000</v>
      </c>
      <c r="K78" s="132">
        <v>70000</v>
      </c>
      <c r="L78" s="132"/>
      <c r="M78" s="132"/>
      <c r="N78" s="131"/>
      <c r="O78" s="131"/>
      <c r="P78" s="131"/>
      <c r="Q78" s="132"/>
      <c r="R78" s="132"/>
      <c r="S78" s="132"/>
      <c r="T78" s="132"/>
      <c r="U78" s="132"/>
      <c r="V78" s="132"/>
      <c r="W78" s="132"/>
    </row>
    <row r="79" ht="28" customHeight="1" spans="1:23">
      <c r="A79" s="131"/>
      <c r="B79" s="131"/>
      <c r="C79" s="131" t="s">
        <v>326</v>
      </c>
      <c r="D79" s="131"/>
      <c r="E79" s="131"/>
      <c r="F79" s="131"/>
      <c r="G79" s="131"/>
      <c r="H79" s="131"/>
      <c r="I79" s="132">
        <v>20000</v>
      </c>
      <c r="J79" s="132">
        <v>20000</v>
      </c>
      <c r="K79" s="132">
        <v>20000</v>
      </c>
      <c r="L79" s="132"/>
      <c r="M79" s="132"/>
      <c r="N79" s="131"/>
      <c r="O79" s="131"/>
      <c r="P79" s="131"/>
      <c r="Q79" s="132"/>
      <c r="R79" s="132"/>
      <c r="S79" s="132"/>
      <c r="T79" s="132"/>
      <c r="U79" s="132"/>
      <c r="V79" s="132"/>
      <c r="W79" s="132"/>
    </row>
    <row r="80" ht="28" customHeight="1" outlineLevel="1" spans="1:23">
      <c r="A80" s="131" t="s">
        <v>281</v>
      </c>
      <c r="B80" s="131" t="s">
        <v>327</v>
      </c>
      <c r="C80" s="131" t="s">
        <v>326</v>
      </c>
      <c r="D80" s="131" t="s">
        <v>47</v>
      </c>
      <c r="E80" s="131" t="s">
        <v>97</v>
      </c>
      <c r="F80" s="131" t="s">
        <v>98</v>
      </c>
      <c r="G80" s="131" t="s">
        <v>328</v>
      </c>
      <c r="H80" s="131" t="s">
        <v>329</v>
      </c>
      <c r="I80" s="132">
        <v>20000</v>
      </c>
      <c r="J80" s="132">
        <v>20000</v>
      </c>
      <c r="K80" s="132">
        <v>20000</v>
      </c>
      <c r="L80" s="132"/>
      <c r="M80" s="132"/>
      <c r="N80" s="131"/>
      <c r="O80" s="131"/>
      <c r="P80" s="131"/>
      <c r="Q80" s="132"/>
      <c r="R80" s="132"/>
      <c r="S80" s="132"/>
      <c r="T80" s="132"/>
      <c r="U80" s="132"/>
      <c r="V80" s="132"/>
      <c r="W80" s="132"/>
    </row>
    <row r="81" ht="28" customHeight="1" spans="1:23">
      <c r="A81" s="133" t="s">
        <v>31</v>
      </c>
      <c r="B81" s="133"/>
      <c r="C81" s="133"/>
      <c r="D81" s="133"/>
      <c r="E81" s="133"/>
      <c r="F81" s="133"/>
      <c r="G81" s="133"/>
      <c r="H81" s="133"/>
      <c r="I81" s="132">
        <v>22017128.33</v>
      </c>
      <c r="J81" s="132">
        <v>22017128.33</v>
      </c>
      <c r="K81" s="132">
        <v>22017128.33</v>
      </c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81:H8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7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3"/>
  <sheetViews>
    <sheetView showZeros="0" topLeftCell="A66" workbookViewId="0">
      <selection activeCell="F73" sqref="F73"/>
    </sheetView>
  </sheetViews>
  <sheetFormatPr defaultColWidth="10.2857142857143" defaultRowHeight="15" customHeight="1"/>
  <cols>
    <col min="1" max="1" width="14.2857142857143" customWidth="1"/>
    <col min="2" max="2" width="27.7142857142857" customWidth="1"/>
    <col min="3" max="9" width="14.2857142857143" customWidth="1"/>
    <col min="10" max="10" width="34.2857142857143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330</v>
      </c>
    </row>
    <row r="2" ht="34.5" customHeight="1" spans="1:10">
      <c r="A2" s="123" t="str">
        <f>"2026"&amp;"年部门项目支出绩效目标表"</f>
        <v>2026年部门项目支出绩效目标表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331</v>
      </c>
      <c r="B4" s="124" t="s">
        <v>332</v>
      </c>
      <c r="C4" s="124" t="s">
        <v>333</v>
      </c>
      <c r="D4" s="124" t="s">
        <v>334</v>
      </c>
      <c r="E4" s="124" t="s">
        <v>335</v>
      </c>
      <c r="F4" s="124" t="s">
        <v>336</v>
      </c>
      <c r="G4" s="124" t="s">
        <v>337</v>
      </c>
      <c r="H4" s="124" t="s">
        <v>338</v>
      </c>
      <c r="I4" s="124" t="s">
        <v>339</v>
      </c>
      <c r="J4" s="124" t="s">
        <v>340</v>
      </c>
    </row>
    <row r="5" ht="22.5" customHeight="1" spans="1:10">
      <c r="A5" s="124" t="s">
        <v>60</v>
      </c>
      <c r="B5" s="124" t="s">
        <v>61</v>
      </c>
      <c r="C5" s="124" t="s">
        <v>62</v>
      </c>
      <c r="D5" s="124" t="s">
        <v>63</v>
      </c>
      <c r="E5" s="124" t="s">
        <v>64</v>
      </c>
      <c r="F5" s="124" t="s">
        <v>65</v>
      </c>
      <c r="G5" s="124" t="s">
        <v>66</v>
      </c>
      <c r="H5" s="124" t="s">
        <v>67</v>
      </c>
      <c r="I5" s="124" t="s">
        <v>68</v>
      </c>
      <c r="J5" s="124" t="s">
        <v>69</v>
      </c>
    </row>
    <row r="6" ht="27" customHeight="1" spans="1:10">
      <c r="A6" s="124" t="s">
        <v>47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318</v>
      </c>
      <c r="B7" s="125" t="s">
        <v>341</v>
      </c>
      <c r="C7" s="125" t="s">
        <v>342</v>
      </c>
      <c r="D7" s="125" t="s">
        <v>343</v>
      </c>
      <c r="E7" s="125" t="s">
        <v>344</v>
      </c>
      <c r="F7" s="124" t="s">
        <v>345</v>
      </c>
      <c r="G7" s="124" t="s">
        <v>61</v>
      </c>
      <c r="H7" s="124" t="s">
        <v>346</v>
      </c>
      <c r="I7" s="125" t="s">
        <v>347</v>
      </c>
      <c r="J7" s="125" t="s">
        <v>348</v>
      </c>
    </row>
    <row r="8" ht="52.5" customHeight="1" outlineLevel="1" spans="1:10">
      <c r="A8" s="125" t="s">
        <v>318</v>
      </c>
      <c r="B8" s="125" t="s">
        <v>341</v>
      </c>
      <c r="C8" s="125" t="s">
        <v>349</v>
      </c>
      <c r="D8" s="125" t="s">
        <v>350</v>
      </c>
      <c r="E8" s="125" t="s">
        <v>351</v>
      </c>
      <c r="F8" s="124" t="s">
        <v>345</v>
      </c>
      <c r="G8" s="124" t="s">
        <v>352</v>
      </c>
      <c r="H8" s="124"/>
      <c r="I8" s="125" t="s">
        <v>353</v>
      </c>
      <c r="J8" s="125" t="s">
        <v>354</v>
      </c>
    </row>
    <row r="9" ht="52.5" customHeight="1" outlineLevel="1" spans="1:10">
      <c r="A9" s="125" t="s">
        <v>318</v>
      </c>
      <c r="B9" s="125" t="s">
        <v>341</v>
      </c>
      <c r="C9" s="125" t="s">
        <v>355</v>
      </c>
      <c r="D9" s="125" t="s">
        <v>356</v>
      </c>
      <c r="E9" s="125" t="s">
        <v>357</v>
      </c>
      <c r="F9" s="124" t="s">
        <v>358</v>
      </c>
      <c r="G9" s="124" t="s">
        <v>359</v>
      </c>
      <c r="H9" s="124" t="s">
        <v>360</v>
      </c>
      <c r="I9" s="125" t="s">
        <v>347</v>
      </c>
      <c r="J9" s="125" t="s">
        <v>361</v>
      </c>
    </row>
    <row r="10" ht="52.5" customHeight="1" outlineLevel="1" spans="1:10">
      <c r="A10" s="125" t="s">
        <v>288</v>
      </c>
      <c r="B10" s="125" t="s">
        <v>362</v>
      </c>
      <c r="C10" s="125" t="s">
        <v>342</v>
      </c>
      <c r="D10" s="125" t="s">
        <v>343</v>
      </c>
      <c r="E10" s="125" t="s">
        <v>363</v>
      </c>
      <c r="F10" s="124" t="s">
        <v>358</v>
      </c>
      <c r="G10" s="124" t="s">
        <v>364</v>
      </c>
      <c r="H10" s="124" t="s">
        <v>365</v>
      </c>
      <c r="I10" s="125" t="s">
        <v>347</v>
      </c>
      <c r="J10" s="125" t="s">
        <v>366</v>
      </c>
    </row>
    <row r="11" ht="52.5" customHeight="1" outlineLevel="1" spans="1:10">
      <c r="A11" s="125" t="s">
        <v>288</v>
      </c>
      <c r="B11" s="125" t="s">
        <v>362</v>
      </c>
      <c r="C11" s="125" t="s">
        <v>342</v>
      </c>
      <c r="D11" s="125" t="s">
        <v>367</v>
      </c>
      <c r="E11" s="125" t="s">
        <v>368</v>
      </c>
      <c r="F11" s="124" t="s">
        <v>345</v>
      </c>
      <c r="G11" s="124" t="s">
        <v>369</v>
      </c>
      <c r="H11" s="124" t="s">
        <v>360</v>
      </c>
      <c r="I11" s="125" t="s">
        <v>347</v>
      </c>
      <c r="J11" s="125" t="s">
        <v>370</v>
      </c>
    </row>
    <row r="12" ht="52.5" customHeight="1" outlineLevel="1" spans="1:10">
      <c r="A12" s="125" t="s">
        <v>288</v>
      </c>
      <c r="B12" s="125" t="s">
        <v>362</v>
      </c>
      <c r="C12" s="125" t="s">
        <v>349</v>
      </c>
      <c r="D12" s="125" t="s">
        <v>371</v>
      </c>
      <c r="E12" s="125" t="s">
        <v>372</v>
      </c>
      <c r="F12" s="124" t="s">
        <v>358</v>
      </c>
      <c r="G12" s="124" t="s">
        <v>373</v>
      </c>
      <c r="H12" s="124"/>
      <c r="I12" s="125" t="s">
        <v>353</v>
      </c>
      <c r="J12" s="125" t="s">
        <v>374</v>
      </c>
    </row>
    <row r="13" ht="52.5" customHeight="1" outlineLevel="1" spans="1:10">
      <c r="A13" s="125" t="s">
        <v>288</v>
      </c>
      <c r="B13" s="125" t="s">
        <v>362</v>
      </c>
      <c r="C13" s="125" t="s">
        <v>349</v>
      </c>
      <c r="D13" s="125" t="s">
        <v>350</v>
      </c>
      <c r="E13" s="125" t="s">
        <v>375</v>
      </c>
      <c r="F13" s="124" t="s">
        <v>358</v>
      </c>
      <c r="G13" s="124" t="s">
        <v>376</v>
      </c>
      <c r="H13" s="124" t="s">
        <v>360</v>
      </c>
      <c r="I13" s="125" t="s">
        <v>347</v>
      </c>
      <c r="J13" s="125" t="s">
        <v>377</v>
      </c>
    </row>
    <row r="14" ht="52.5" customHeight="1" outlineLevel="1" spans="1:10">
      <c r="A14" s="125" t="s">
        <v>288</v>
      </c>
      <c r="B14" s="125" t="s">
        <v>362</v>
      </c>
      <c r="C14" s="125" t="s">
        <v>355</v>
      </c>
      <c r="D14" s="125" t="s">
        <v>356</v>
      </c>
      <c r="E14" s="125" t="s">
        <v>378</v>
      </c>
      <c r="F14" s="124" t="s">
        <v>358</v>
      </c>
      <c r="G14" s="124" t="s">
        <v>376</v>
      </c>
      <c r="H14" s="124" t="s">
        <v>360</v>
      </c>
      <c r="I14" s="125" t="s">
        <v>347</v>
      </c>
      <c r="J14" s="125" t="s">
        <v>361</v>
      </c>
    </row>
    <row r="15" ht="52.5" customHeight="1" outlineLevel="1" spans="1:10">
      <c r="A15" s="125" t="s">
        <v>292</v>
      </c>
      <c r="B15" s="125" t="s">
        <v>379</v>
      </c>
      <c r="C15" s="125" t="s">
        <v>342</v>
      </c>
      <c r="D15" s="125" t="s">
        <v>343</v>
      </c>
      <c r="E15" s="125" t="s">
        <v>380</v>
      </c>
      <c r="F15" s="124" t="s">
        <v>358</v>
      </c>
      <c r="G15" s="124" t="s">
        <v>381</v>
      </c>
      <c r="H15" s="124" t="s">
        <v>365</v>
      </c>
      <c r="I15" s="125" t="s">
        <v>347</v>
      </c>
      <c r="J15" s="125" t="s">
        <v>382</v>
      </c>
    </row>
    <row r="16" ht="52.5" customHeight="1" outlineLevel="1" spans="1:10">
      <c r="A16" s="125" t="s">
        <v>292</v>
      </c>
      <c r="B16" s="125" t="s">
        <v>379</v>
      </c>
      <c r="C16" s="125" t="s">
        <v>342</v>
      </c>
      <c r="D16" s="125" t="s">
        <v>367</v>
      </c>
      <c r="E16" s="125" t="s">
        <v>383</v>
      </c>
      <c r="F16" s="124" t="s">
        <v>345</v>
      </c>
      <c r="G16" s="124" t="s">
        <v>369</v>
      </c>
      <c r="H16" s="124" t="s">
        <v>360</v>
      </c>
      <c r="I16" s="125" t="s">
        <v>347</v>
      </c>
      <c r="J16" s="125" t="s">
        <v>370</v>
      </c>
    </row>
    <row r="17" ht="52.5" customHeight="1" outlineLevel="1" spans="1:10">
      <c r="A17" s="125" t="s">
        <v>292</v>
      </c>
      <c r="B17" s="125" t="s">
        <v>379</v>
      </c>
      <c r="C17" s="125" t="s">
        <v>349</v>
      </c>
      <c r="D17" s="125" t="s">
        <v>384</v>
      </c>
      <c r="E17" s="125" t="s">
        <v>385</v>
      </c>
      <c r="F17" s="124" t="s">
        <v>345</v>
      </c>
      <c r="G17" s="124" t="s">
        <v>386</v>
      </c>
      <c r="H17" s="124"/>
      <c r="I17" s="125" t="s">
        <v>353</v>
      </c>
      <c r="J17" s="125" t="s">
        <v>387</v>
      </c>
    </row>
    <row r="18" ht="52.5" customHeight="1" outlineLevel="1" spans="1:10">
      <c r="A18" s="125" t="s">
        <v>292</v>
      </c>
      <c r="B18" s="125" t="s">
        <v>379</v>
      </c>
      <c r="C18" s="125" t="s">
        <v>349</v>
      </c>
      <c r="D18" s="125" t="s">
        <v>350</v>
      </c>
      <c r="E18" s="125" t="s">
        <v>388</v>
      </c>
      <c r="F18" s="124" t="s">
        <v>358</v>
      </c>
      <c r="G18" s="124" t="s">
        <v>389</v>
      </c>
      <c r="H18" s="124" t="s">
        <v>360</v>
      </c>
      <c r="I18" s="125" t="s">
        <v>347</v>
      </c>
      <c r="J18" s="125" t="s">
        <v>390</v>
      </c>
    </row>
    <row r="19" ht="52.5" customHeight="1" outlineLevel="1" spans="1:10">
      <c r="A19" s="125" t="s">
        <v>292</v>
      </c>
      <c r="B19" s="125" t="s">
        <v>379</v>
      </c>
      <c r="C19" s="125" t="s">
        <v>355</v>
      </c>
      <c r="D19" s="125" t="s">
        <v>356</v>
      </c>
      <c r="E19" s="125" t="s">
        <v>391</v>
      </c>
      <c r="F19" s="124" t="s">
        <v>358</v>
      </c>
      <c r="G19" s="124" t="s">
        <v>389</v>
      </c>
      <c r="H19" s="124" t="s">
        <v>360</v>
      </c>
      <c r="I19" s="125" t="s">
        <v>347</v>
      </c>
      <c r="J19" s="125" t="s">
        <v>392</v>
      </c>
    </row>
    <row r="20" ht="52.5" customHeight="1" outlineLevel="1" spans="1:10">
      <c r="A20" s="125" t="s">
        <v>285</v>
      </c>
      <c r="B20" s="125" t="s">
        <v>393</v>
      </c>
      <c r="C20" s="125" t="s">
        <v>342</v>
      </c>
      <c r="D20" s="125" t="s">
        <v>343</v>
      </c>
      <c r="E20" s="125" t="s">
        <v>394</v>
      </c>
      <c r="F20" s="124" t="s">
        <v>358</v>
      </c>
      <c r="G20" s="124" t="s">
        <v>395</v>
      </c>
      <c r="H20" s="124" t="s">
        <v>365</v>
      </c>
      <c r="I20" s="125" t="s">
        <v>347</v>
      </c>
      <c r="J20" s="125" t="s">
        <v>396</v>
      </c>
    </row>
    <row r="21" ht="52.5" customHeight="1" outlineLevel="1" spans="1:10">
      <c r="A21" s="125" t="s">
        <v>285</v>
      </c>
      <c r="B21" s="125" t="s">
        <v>393</v>
      </c>
      <c r="C21" s="125" t="s">
        <v>342</v>
      </c>
      <c r="D21" s="125" t="s">
        <v>343</v>
      </c>
      <c r="E21" s="125" t="s">
        <v>397</v>
      </c>
      <c r="F21" s="124" t="s">
        <v>358</v>
      </c>
      <c r="G21" s="124" t="s">
        <v>398</v>
      </c>
      <c r="H21" s="124" t="s">
        <v>365</v>
      </c>
      <c r="I21" s="125" t="s">
        <v>347</v>
      </c>
      <c r="J21" s="125" t="s">
        <v>396</v>
      </c>
    </row>
    <row r="22" ht="52.5" customHeight="1" outlineLevel="1" spans="1:10">
      <c r="A22" s="125" t="s">
        <v>285</v>
      </c>
      <c r="B22" s="125" t="s">
        <v>393</v>
      </c>
      <c r="C22" s="125" t="s">
        <v>342</v>
      </c>
      <c r="D22" s="125" t="s">
        <v>343</v>
      </c>
      <c r="E22" s="125" t="s">
        <v>399</v>
      </c>
      <c r="F22" s="124" t="s">
        <v>358</v>
      </c>
      <c r="G22" s="124" t="s">
        <v>400</v>
      </c>
      <c r="H22" s="124" t="s">
        <v>365</v>
      </c>
      <c r="I22" s="125" t="s">
        <v>347</v>
      </c>
      <c r="J22" s="125" t="s">
        <v>396</v>
      </c>
    </row>
    <row r="23" ht="52.5" customHeight="1" outlineLevel="1" spans="1:10">
      <c r="A23" s="125" t="s">
        <v>285</v>
      </c>
      <c r="B23" s="125" t="s">
        <v>393</v>
      </c>
      <c r="C23" s="125" t="s">
        <v>342</v>
      </c>
      <c r="D23" s="125" t="s">
        <v>401</v>
      </c>
      <c r="E23" s="125" t="s">
        <v>402</v>
      </c>
      <c r="F23" s="124" t="s">
        <v>345</v>
      </c>
      <c r="G23" s="124" t="s">
        <v>359</v>
      </c>
      <c r="H23" s="124" t="s">
        <v>403</v>
      </c>
      <c r="I23" s="125" t="s">
        <v>347</v>
      </c>
      <c r="J23" s="125" t="s">
        <v>404</v>
      </c>
    </row>
    <row r="24" ht="52.5" customHeight="1" outlineLevel="1" spans="1:10">
      <c r="A24" s="125" t="s">
        <v>285</v>
      </c>
      <c r="B24" s="125" t="s">
        <v>393</v>
      </c>
      <c r="C24" s="125" t="s">
        <v>342</v>
      </c>
      <c r="D24" s="125" t="s">
        <v>367</v>
      </c>
      <c r="E24" s="125" t="s">
        <v>405</v>
      </c>
      <c r="F24" s="124" t="s">
        <v>345</v>
      </c>
      <c r="G24" s="124" t="s">
        <v>406</v>
      </c>
      <c r="H24" s="124"/>
      <c r="I24" s="125" t="s">
        <v>353</v>
      </c>
      <c r="J24" s="125" t="s">
        <v>407</v>
      </c>
    </row>
    <row r="25" ht="52.5" customHeight="1" outlineLevel="1" spans="1:10">
      <c r="A25" s="125" t="s">
        <v>285</v>
      </c>
      <c r="B25" s="125" t="s">
        <v>393</v>
      </c>
      <c r="C25" s="125" t="s">
        <v>349</v>
      </c>
      <c r="D25" s="125" t="s">
        <v>371</v>
      </c>
      <c r="E25" s="125" t="s">
        <v>408</v>
      </c>
      <c r="F25" s="124" t="s">
        <v>345</v>
      </c>
      <c r="G25" s="124" t="s">
        <v>409</v>
      </c>
      <c r="H25" s="124"/>
      <c r="I25" s="125" t="s">
        <v>353</v>
      </c>
      <c r="J25" s="125" t="s">
        <v>410</v>
      </c>
    </row>
    <row r="26" ht="52.5" customHeight="1" outlineLevel="1" spans="1:10">
      <c r="A26" s="125" t="s">
        <v>285</v>
      </c>
      <c r="B26" s="125" t="s">
        <v>393</v>
      </c>
      <c r="C26" s="125" t="s">
        <v>349</v>
      </c>
      <c r="D26" s="125" t="s">
        <v>350</v>
      </c>
      <c r="E26" s="125" t="s">
        <v>411</v>
      </c>
      <c r="F26" s="124" t="s">
        <v>345</v>
      </c>
      <c r="G26" s="124" t="s">
        <v>412</v>
      </c>
      <c r="H26" s="124"/>
      <c r="I26" s="125" t="s">
        <v>353</v>
      </c>
      <c r="J26" s="125" t="s">
        <v>413</v>
      </c>
    </row>
    <row r="27" ht="52.5" customHeight="1" outlineLevel="1" spans="1:10">
      <c r="A27" s="125" t="s">
        <v>285</v>
      </c>
      <c r="B27" s="125" t="s">
        <v>393</v>
      </c>
      <c r="C27" s="125" t="s">
        <v>355</v>
      </c>
      <c r="D27" s="125" t="s">
        <v>356</v>
      </c>
      <c r="E27" s="125" t="s">
        <v>414</v>
      </c>
      <c r="F27" s="124" t="s">
        <v>358</v>
      </c>
      <c r="G27" s="124" t="s">
        <v>376</v>
      </c>
      <c r="H27" s="124" t="s">
        <v>360</v>
      </c>
      <c r="I27" s="125" t="s">
        <v>347</v>
      </c>
      <c r="J27" s="125" t="s">
        <v>361</v>
      </c>
    </row>
    <row r="28" ht="52.5" customHeight="1" outlineLevel="1" spans="1:10">
      <c r="A28" s="125" t="s">
        <v>308</v>
      </c>
      <c r="B28" s="125" t="s">
        <v>415</v>
      </c>
      <c r="C28" s="125" t="s">
        <v>342</v>
      </c>
      <c r="D28" s="125" t="s">
        <v>343</v>
      </c>
      <c r="E28" s="125" t="s">
        <v>416</v>
      </c>
      <c r="F28" s="124" t="s">
        <v>345</v>
      </c>
      <c r="G28" s="124" t="s">
        <v>417</v>
      </c>
      <c r="H28" s="124" t="s">
        <v>365</v>
      </c>
      <c r="I28" s="125" t="s">
        <v>347</v>
      </c>
      <c r="J28" s="125" t="s">
        <v>418</v>
      </c>
    </row>
    <row r="29" ht="52.5" customHeight="1" outlineLevel="1" spans="1:10">
      <c r="A29" s="125" t="s">
        <v>308</v>
      </c>
      <c r="B29" s="125" t="s">
        <v>415</v>
      </c>
      <c r="C29" s="125" t="s">
        <v>342</v>
      </c>
      <c r="D29" s="125" t="s">
        <v>401</v>
      </c>
      <c r="E29" s="125" t="s">
        <v>419</v>
      </c>
      <c r="F29" s="124" t="s">
        <v>345</v>
      </c>
      <c r="G29" s="124" t="s">
        <v>369</v>
      </c>
      <c r="H29" s="124" t="s">
        <v>360</v>
      </c>
      <c r="I29" s="125" t="s">
        <v>347</v>
      </c>
      <c r="J29" s="125" t="s">
        <v>419</v>
      </c>
    </row>
    <row r="30" ht="52.5" customHeight="1" outlineLevel="1" spans="1:10">
      <c r="A30" s="125" t="s">
        <v>308</v>
      </c>
      <c r="B30" s="125" t="s">
        <v>415</v>
      </c>
      <c r="C30" s="125" t="s">
        <v>342</v>
      </c>
      <c r="D30" s="125" t="s">
        <v>367</v>
      </c>
      <c r="E30" s="125" t="s">
        <v>420</v>
      </c>
      <c r="F30" s="124" t="s">
        <v>345</v>
      </c>
      <c r="G30" s="124" t="s">
        <v>369</v>
      </c>
      <c r="H30" s="124" t="s">
        <v>360</v>
      </c>
      <c r="I30" s="125" t="s">
        <v>347</v>
      </c>
      <c r="J30" s="125" t="s">
        <v>421</v>
      </c>
    </row>
    <row r="31" ht="52.5" customHeight="1" outlineLevel="1" spans="1:10">
      <c r="A31" s="125" t="s">
        <v>308</v>
      </c>
      <c r="B31" s="125" t="s">
        <v>415</v>
      </c>
      <c r="C31" s="125" t="s">
        <v>349</v>
      </c>
      <c r="D31" s="125" t="s">
        <v>384</v>
      </c>
      <c r="E31" s="125" t="s">
        <v>422</v>
      </c>
      <c r="F31" s="124" t="s">
        <v>345</v>
      </c>
      <c r="G31" s="124" t="s">
        <v>423</v>
      </c>
      <c r="H31" s="124"/>
      <c r="I31" s="125" t="s">
        <v>353</v>
      </c>
      <c r="J31" s="125" t="s">
        <v>424</v>
      </c>
    </row>
    <row r="32" ht="52.5" customHeight="1" outlineLevel="1" spans="1:10">
      <c r="A32" s="125" t="s">
        <v>308</v>
      </c>
      <c r="B32" s="125" t="s">
        <v>415</v>
      </c>
      <c r="C32" s="125" t="s">
        <v>355</v>
      </c>
      <c r="D32" s="125" t="s">
        <v>356</v>
      </c>
      <c r="E32" s="125" t="s">
        <v>425</v>
      </c>
      <c r="F32" s="124" t="s">
        <v>358</v>
      </c>
      <c r="G32" s="124" t="s">
        <v>359</v>
      </c>
      <c r="H32" s="124" t="s">
        <v>360</v>
      </c>
      <c r="I32" s="125" t="s">
        <v>347</v>
      </c>
      <c r="J32" s="125" t="s">
        <v>426</v>
      </c>
    </row>
    <row r="33" ht="52.5" customHeight="1" outlineLevel="1" spans="1:10">
      <c r="A33" s="125" t="s">
        <v>314</v>
      </c>
      <c r="B33" s="125" t="s">
        <v>427</v>
      </c>
      <c r="C33" s="125" t="s">
        <v>342</v>
      </c>
      <c r="D33" s="125" t="s">
        <v>343</v>
      </c>
      <c r="E33" s="125" t="s">
        <v>428</v>
      </c>
      <c r="F33" s="124" t="s">
        <v>345</v>
      </c>
      <c r="G33" s="124" t="s">
        <v>72</v>
      </c>
      <c r="H33" s="124" t="s">
        <v>429</v>
      </c>
      <c r="I33" s="125" t="s">
        <v>347</v>
      </c>
      <c r="J33" s="125" t="s">
        <v>430</v>
      </c>
    </row>
    <row r="34" ht="52.5" customHeight="1" outlineLevel="1" spans="1:10">
      <c r="A34" s="125" t="s">
        <v>314</v>
      </c>
      <c r="B34" s="125" t="s">
        <v>427</v>
      </c>
      <c r="C34" s="125" t="s">
        <v>349</v>
      </c>
      <c r="D34" s="125" t="s">
        <v>384</v>
      </c>
      <c r="E34" s="125" t="s">
        <v>431</v>
      </c>
      <c r="F34" s="124" t="s">
        <v>345</v>
      </c>
      <c r="G34" s="124" t="s">
        <v>369</v>
      </c>
      <c r="H34" s="124" t="s">
        <v>360</v>
      </c>
      <c r="I34" s="125" t="s">
        <v>347</v>
      </c>
      <c r="J34" s="125" t="s">
        <v>430</v>
      </c>
    </row>
    <row r="35" ht="52.5" customHeight="1" outlineLevel="1" spans="1:10">
      <c r="A35" s="125" t="s">
        <v>314</v>
      </c>
      <c r="B35" s="125" t="s">
        <v>427</v>
      </c>
      <c r="C35" s="125" t="s">
        <v>355</v>
      </c>
      <c r="D35" s="125" t="s">
        <v>356</v>
      </c>
      <c r="E35" s="125" t="s">
        <v>356</v>
      </c>
      <c r="F35" s="124" t="s">
        <v>358</v>
      </c>
      <c r="G35" s="124" t="s">
        <v>376</v>
      </c>
      <c r="H35" s="124" t="s">
        <v>360</v>
      </c>
      <c r="I35" s="125" t="s">
        <v>347</v>
      </c>
      <c r="J35" s="125" t="s">
        <v>361</v>
      </c>
    </row>
    <row r="36" ht="52.5" customHeight="1" outlineLevel="1" spans="1:10">
      <c r="A36" s="125" t="s">
        <v>310</v>
      </c>
      <c r="B36" s="125" t="s">
        <v>432</v>
      </c>
      <c r="C36" s="125" t="s">
        <v>342</v>
      </c>
      <c r="D36" s="125" t="s">
        <v>343</v>
      </c>
      <c r="E36" s="125" t="s">
        <v>433</v>
      </c>
      <c r="F36" s="124" t="s">
        <v>345</v>
      </c>
      <c r="G36" s="124" t="s">
        <v>417</v>
      </c>
      <c r="H36" s="124" t="s">
        <v>365</v>
      </c>
      <c r="I36" s="125" t="s">
        <v>347</v>
      </c>
      <c r="J36" s="125" t="s">
        <v>434</v>
      </c>
    </row>
    <row r="37" ht="52.5" customHeight="1" outlineLevel="1" spans="1:10">
      <c r="A37" s="125" t="s">
        <v>310</v>
      </c>
      <c r="B37" s="125" t="s">
        <v>432</v>
      </c>
      <c r="C37" s="125" t="s">
        <v>349</v>
      </c>
      <c r="D37" s="125" t="s">
        <v>350</v>
      </c>
      <c r="E37" s="125" t="s">
        <v>435</v>
      </c>
      <c r="F37" s="124" t="s">
        <v>345</v>
      </c>
      <c r="G37" s="124" t="s">
        <v>352</v>
      </c>
      <c r="H37" s="124"/>
      <c r="I37" s="125" t="s">
        <v>353</v>
      </c>
      <c r="J37" s="125" t="s">
        <v>436</v>
      </c>
    </row>
    <row r="38" ht="52.5" customHeight="1" outlineLevel="1" spans="1:10">
      <c r="A38" s="125" t="s">
        <v>310</v>
      </c>
      <c r="B38" s="125" t="s">
        <v>432</v>
      </c>
      <c r="C38" s="125" t="s">
        <v>355</v>
      </c>
      <c r="D38" s="125" t="s">
        <v>356</v>
      </c>
      <c r="E38" s="125" t="s">
        <v>437</v>
      </c>
      <c r="F38" s="124" t="s">
        <v>358</v>
      </c>
      <c r="G38" s="124" t="s">
        <v>376</v>
      </c>
      <c r="H38" s="124" t="s">
        <v>360</v>
      </c>
      <c r="I38" s="125" t="s">
        <v>347</v>
      </c>
      <c r="J38" s="125" t="s">
        <v>361</v>
      </c>
    </row>
    <row r="39" ht="52.5" customHeight="1" outlineLevel="1" spans="1:10">
      <c r="A39" s="125" t="s">
        <v>280</v>
      </c>
      <c r="B39" s="125" t="s">
        <v>438</v>
      </c>
      <c r="C39" s="125" t="s">
        <v>342</v>
      </c>
      <c r="D39" s="125" t="s">
        <v>343</v>
      </c>
      <c r="E39" s="125" t="s">
        <v>439</v>
      </c>
      <c r="F39" s="124" t="s">
        <v>345</v>
      </c>
      <c r="G39" s="124" t="s">
        <v>63</v>
      </c>
      <c r="H39" s="124" t="s">
        <v>365</v>
      </c>
      <c r="I39" s="125" t="s">
        <v>347</v>
      </c>
      <c r="J39" s="125" t="s">
        <v>440</v>
      </c>
    </row>
    <row r="40" ht="52.5" customHeight="1" outlineLevel="1" spans="1:10">
      <c r="A40" s="125" t="s">
        <v>280</v>
      </c>
      <c r="B40" s="125" t="s">
        <v>438</v>
      </c>
      <c r="C40" s="125" t="s">
        <v>342</v>
      </c>
      <c r="D40" s="125" t="s">
        <v>367</v>
      </c>
      <c r="E40" s="125" t="s">
        <v>441</v>
      </c>
      <c r="F40" s="124" t="s">
        <v>345</v>
      </c>
      <c r="G40" s="124" t="s">
        <v>369</v>
      </c>
      <c r="H40" s="124" t="s">
        <v>360</v>
      </c>
      <c r="I40" s="125" t="s">
        <v>347</v>
      </c>
      <c r="J40" s="125" t="s">
        <v>442</v>
      </c>
    </row>
    <row r="41" ht="52.5" customHeight="1" outlineLevel="1" spans="1:10">
      <c r="A41" s="125" t="s">
        <v>280</v>
      </c>
      <c r="B41" s="125" t="s">
        <v>438</v>
      </c>
      <c r="C41" s="125" t="s">
        <v>349</v>
      </c>
      <c r="D41" s="125" t="s">
        <v>371</v>
      </c>
      <c r="E41" s="125" t="s">
        <v>443</v>
      </c>
      <c r="F41" s="124" t="s">
        <v>345</v>
      </c>
      <c r="G41" s="124" t="s">
        <v>444</v>
      </c>
      <c r="H41" s="124"/>
      <c r="I41" s="125" t="s">
        <v>353</v>
      </c>
      <c r="J41" s="125" t="s">
        <v>445</v>
      </c>
    </row>
    <row r="42" ht="52.5" customHeight="1" outlineLevel="1" spans="1:10">
      <c r="A42" s="125" t="s">
        <v>280</v>
      </c>
      <c r="B42" s="125" t="s">
        <v>438</v>
      </c>
      <c r="C42" s="125" t="s">
        <v>355</v>
      </c>
      <c r="D42" s="125" t="s">
        <v>356</v>
      </c>
      <c r="E42" s="125" t="s">
        <v>437</v>
      </c>
      <c r="F42" s="124" t="s">
        <v>358</v>
      </c>
      <c r="G42" s="124" t="s">
        <v>376</v>
      </c>
      <c r="H42" s="124" t="s">
        <v>360</v>
      </c>
      <c r="I42" s="125" t="s">
        <v>347</v>
      </c>
      <c r="J42" s="125" t="s">
        <v>446</v>
      </c>
    </row>
    <row r="43" ht="52.5" customHeight="1" outlineLevel="1" spans="1:10">
      <c r="A43" s="125" t="s">
        <v>322</v>
      </c>
      <c r="B43" s="125" t="s">
        <v>447</v>
      </c>
      <c r="C43" s="125" t="s">
        <v>342</v>
      </c>
      <c r="D43" s="125" t="s">
        <v>343</v>
      </c>
      <c r="E43" s="125" t="s">
        <v>448</v>
      </c>
      <c r="F43" s="124" t="s">
        <v>358</v>
      </c>
      <c r="G43" s="124" t="s">
        <v>61</v>
      </c>
      <c r="H43" s="124" t="s">
        <v>346</v>
      </c>
      <c r="I43" s="125" t="s">
        <v>347</v>
      </c>
      <c r="J43" s="125" t="s">
        <v>449</v>
      </c>
    </row>
    <row r="44" ht="52.5" customHeight="1" outlineLevel="1" spans="1:10">
      <c r="A44" s="125" t="s">
        <v>322</v>
      </c>
      <c r="B44" s="125" t="s">
        <v>447</v>
      </c>
      <c r="C44" s="125" t="s">
        <v>349</v>
      </c>
      <c r="D44" s="125" t="s">
        <v>384</v>
      </c>
      <c r="E44" s="125" t="s">
        <v>450</v>
      </c>
      <c r="F44" s="124" t="s">
        <v>345</v>
      </c>
      <c r="G44" s="124" t="s">
        <v>451</v>
      </c>
      <c r="H44" s="124"/>
      <c r="I44" s="125" t="s">
        <v>353</v>
      </c>
      <c r="J44" s="125" t="s">
        <v>452</v>
      </c>
    </row>
    <row r="45" ht="52.5" customHeight="1" outlineLevel="1" spans="1:10">
      <c r="A45" s="125" t="s">
        <v>322</v>
      </c>
      <c r="B45" s="125" t="s">
        <v>447</v>
      </c>
      <c r="C45" s="125" t="s">
        <v>355</v>
      </c>
      <c r="D45" s="125" t="s">
        <v>356</v>
      </c>
      <c r="E45" s="125" t="s">
        <v>453</v>
      </c>
      <c r="F45" s="124" t="s">
        <v>358</v>
      </c>
      <c r="G45" s="124" t="s">
        <v>359</v>
      </c>
      <c r="H45" s="124" t="s">
        <v>360</v>
      </c>
      <c r="I45" s="125" t="s">
        <v>347</v>
      </c>
      <c r="J45" s="125" t="s">
        <v>361</v>
      </c>
    </row>
    <row r="46" ht="52.5" customHeight="1" outlineLevel="1" spans="1:10">
      <c r="A46" s="125" t="s">
        <v>296</v>
      </c>
      <c r="B46" s="125" t="s">
        <v>454</v>
      </c>
      <c r="C46" s="125" t="s">
        <v>342</v>
      </c>
      <c r="D46" s="125" t="s">
        <v>343</v>
      </c>
      <c r="E46" s="125" t="s">
        <v>455</v>
      </c>
      <c r="F46" s="124" t="s">
        <v>358</v>
      </c>
      <c r="G46" s="124" t="s">
        <v>456</v>
      </c>
      <c r="H46" s="124" t="s">
        <v>365</v>
      </c>
      <c r="I46" s="125" t="s">
        <v>347</v>
      </c>
      <c r="J46" s="125" t="s">
        <v>457</v>
      </c>
    </row>
    <row r="47" ht="52.5" customHeight="1" outlineLevel="1" spans="1:10">
      <c r="A47" s="125" t="s">
        <v>296</v>
      </c>
      <c r="B47" s="125" t="s">
        <v>454</v>
      </c>
      <c r="C47" s="125" t="s">
        <v>342</v>
      </c>
      <c r="D47" s="125" t="s">
        <v>401</v>
      </c>
      <c r="E47" s="125" t="s">
        <v>458</v>
      </c>
      <c r="F47" s="124" t="s">
        <v>345</v>
      </c>
      <c r="G47" s="124" t="s">
        <v>369</v>
      </c>
      <c r="H47" s="124" t="s">
        <v>360</v>
      </c>
      <c r="I47" s="125" t="s">
        <v>347</v>
      </c>
      <c r="J47" s="125" t="s">
        <v>459</v>
      </c>
    </row>
    <row r="48" ht="52.5" customHeight="1" outlineLevel="1" spans="1:10">
      <c r="A48" s="125" t="s">
        <v>296</v>
      </c>
      <c r="B48" s="125" t="s">
        <v>454</v>
      </c>
      <c r="C48" s="125" t="s">
        <v>342</v>
      </c>
      <c r="D48" s="125" t="s">
        <v>367</v>
      </c>
      <c r="E48" s="125" t="s">
        <v>460</v>
      </c>
      <c r="F48" s="124" t="s">
        <v>358</v>
      </c>
      <c r="G48" s="124" t="s">
        <v>461</v>
      </c>
      <c r="H48" s="124" t="s">
        <v>360</v>
      </c>
      <c r="I48" s="125" t="s">
        <v>347</v>
      </c>
      <c r="J48" s="125" t="s">
        <v>462</v>
      </c>
    </row>
    <row r="49" ht="52.5" customHeight="1" outlineLevel="1" spans="1:10">
      <c r="A49" s="125" t="s">
        <v>296</v>
      </c>
      <c r="B49" s="125" t="s">
        <v>454</v>
      </c>
      <c r="C49" s="125" t="s">
        <v>349</v>
      </c>
      <c r="D49" s="125" t="s">
        <v>384</v>
      </c>
      <c r="E49" s="125" t="s">
        <v>463</v>
      </c>
      <c r="F49" s="124" t="s">
        <v>345</v>
      </c>
      <c r="G49" s="124" t="s">
        <v>464</v>
      </c>
      <c r="H49" s="124"/>
      <c r="I49" s="125" t="s">
        <v>353</v>
      </c>
      <c r="J49" s="125" t="s">
        <v>465</v>
      </c>
    </row>
    <row r="50" ht="52.5" customHeight="1" outlineLevel="1" spans="1:10">
      <c r="A50" s="125" t="s">
        <v>296</v>
      </c>
      <c r="B50" s="125" t="s">
        <v>454</v>
      </c>
      <c r="C50" s="125" t="s">
        <v>349</v>
      </c>
      <c r="D50" s="125" t="s">
        <v>350</v>
      </c>
      <c r="E50" s="125" t="s">
        <v>466</v>
      </c>
      <c r="F50" s="124" t="s">
        <v>345</v>
      </c>
      <c r="G50" s="124" t="s">
        <v>467</v>
      </c>
      <c r="H50" s="124"/>
      <c r="I50" s="125" t="s">
        <v>353</v>
      </c>
      <c r="J50" s="125" t="s">
        <v>468</v>
      </c>
    </row>
    <row r="51" ht="52.5" customHeight="1" outlineLevel="1" spans="1:10">
      <c r="A51" s="125" t="s">
        <v>296</v>
      </c>
      <c r="B51" s="125" t="s">
        <v>454</v>
      </c>
      <c r="C51" s="125" t="s">
        <v>355</v>
      </c>
      <c r="D51" s="125" t="s">
        <v>356</v>
      </c>
      <c r="E51" s="125" t="s">
        <v>469</v>
      </c>
      <c r="F51" s="124" t="s">
        <v>358</v>
      </c>
      <c r="G51" s="124" t="s">
        <v>359</v>
      </c>
      <c r="H51" s="124" t="s">
        <v>360</v>
      </c>
      <c r="I51" s="125" t="s">
        <v>347</v>
      </c>
      <c r="J51" s="125" t="s">
        <v>361</v>
      </c>
    </row>
    <row r="52" ht="52.5" customHeight="1" outlineLevel="1" spans="1:10">
      <c r="A52" s="125" t="s">
        <v>316</v>
      </c>
      <c r="B52" s="125" t="s">
        <v>470</v>
      </c>
      <c r="C52" s="125" t="s">
        <v>342</v>
      </c>
      <c r="D52" s="125" t="s">
        <v>367</v>
      </c>
      <c r="E52" s="125" t="s">
        <v>460</v>
      </c>
      <c r="F52" s="124" t="s">
        <v>345</v>
      </c>
      <c r="G52" s="124" t="s">
        <v>369</v>
      </c>
      <c r="H52" s="124" t="s">
        <v>360</v>
      </c>
      <c r="I52" s="125" t="s">
        <v>347</v>
      </c>
      <c r="J52" s="125" t="s">
        <v>462</v>
      </c>
    </row>
    <row r="53" ht="52.5" customHeight="1" outlineLevel="1" spans="1:10">
      <c r="A53" s="125" t="s">
        <v>316</v>
      </c>
      <c r="B53" s="125" t="s">
        <v>470</v>
      </c>
      <c r="C53" s="125" t="s">
        <v>349</v>
      </c>
      <c r="D53" s="125" t="s">
        <v>350</v>
      </c>
      <c r="E53" s="125" t="s">
        <v>471</v>
      </c>
      <c r="F53" s="124" t="s">
        <v>358</v>
      </c>
      <c r="G53" s="124" t="s">
        <v>359</v>
      </c>
      <c r="H53" s="124" t="s">
        <v>360</v>
      </c>
      <c r="I53" s="125" t="s">
        <v>347</v>
      </c>
      <c r="J53" s="125" t="s">
        <v>390</v>
      </c>
    </row>
    <row r="54" ht="52.5" customHeight="1" outlineLevel="1" spans="1:10">
      <c r="A54" s="125" t="s">
        <v>316</v>
      </c>
      <c r="B54" s="125" t="s">
        <v>470</v>
      </c>
      <c r="C54" s="125" t="s">
        <v>355</v>
      </c>
      <c r="D54" s="125" t="s">
        <v>356</v>
      </c>
      <c r="E54" s="125" t="s">
        <v>472</v>
      </c>
      <c r="F54" s="124" t="s">
        <v>358</v>
      </c>
      <c r="G54" s="124" t="s">
        <v>376</v>
      </c>
      <c r="H54" s="124" t="s">
        <v>360</v>
      </c>
      <c r="I54" s="125" t="s">
        <v>347</v>
      </c>
      <c r="J54" s="125" t="s">
        <v>361</v>
      </c>
    </row>
    <row r="55" ht="52.5" customHeight="1" outlineLevel="1" spans="1:10">
      <c r="A55" s="125" t="s">
        <v>312</v>
      </c>
      <c r="B55" s="125" t="s">
        <v>473</v>
      </c>
      <c r="C55" s="125" t="s">
        <v>342</v>
      </c>
      <c r="D55" s="125" t="s">
        <v>343</v>
      </c>
      <c r="E55" s="125" t="s">
        <v>474</v>
      </c>
      <c r="F55" s="124" t="s">
        <v>345</v>
      </c>
      <c r="G55" s="124" t="s">
        <v>62</v>
      </c>
      <c r="H55" s="124" t="s">
        <v>429</v>
      </c>
      <c r="I55" s="125" t="s">
        <v>347</v>
      </c>
      <c r="J55" s="125" t="s">
        <v>475</v>
      </c>
    </row>
    <row r="56" ht="52.5" customHeight="1" outlineLevel="1" spans="1:10">
      <c r="A56" s="125" t="s">
        <v>312</v>
      </c>
      <c r="B56" s="125" t="s">
        <v>473</v>
      </c>
      <c r="C56" s="125" t="s">
        <v>349</v>
      </c>
      <c r="D56" s="125" t="s">
        <v>350</v>
      </c>
      <c r="E56" s="125" t="s">
        <v>476</v>
      </c>
      <c r="F56" s="124" t="s">
        <v>358</v>
      </c>
      <c r="G56" s="124" t="s">
        <v>376</v>
      </c>
      <c r="H56" s="124" t="s">
        <v>360</v>
      </c>
      <c r="I56" s="125" t="s">
        <v>347</v>
      </c>
      <c r="J56" s="125" t="s">
        <v>477</v>
      </c>
    </row>
    <row r="57" ht="52.5" customHeight="1" outlineLevel="1" spans="1:10">
      <c r="A57" s="125" t="s">
        <v>312</v>
      </c>
      <c r="B57" s="125" t="s">
        <v>473</v>
      </c>
      <c r="C57" s="125" t="s">
        <v>355</v>
      </c>
      <c r="D57" s="125" t="s">
        <v>356</v>
      </c>
      <c r="E57" s="125" t="s">
        <v>478</v>
      </c>
      <c r="F57" s="124" t="s">
        <v>358</v>
      </c>
      <c r="G57" s="124" t="s">
        <v>376</v>
      </c>
      <c r="H57" s="124" t="s">
        <v>360</v>
      </c>
      <c r="I57" s="125" t="s">
        <v>347</v>
      </c>
      <c r="J57" s="125" t="s">
        <v>479</v>
      </c>
    </row>
    <row r="58" ht="52.5" customHeight="1" outlineLevel="1" spans="1:10">
      <c r="A58" s="125" t="s">
        <v>326</v>
      </c>
      <c r="B58" s="125" t="s">
        <v>480</v>
      </c>
      <c r="C58" s="125" t="s">
        <v>342</v>
      </c>
      <c r="D58" s="125" t="s">
        <v>343</v>
      </c>
      <c r="E58" s="125" t="s">
        <v>439</v>
      </c>
      <c r="F58" s="124" t="s">
        <v>345</v>
      </c>
      <c r="G58" s="124" t="s">
        <v>61</v>
      </c>
      <c r="H58" s="124" t="s">
        <v>365</v>
      </c>
      <c r="I58" s="125" t="s">
        <v>347</v>
      </c>
      <c r="J58" s="125" t="s">
        <v>440</v>
      </c>
    </row>
    <row r="59" ht="52.5" customHeight="1" outlineLevel="1" spans="1:10">
      <c r="A59" s="125" t="s">
        <v>326</v>
      </c>
      <c r="B59" s="125" t="s">
        <v>480</v>
      </c>
      <c r="C59" s="125" t="s">
        <v>342</v>
      </c>
      <c r="D59" s="125" t="s">
        <v>401</v>
      </c>
      <c r="E59" s="125" t="s">
        <v>481</v>
      </c>
      <c r="F59" s="124" t="s">
        <v>345</v>
      </c>
      <c r="G59" s="124" t="s">
        <v>369</v>
      </c>
      <c r="H59" s="124" t="s">
        <v>360</v>
      </c>
      <c r="I59" s="125" t="s">
        <v>347</v>
      </c>
      <c r="J59" s="125" t="s">
        <v>482</v>
      </c>
    </row>
    <row r="60" ht="52.5" customHeight="1" outlineLevel="1" spans="1:10">
      <c r="A60" s="125" t="s">
        <v>326</v>
      </c>
      <c r="B60" s="125" t="s">
        <v>480</v>
      </c>
      <c r="C60" s="125" t="s">
        <v>342</v>
      </c>
      <c r="D60" s="125" t="s">
        <v>367</v>
      </c>
      <c r="E60" s="125" t="s">
        <v>441</v>
      </c>
      <c r="F60" s="124" t="s">
        <v>345</v>
      </c>
      <c r="G60" s="124" t="s">
        <v>369</v>
      </c>
      <c r="H60" s="124" t="s">
        <v>360</v>
      </c>
      <c r="I60" s="125" t="s">
        <v>347</v>
      </c>
      <c r="J60" s="125" t="s">
        <v>442</v>
      </c>
    </row>
    <row r="61" ht="52.5" customHeight="1" outlineLevel="1" spans="1:10">
      <c r="A61" s="125" t="s">
        <v>326</v>
      </c>
      <c r="B61" s="125" t="s">
        <v>480</v>
      </c>
      <c r="C61" s="125" t="s">
        <v>349</v>
      </c>
      <c r="D61" s="125" t="s">
        <v>371</v>
      </c>
      <c r="E61" s="125" t="s">
        <v>483</v>
      </c>
      <c r="F61" s="124" t="s">
        <v>345</v>
      </c>
      <c r="G61" s="124" t="s">
        <v>444</v>
      </c>
      <c r="H61" s="124"/>
      <c r="I61" s="125" t="s">
        <v>353</v>
      </c>
      <c r="J61" s="125" t="s">
        <v>484</v>
      </c>
    </row>
    <row r="62" ht="52.5" customHeight="1" outlineLevel="1" spans="1:10">
      <c r="A62" s="125" t="s">
        <v>326</v>
      </c>
      <c r="B62" s="125" t="s">
        <v>480</v>
      </c>
      <c r="C62" s="125" t="s">
        <v>349</v>
      </c>
      <c r="D62" s="125" t="s">
        <v>350</v>
      </c>
      <c r="E62" s="125" t="s">
        <v>485</v>
      </c>
      <c r="F62" s="124" t="s">
        <v>345</v>
      </c>
      <c r="G62" s="124" t="s">
        <v>369</v>
      </c>
      <c r="H62" s="124" t="s">
        <v>360</v>
      </c>
      <c r="I62" s="125" t="s">
        <v>347</v>
      </c>
      <c r="J62" s="125" t="s">
        <v>486</v>
      </c>
    </row>
    <row r="63" ht="52.5" customHeight="1" outlineLevel="1" spans="1:10">
      <c r="A63" s="125" t="s">
        <v>326</v>
      </c>
      <c r="B63" s="125" t="s">
        <v>480</v>
      </c>
      <c r="C63" s="125" t="s">
        <v>355</v>
      </c>
      <c r="D63" s="125" t="s">
        <v>356</v>
      </c>
      <c r="E63" s="125" t="s">
        <v>437</v>
      </c>
      <c r="F63" s="124" t="s">
        <v>358</v>
      </c>
      <c r="G63" s="124" t="s">
        <v>376</v>
      </c>
      <c r="H63" s="124" t="s">
        <v>360</v>
      </c>
      <c r="I63" s="125" t="s">
        <v>347</v>
      </c>
      <c r="J63" s="125" t="s">
        <v>446</v>
      </c>
    </row>
    <row r="64" ht="52.5" customHeight="1" outlineLevel="1" spans="1:10">
      <c r="A64" s="125" t="s">
        <v>294</v>
      </c>
      <c r="B64" s="125" t="s">
        <v>487</v>
      </c>
      <c r="C64" s="125" t="s">
        <v>342</v>
      </c>
      <c r="D64" s="125" t="s">
        <v>367</v>
      </c>
      <c r="E64" s="125" t="s">
        <v>488</v>
      </c>
      <c r="F64" s="124" t="s">
        <v>345</v>
      </c>
      <c r="G64" s="124" t="s">
        <v>369</v>
      </c>
      <c r="H64" s="124" t="s">
        <v>360</v>
      </c>
      <c r="I64" s="125" t="s">
        <v>347</v>
      </c>
      <c r="J64" s="125" t="s">
        <v>442</v>
      </c>
    </row>
    <row r="65" ht="52.5" customHeight="1" outlineLevel="1" spans="1:10">
      <c r="A65" s="125" t="s">
        <v>294</v>
      </c>
      <c r="B65" s="125" t="s">
        <v>487</v>
      </c>
      <c r="C65" s="125" t="s">
        <v>349</v>
      </c>
      <c r="D65" s="125" t="s">
        <v>350</v>
      </c>
      <c r="E65" s="125" t="s">
        <v>489</v>
      </c>
      <c r="F65" s="124" t="s">
        <v>345</v>
      </c>
      <c r="G65" s="124" t="s">
        <v>490</v>
      </c>
      <c r="H65" s="124"/>
      <c r="I65" s="125" t="s">
        <v>353</v>
      </c>
      <c r="J65" s="125" t="s">
        <v>491</v>
      </c>
    </row>
    <row r="66" ht="52.5" customHeight="1" outlineLevel="1" spans="1:10">
      <c r="A66" s="125" t="s">
        <v>294</v>
      </c>
      <c r="B66" s="125" t="s">
        <v>487</v>
      </c>
      <c r="C66" s="125" t="s">
        <v>355</v>
      </c>
      <c r="D66" s="125" t="s">
        <v>356</v>
      </c>
      <c r="E66" s="125" t="s">
        <v>357</v>
      </c>
      <c r="F66" s="124" t="s">
        <v>358</v>
      </c>
      <c r="G66" s="124" t="s">
        <v>376</v>
      </c>
      <c r="H66" s="124" t="s">
        <v>360</v>
      </c>
      <c r="I66" s="125" t="s">
        <v>347</v>
      </c>
      <c r="J66" s="125" t="s">
        <v>361</v>
      </c>
    </row>
    <row r="67" ht="52.5" customHeight="1" outlineLevel="1" spans="1:10">
      <c r="A67" s="125" t="s">
        <v>290</v>
      </c>
      <c r="B67" s="125" t="s">
        <v>492</v>
      </c>
      <c r="C67" s="125" t="s">
        <v>342</v>
      </c>
      <c r="D67" s="125" t="s">
        <v>401</v>
      </c>
      <c r="E67" s="125" t="s">
        <v>493</v>
      </c>
      <c r="F67" s="124" t="s">
        <v>345</v>
      </c>
      <c r="G67" s="124" t="s">
        <v>369</v>
      </c>
      <c r="H67" s="124" t="s">
        <v>360</v>
      </c>
      <c r="I67" s="125" t="s">
        <v>347</v>
      </c>
      <c r="J67" s="125" t="s">
        <v>494</v>
      </c>
    </row>
    <row r="68" ht="52.5" customHeight="1" outlineLevel="1" spans="1:10">
      <c r="A68" s="125" t="s">
        <v>290</v>
      </c>
      <c r="B68" s="125" t="s">
        <v>492</v>
      </c>
      <c r="C68" s="125" t="s">
        <v>342</v>
      </c>
      <c r="D68" s="125" t="s">
        <v>367</v>
      </c>
      <c r="E68" s="125" t="s">
        <v>495</v>
      </c>
      <c r="F68" s="124" t="s">
        <v>345</v>
      </c>
      <c r="G68" s="124" t="s">
        <v>369</v>
      </c>
      <c r="H68" s="124" t="s">
        <v>360</v>
      </c>
      <c r="I68" s="125" t="s">
        <v>347</v>
      </c>
      <c r="J68" s="125" t="s">
        <v>496</v>
      </c>
    </row>
    <row r="69" ht="52.5" customHeight="1" outlineLevel="1" spans="1:10">
      <c r="A69" s="125" t="s">
        <v>290</v>
      </c>
      <c r="B69" s="125" t="s">
        <v>492</v>
      </c>
      <c r="C69" s="125" t="s">
        <v>349</v>
      </c>
      <c r="D69" s="125" t="s">
        <v>497</v>
      </c>
      <c r="E69" s="125" t="s">
        <v>498</v>
      </c>
      <c r="F69" s="124" t="s">
        <v>345</v>
      </c>
      <c r="G69" s="124" t="s">
        <v>499</v>
      </c>
      <c r="H69" s="124"/>
      <c r="I69" s="125" t="s">
        <v>353</v>
      </c>
      <c r="J69" s="125" t="s">
        <v>500</v>
      </c>
    </row>
    <row r="70" ht="52.5" customHeight="1" outlineLevel="1" spans="1:10">
      <c r="A70" s="125" t="s">
        <v>290</v>
      </c>
      <c r="B70" s="125" t="s">
        <v>492</v>
      </c>
      <c r="C70" s="125" t="s">
        <v>355</v>
      </c>
      <c r="D70" s="125" t="s">
        <v>356</v>
      </c>
      <c r="E70" s="125" t="s">
        <v>357</v>
      </c>
      <c r="F70" s="124" t="s">
        <v>358</v>
      </c>
      <c r="G70" s="124" t="s">
        <v>376</v>
      </c>
      <c r="H70" s="124" t="s">
        <v>360</v>
      </c>
      <c r="I70" s="125" t="s">
        <v>347</v>
      </c>
      <c r="J70" s="125" t="s">
        <v>361</v>
      </c>
    </row>
    <row r="71" ht="52.5" customHeight="1" outlineLevel="1" spans="1:10">
      <c r="A71" s="125" t="s">
        <v>320</v>
      </c>
      <c r="B71" s="125" t="s">
        <v>501</v>
      </c>
      <c r="C71" s="125" t="s">
        <v>342</v>
      </c>
      <c r="D71" s="125" t="s">
        <v>367</v>
      </c>
      <c r="E71" s="125" t="s">
        <v>502</v>
      </c>
      <c r="F71" s="124" t="s">
        <v>345</v>
      </c>
      <c r="G71" s="124" t="s">
        <v>369</v>
      </c>
      <c r="H71" s="124" t="s">
        <v>360</v>
      </c>
      <c r="I71" s="125" t="s">
        <v>347</v>
      </c>
      <c r="J71" s="125" t="s">
        <v>503</v>
      </c>
    </row>
    <row r="72" ht="52.5" customHeight="1" outlineLevel="1" spans="1:10">
      <c r="A72" s="125" t="s">
        <v>320</v>
      </c>
      <c r="B72" s="125" t="s">
        <v>501</v>
      </c>
      <c r="C72" s="125" t="s">
        <v>349</v>
      </c>
      <c r="D72" s="125" t="s">
        <v>350</v>
      </c>
      <c r="E72" s="125" t="s">
        <v>489</v>
      </c>
      <c r="F72" s="124" t="s">
        <v>345</v>
      </c>
      <c r="G72" s="124" t="s">
        <v>490</v>
      </c>
      <c r="H72" s="124"/>
      <c r="I72" s="125" t="s">
        <v>353</v>
      </c>
      <c r="J72" s="125" t="s">
        <v>489</v>
      </c>
    </row>
    <row r="73" ht="52.5" customHeight="1" outlineLevel="1" spans="1:10">
      <c r="A73" s="125" t="s">
        <v>320</v>
      </c>
      <c r="B73" s="125" t="s">
        <v>501</v>
      </c>
      <c r="C73" s="125" t="s">
        <v>355</v>
      </c>
      <c r="D73" s="125" t="s">
        <v>356</v>
      </c>
      <c r="E73" s="125" t="s">
        <v>504</v>
      </c>
      <c r="F73" s="124" t="s">
        <v>358</v>
      </c>
      <c r="G73" s="124" t="s">
        <v>376</v>
      </c>
      <c r="H73" s="124" t="s">
        <v>360</v>
      </c>
      <c r="I73" s="125" t="s">
        <v>347</v>
      </c>
      <c r="J73" s="125" t="s">
        <v>361</v>
      </c>
    </row>
  </sheetData>
  <mergeCells count="34">
    <mergeCell ref="A2:J2"/>
    <mergeCell ref="A3:E3"/>
    <mergeCell ref="A7:A9"/>
    <mergeCell ref="A10:A14"/>
    <mergeCell ref="A15:A19"/>
    <mergeCell ref="A20:A27"/>
    <mergeCell ref="A28:A32"/>
    <mergeCell ref="A33:A35"/>
    <mergeCell ref="A36:A38"/>
    <mergeCell ref="A39:A42"/>
    <mergeCell ref="A43:A45"/>
    <mergeCell ref="A46:A51"/>
    <mergeCell ref="A52:A54"/>
    <mergeCell ref="A55:A57"/>
    <mergeCell ref="A58:A63"/>
    <mergeCell ref="A64:A66"/>
    <mergeCell ref="A67:A70"/>
    <mergeCell ref="A71:A73"/>
    <mergeCell ref="B7:B9"/>
    <mergeCell ref="B10:B14"/>
    <mergeCell ref="B15:B19"/>
    <mergeCell ref="B20:B27"/>
    <mergeCell ref="B28:B32"/>
    <mergeCell ref="B33:B35"/>
    <mergeCell ref="B36:B38"/>
    <mergeCell ref="B39:B42"/>
    <mergeCell ref="B43:B45"/>
    <mergeCell ref="B46:B51"/>
    <mergeCell ref="B52:B54"/>
    <mergeCell ref="B55:B57"/>
    <mergeCell ref="B58:B63"/>
    <mergeCell ref="B64:B66"/>
    <mergeCell ref="B67:B70"/>
    <mergeCell ref="B71:B73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黄娟</cp:lastModifiedBy>
  <dcterms:created xsi:type="dcterms:W3CDTF">2026-01-29T01:38:00Z</dcterms:created>
  <dcterms:modified xsi:type="dcterms:W3CDTF">2026-03-19T02:16:14Z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EB5652363049472AA577901EE34E8858</vt:lpwstr>
  </property>
</Properties>
</file>