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0" activeTab="10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<sst xmlns="http://schemas.openxmlformats.org/spreadsheetml/2006/main" count="842" uniqueCount="335">
  <si>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</si>
  <si>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</si>
  <si>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</si>
  <si>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</si>
  <si>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</si>
  <si>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</si>
  <si>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</si>
  <si>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</si>
  <si>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</si>
  <si>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</si>
  <si>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</si>
  <si>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</si>
  <si>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</si>
  <si>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</si>
  <si>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</si>
  <si>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</si>
  <si>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</si>
  <si>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</si>
  <si>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</si>
  <si>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</si>
  <si>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</si>
  <si>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</si>
  <si>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</si>
  <si>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</si>
  <si>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</si>
  <si>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</si>
  <si>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</si>
  <si>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</si>
  <si>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</si>
  <si>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</si>
  <si>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</si>
  <si>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</si>
  <si>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</si>
  <si>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</si>
  <si>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</si>
  <si>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</si>
  <si>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</si>
  <si>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</si>
  <si>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</si>
  <si>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</si>
  <si>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</si>
  <si>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</si>
  <si>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</si>
  <si>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</si>
  <si>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</si>
  <si>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702001</t>
  </si>
  <si>
    <t>芒市救助管理站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</si>
  <si>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</si>
  <si>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</si>
  <si>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</si>
  <si>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</si>
  <si>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</si>
  <si>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</si>
  <si>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</si>
  <si>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</si>
  <si>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</si>
  <si>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</si>
  <si>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</si>
  <si>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</si>
  <si>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</si>
  <si>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</si>
  <si>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</si>
  <si>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</si>
  <si>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</si>
  <si>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</si>
  <si>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</si>
  <si>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</si>
  <si>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</si>
  <si>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</si>
  <si>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</si>
  <si>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</si>
  <si>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</si>
  <si>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</si>
  <si>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</si>
  <si>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</si>
  <si>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</si>
  <si>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20802</t>
  </si>
  <si>
    <t>民政管理事务</t>
  </si>
  <si>
    <t>2080202</t>
  </si>
  <si>
    <t>一般行政管理事务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</si>
  <si>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</si>
  <si>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</si>
  <si>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</si>
  <si>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</si>
  <si>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</si>
  <si>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</si>
  <si>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</si>
  <si>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</si>
  <si>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20820</t>
  </si>
  <si>
    <t>临时救助</t>
  </si>
  <si>
    <t>2082001</t>
  </si>
  <si>
    <t>临时救助支出</t>
  </si>
  <si>
    <t>2082002</t>
  </si>
  <si>
    <t>流浪乞讨人员救助支出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</si>
  <si>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</si>
  <si>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</si>
  <si>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</si>
  <si>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</si>
  <si>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</si>
  <si>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</si>
  <si>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</si>
  <si>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</si>
  <si>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</si>
  <si>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</si>
  <si>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</si>
  <si>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</si>
  <si>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</si>
  <si>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</si>
  <si>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</si>
  <si>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</si>
  <si>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</si>
  <si>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</si>
  <si>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</si>
  <si>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</si>
  <si>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</si>
  <si>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</si>
  <si>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</si>
  <si>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</si>
  <si>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</si>
  <si>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</si>
  <si>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</si>
  <si>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</si>
  <si>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</si>
  <si>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</si>
  <si>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</si>
  <si>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</si>
  <si>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</si>
  <si>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</si>
  <si>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</si>
  <si>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</si>
  <si>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</si>
  <si>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</si>
  <si>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</si>
  <si>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</si>
  <si>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</si>
  <si>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</si>
  <si>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</si>
  <si>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</si>
  <si>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</si>
  <si>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</si>
  <si>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</si>
  <si>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</si>
  <si>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</si>
  <si>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</si>
  <si>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</si>
  <si>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</si>
  <si>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</si>
  <si>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</si>
  <si>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</si>
  <si>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</si>
  <si>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</si>
  <si>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</si>
  <si>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</si>
  <si>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</si>
  <si>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</si>
  <si>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</si>
  <si>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</si>
  <si>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</si>
  <si>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</si>
  <si>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</si>
  <si>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533103261100005006397</t>
  </si>
  <si>
    <t>编内聘用临时人员社会保险单位缴费</t>
  </si>
  <si>
    <t>30199</t>
  </si>
  <si>
    <t>其他工资福利支出</t>
  </si>
  <si>
    <t>533103210000000020063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</si>
  <si>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</si>
  <si>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</si>
  <si>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</si>
  <si>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</si>
  <si>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</si>
  <si>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</si>
  <si>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</si>
  <si>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533103210000000020065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</si>
  <si>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</si>
  <si>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</si>
  <si>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</si>
  <si>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</si>
  <si>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</si>
  <si>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</si>
  <si>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</si>
  <si>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</si>
  <si>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</si>
  <si>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533103210000000020066</t>
  </si>
  <si>
    <t>30113</t>
  </si>
  <si>
    <t>533103241100002311589</t>
  </si>
  <si>
    <t>公用经费安排的公务用车运维费</t>
  </si>
  <si>
    <t>30231</t>
  </si>
  <si>
    <t>公务用车运行维护费</t>
  </si>
  <si>
    <t>533103221100000687138</t>
  </si>
  <si>
    <t>公用经费安排的公务接待费</t>
  </si>
  <si>
    <t>30217</t>
  </si>
  <si>
    <t>533103210000000020072</t>
  </si>
  <si>
    <t>一般公用经费</t>
  </si>
  <si>
    <t>30299</t>
  </si>
  <si>
    <t>其他商品和服务支出</t>
  </si>
  <si>
    <t>533103261100005150250</t>
  </si>
  <si>
    <t>公用经费安排的对个人和家庭的补助</t>
  </si>
  <si>
    <t>30309</t>
  </si>
  <si>
    <t>奖励金</t>
  </si>
  <si>
    <t>30305</t>
  </si>
  <si>
    <t>生活补助</t>
  </si>
  <si>
    <t>533103210000000020069</t>
  </si>
  <si>
    <t>工会经费</t>
  </si>
  <si>
    <t>30228</t>
  </si>
  <si>
    <t>533103241100002484981</t>
  </si>
  <si>
    <t>临时人员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</si>
  <si>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</si>
  <si>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</si>
  <si>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</si>
  <si>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</si>
  <si>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</si>
  <si>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</si>
  <si>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</si>
  <si>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业务经费</t>
  </si>
  <si>
    <t>事业发展类</t>
  </si>
  <si>
    <t>533103261100005000609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</si>
  <si>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</si>
  <si>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</si>
  <si>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</si>
  <si>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</si>
  <si>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</si>
  <si>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</si>
  <si>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</si>
  <si>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</si>
  <si>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</si>
  <si>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</si>
  <si>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31002</t>
  </si>
  <si>
    <t>办公设备购置</t>
  </si>
  <si>
    <t>30307</t>
  </si>
  <si>
    <t>医疗费补助</t>
  </si>
  <si>
    <t>张仁富伤残补助资金</t>
  </si>
  <si>
    <t>专项业务类</t>
  </si>
  <si>
    <t>533103261100005000740</t>
  </si>
  <si>
    <t>30306</t>
  </si>
  <si>
    <t>救济费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</si>
  <si>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</si>
  <si>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</si>
  <si>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</si>
  <si>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</si>
  <si>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</si>
  <si>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</si>
  <si>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</si>
  <si>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</si>
  <si>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</si>
  <si>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</si>
  <si>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</si>
  <si>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保障救助工作的正常运转</t>
  </si>
  <si>
    <t>产出指标</t>
  </si>
  <si>
    <t>时效指标</t>
  </si>
  <si>
    <t>保障救助工作正常开展</t>
  </si>
  <si>
    <t>&gt;=</t>
  </si>
  <si>
    <t>95</t>
  </si>
  <si>
    <t>%</t>
  </si>
  <si>
    <t>定量指标</t>
  </si>
  <si>
    <t>效益指标</t>
  </si>
  <si>
    <t>社会效益</t>
  </si>
  <si>
    <t>提高救助站在群众中的认识度</t>
  </si>
  <si>
    <t>满意度指标</t>
  </si>
  <si>
    <t>服务对象满意度</t>
  </si>
  <si>
    <t>提高救助人员满意度</t>
  </si>
  <si>
    <t>成本指标</t>
  </si>
  <si>
    <t>社会成本指标</t>
  </si>
  <si>
    <t>街头流浪乞讨人员减少</t>
  </si>
  <si>
    <t>&lt;=</t>
  </si>
  <si>
    <t>90</t>
  </si>
  <si>
    <t>张仁富伤残补助</t>
  </si>
  <si>
    <t>伤残补助得到及时发放</t>
  </si>
  <si>
    <t>补助人员得到及时补助</t>
  </si>
  <si>
    <t>提升张仁富满意度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</si>
  <si>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</si>
  <si>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</si>
  <si>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</si>
  <si>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</si>
  <si>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</si>
  <si>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</si>
  <si>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</si>
  <si>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</si>
  <si>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</si>
  <si>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</si>
  <si>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</si>
  <si>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</si>
  <si>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</si>
  <si>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</si>
  <si>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</si>
  <si>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</si>
  <si>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</si>
  <si>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</si>
  <si>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公车运行维护费</t>
  </si>
  <si>
    <t>维修和保养服务</t>
  </si>
  <si>
    <t>辆</t>
  </si>
  <si>
    <t>救助车保险</t>
  </si>
  <si>
    <t>财产保险服务</t>
  </si>
  <si>
    <t>办公设备采购</t>
  </si>
  <si>
    <t>货物类</t>
  </si>
  <si>
    <t>台</t>
  </si>
  <si>
    <t>预算08表</t>
  </si>
  <si>
    <t>政府购买服务项目</t>
  </si>
  <si>
    <t>政府购买服务目录</t>
  </si>
  <si>
    <t>说明：本单位无部门政府购买服务预算，本表无数据，公开空表。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</si>
  <si>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</si>
  <si>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</si>
  <si>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</si>
  <si>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</si>
  <si>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</si>
  <si>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</si>
  <si>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</si>
  <si>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</si>
  <si>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</si>
  <si>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</si>
  <si>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</si>
  <si>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</si>
  <si>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</si>
  <si>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</si>
  <si>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</si>
  <si>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说明：本单位无市对下转移支付预算，本表无数据，公开空表。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</si>
  <si>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</si>
  <si>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</si>
  <si>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</si>
  <si>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</si>
  <si>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</si>
  <si>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</si>
  <si>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</si>
  <si>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</si>
  <si>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</si>
  <si>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</si>
  <si>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2.本单位无新增资产配置预算，本表无数据，公开空表。</t>
  </si>
  <si>
    <t>预算11表</t>
  </si>
  <si>
    <t>上级补助</t>
  </si>
  <si>
    <t>下达2026年中央困难群众救助补助资金</t>
  </si>
  <si>
    <t>民生类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</si>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</sst>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hh:mm:ss"/>
    <numFmt numFmtId="178" formatCode="yyyy\-mm\-dd\ hh:mm:ss"/>
    <numFmt numFmtId="179" formatCode="#,##0.00;\-#,##0.00;;@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6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7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center" vertical="top"/>
    </xf>
    <xf numFmtId="49" fontId="12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9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4"/>
  <sheetViews>
    <sheetView showZeros="0" workbookViewId="0">
      <selection activeCell="B32" sqref="B3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5"/>
      <c r="B1" s="175"/>
      <c r="C1" s="175"/>
      <c r="D1" s="176" t="s">
        <v>0</v>
      </c>
    </row>
    <row r="2" ht="42" customHeight="1" spans="1:4">
      <c r="A2" s="177" t="str">
        <f>"2026"&amp;"年部门财务收支预算总表"</f>
        <v>2026年部门财务收支预算总表</v>
      </c>
      <c r="B2" s="177"/>
      <c r="C2" s="177"/>
      <c r="D2" s="177"/>
    </row>
    <row r="3" ht="18.75" customHeight="1" spans="1:4">
      <c r="A3" s="175" t="str">
        <f>"单位名称："&amp;"芒市救助管理站"</f>
        <v>单位名称：芒市救助管理站</v>
      </c>
      <c r="B3" s="175"/>
      <c r="C3" s="178"/>
      <c r="D3" s="176" t="s">
        <v>1</v>
      </c>
    </row>
    <row r="4" ht="18.75" customHeight="1" spans="1:4">
      <c r="A4" s="134" t="s">
        <v>2</v>
      </c>
      <c r="B4" s="134"/>
      <c r="C4" s="134" t="s">
        <v>3</v>
      </c>
      <c r="D4" s="134"/>
    </row>
    <row r="5" ht="18.75" customHeight="1" spans="1:4">
      <c r="A5" s="134" t="s">
        <v>4</v>
      </c>
      <c r="B5" s="134" t="s">
        <v>5</v>
      </c>
      <c r="C5" s="134" t="s">
        <v>6</v>
      </c>
      <c r="D5" s="134" t="s">
        <v>5</v>
      </c>
    </row>
    <row r="6" ht="18.75" customHeight="1" spans="1:4">
      <c r="A6" s="133" t="s">
        <v>7</v>
      </c>
      <c r="B6" s="135">
        <v>1507050.19</v>
      </c>
      <c r="C6" s="133" t="str">
        <f>"一"&amp;"、"&amp;"社会保障和就业支出"</f>
        <v>一、社会保障和就业支出</v>
      </c>
      <c r="D6" s="135">
        <v>1315096.83</v>
      </c>
    </row>
    <row r="7" ht="18.75" customHeight="1" spans="1:4">
      <c r="A7" s="133" t="s">
        <v>8</v>
      </c>
      <c r="B7" s="135"/>
      <c r="C7" s="133" t="str">
        <f>"二"&amp;"、"&amp;"卫生健康支出"</f>
        <v>二、卫生健康支出</v>
      </c>
      <c r="D7" s="135">
        <v>75928.12</v>
      </c>
    </row>
    <row r="8" ht="18.75" customHeight="1" spans="1:4">
      <c r="A8" s="133" t="s">
        <v>9</v>
      </c>
      <c r="B8" s="135"/>
      <c r="C8" s="133" t="str">
        <f>"三"&amp;"、"&amp;"住房保障支出"</f>
        <v>三、住房保障支出</v>
      </c>
      <c r="D8" s="135">
        <v>116025.24</v>
      </c>
    </row>
    <row r="9" ht="18.75" customHeight="1" spans="1:4">
      <c r="A9" s="133" t="s">
        <v>10</v>
      </c>
      <c r="B9" s="135"/>
      <c r="C9" s="133"/>
      <c r="D9" s="135"/>
    </row>
    <row r="10" ht="18.75" customHeight="1" spans="1:4">
      <c r="A10" s="133" t="s">
        <v>11</v>
      </c>
      <c r="B10" s="135"/>
      <c r="C10" s="133"/>
      <c r="D10" s="135"/>
    </row>
    <row r="11" ht="18.75" customHeight="1" spans="1:4">
      <c r="A11" s="133" t="s">
        <v>12</v>
      </c>
      <c r="B11" s="135"/>
      <c r="C11" s="133"/>
      <c r="D11" s="135"/>
    </row>
    <row r="12" ht="18.75" customHeight="1" spans="1:4">
      <c r="A12" s="133" t="s">
        <v>13</v>
      </c>
      <c r="B12" s="135"/>
      <c r="C12" s="133"/>
      <c r="D12" s="135"/>
    </row>
    <row r="13" ht="18.75" customHeight="1" spans="1:4">
      <c r="A13" s="133" t="s">
        <v>14</v>
      </c>
      <c r="B13" s="135"/>
      <c r="C13" s="133"/>
      <c r="D13" s="135"/>
    </row>
    <row r="14" ht="18.75" customHeight="1" spans="1:4">
      <c r="A14" s="133" t="s">
        <v>15</v>
      </c>
      <c r="B14" s="135"/>
      <c r="C14" s="133"/>
      <c r="D14" s="135"/>
    </row>
    <row r="15" ht="18.75" customHeight="1" spans="1:4">
      <c r="A15" s="133" t="s">
        <v>16</v>
      </c>
      <c r="B15" s="135"/>
      <c r="C15" s="133"/>
      <c r="D15" s="135"/>
    </row>
    <row r="16" ht="18.75" customHeight="1" spans="1:4">
      <c r="A16" s="133"/>
      <c r="B16" s="135"/>
      <c r="C16" s="133"/>
      <c r="D16" s="135"/>
    </row>
    <row r="17" ht="18.75" customHeight="1" spans="1:4">
      <c r="A17" s="133"/>
      <c r="B17" s="135"/>
      <c r="C17" s="133"/>
      <c r="D17" s="135"/>
    </row>
    <row r="18" ht="18.75" customHeight="1" spans="1:4">
      <c r="A18" s="133"/>
      <c r="B18" s="135"/>
      <c r="C18" s="133"/>
      <c r="D18" s="135"/>
    </row>
    <row r="19" ht="18.75" customHeight="1" spans="1:4">
      <c r="A19" s="133"/>
      <c r="B19" s="135"/>
      <c r="C19" s="133"/>
      <c r="D19" s="135"/>
    </row>
    <row r="20" ht="18.75" customHeight="1" spans="1:4">
      <c r="A20" s="133" t="s">
        <v>17</v>
      </c>
      <c r="B20" s="135">
        <v>1507050.19</v>
      </c>
      <c r="C20" s="133" t="s">
        <v>18</v>
      </c>
      <c r="D20" s="135">
        <v>1507050.19</v>
      </c>
    </row>
    <row r="21" ht="18.75" customHeight="1" spans="1:4">
      <c r="A21" s="133" t="s">
        <v>19</v>
      </c>
      <c r="B21" s="135"/>
      <c r="C21" s="133" t="s">
        <v>20</v>
      </c>
      <c r="D21" s="135"/>
    </row>
    <row r="22" ht="18.75" customHeight="1" spans="1:4">
      <c r="A22" s="133" t="s">
        <v>21</v>
      </c>
      <c r="B22" s="135"/>
      <c r="C22" s="133" t="s">
        <v>21</v>
      </c>
      <c r="D22" s="135"/>
    </row>
    <row r="23" ht="18.75" customHeight="1" spans="1:4">
      <c r="A23" s="133" t="s">
        <v>22</v>
      </c>
      <c r="B23" s="135"/>
      <c r="C23" s="133" t="s">
        <v>23</v>
      </c>
      <c r="D23" s="135"/>
    </row>
    <row r="24" ht="18.75" customHeight="1" spans="1:4">
      <c r="A24" s="133" t="s">
        <v>24</v>
      </c>
      <c r="B24" s="135">
        <v>1507050.19</v>
      </c>
      <c r="C24" s="133" t="s">
        <v>25</v>
      </c>
      <c r="D24" s="135">
        <v>1507050.19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5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2" width="22.5714285714286" customWidth="1"/>
    <col min="3" max="3" width="22" customWidth="1"/>
    <col min="4" max="4" width="23.5714285714286" customWidth="1"/>
    <col min="5" max="5" width="23.4285714285714" customWidth="1"/>
    <col min="6" max="6" width="22.5714285714286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269</v>
      </c>
    </row>
    <row r="2" ht="26.25" customHeight="1" spans="1:6">
      <c r="A2" s="114" t="str">
        <f>"2026"&amp;"年部门政府性基金预算支出预算表"</f>
        <v>2026年部门政府性基金预算支出预算表</v>
      </c>
      <c r="B2" s="114" t="s">
        <v>270</v>
      </c>
      <c r="C2" s="115"/>
      <c r="D2" s="116"/>
      <c r="E2" s="116"/>
      <c r="F2" s="116"/>
    </row>
    <row r="3" ht="13.5" customHeight="1" spans="1:6">
      <c r="A3" s="117" t="str">
        <f>"单位名称："&amp;"芒市救助管理站"</f>
        <v>单位名称：芒市救助管理站</v>
      </c>
      <c r="B3" s="117" t="s">
        <v>271</v>
      </c>
      <c r="C3" s="118"/>
      <c r="D3" s="90"/>
      <c r="E3" s="90"/>
      <c r="F3" s="111" t="s">
        <v>1</v>
      </c>
    </row>
    <row r="4" ht="19.5" customHeight="1" spans="1:6">
      <c r="A4" s="60" t="s">
        <v>137</v>
      </c>
      <c r="B4" s="119" t="s">
        <v>48</v>
      </c>
      <c r="C4" s="60" t="s">
        <v>49</v>
      </c>
      <c r="D4" s="35" t="s">
        <v>272</v>
      </c>
      <c r="E4" s="35"/>
      <c r="F4" s="35"/>
    </row>
    <row r="5" ht="18.55" customHeight="1" spans="1:6">
      <c r="A5" s="60"/>
      <c r="B5" s="119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0" t="s">
        <v>60</v>
      </c>
      <c r="C6" s="120" t="s">
        <v>61</v>
      </c>
      <c r="D6" s="120" t="s">
        <v>62</v>
      </c>
      <c r="E6" s="120" t="s">
        <v>63</v>
      </c>
      <c r="F6" s="120" t="s">
        <v>64</v>
      </c>
    </row>
    <row r="7" ht="30" customHeight="1" spans="1:6">
      <c r="A7" s="33"/>
      <c r="B7" s="119"/>
      <c r="C7" s="33"/>
      <c r="D7" s="77"/>
      <c r="E7" s="121"/>
      <c r="F7" s="121"/>
    </row>
    <row r="8" ht="30" customHeight="1" spans="1:6">
      <c r="A8" s="22"/>
      <c r="B8" s="22"/>
      <c r="C8" s="22"/>
      <c r="D8" s="77"/>
      <c r="E8" s="121"/>
      <c r="F8" s="121"/>
    </row>
    <row r="9" ht="30" customHeight="1" spans="1:6">
      <c r="A9" s="20" t="s">
        <v>273</v>
      </c>
      <c r="B9" s="20" t="s">
        <v>273</v>
      </c>
      <c r="C9" s="20" t="s">
        <v>273</v>
      </c>
      <c r="D9" s="77"/>
      <c r="E9" s="121"/>
      <c r="F9" s="121"/>
    </row>
    <row r="10" customHeight="1" spans="1:1">
      <c r="A10" s="63" t="s">
        <v>274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tabSelected="1" workbookViewId="0">
      <selection activeCell="E16" sqref="E16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2" t="s">
        <v>275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3"/>
      <c r="L2" s="29"/>
      <c r="M2" s="29"/>
      <c r="N2" s="29"/>
      <c r="O2" s="103"/>
      <c r="P2" s="103"/>
      <c r="Q2" s="29"/>
    </row>
    <row r="3" ht="18.75" customHeight="1" spans="1:17">
      <c r="A3" s="44" t="str">
        <f>"单位名称："&amp;"芒市救助管理站"</f>
        <v>单位名称：芒市救助管理站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4"/>
      <c r="P3" s="104"/>
      <c r="Q3" s="111" t="s">
        <v>27</v>
      </c>
    </row>
    <row r="4" ht="15.75" customHeight="1" spans="1:17">
      <c r="A4" s="11" t="s">
        <v>276</v>
      </c>
      <c r="B4" s="91" t="s">
        <v>277</v>
      </c>
      <c r="C4" s="91" t="s">
        <v>278</v>
      </c>
      <c r="D4" s="91" t="s">
        <v>279</v>
      </c>
      <c r="E4" s="91" t="s">
        <v>280</v>
      </c>
      <c r="F4" s="91" t="s">
        <v>281</v>
      </c>
      <c r="G4" s="47" t="s">
        <v>144</v>
      </c>
      <c r="H4" s="47"/>
      <c r="I4" s="47"/>
      <c r="J4" s="47"/>
      <c r="K4" s="105"/>
      <c r="L4" s="47"/>
      <c r="M4" s="47"/>
      <c r="N4" s="47"/>
      <c r="O4" s="74"/>
      <c r="P4" s="105"/>
      <c r="Q4" s="48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282</v>
      </c>
      <c r="J5" s="92" t="s">
        <v>283</v>
      </c>
      <c r="K5" s="106" t="s">
        <v>284</v>
      </c>
      <c r="L5" s="107" t="s">
        <v>285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0"/>
      <c r="L6" s="93" t="s">
        <v>33</v>
      </c>
      <c r="M6" s="93" t="s">
        <v>40</v>
      </c>
      <c r="N6" s="93" t="s">
        <v>286</v>
      </c>
      <c r="O6" s="33" t="s">
        <v>42</v>
      </c>
      <c r="P6" s="110" t="s">
        <v>43</v>
      </c>
      <c r="Q6" s="93" t="s">
        <v>44</v>
      </c>
    </row>
    <row r="7" ht="15" customHeight="1" spans="1:17">
      <c r="A7" s="75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46</v>
      </c>
      <c r="B8" s="97"/>
      <c r="C8" s="97"/>
      <c r="D8" s="98"/>
      <c r="E8" s="99"/>
      <c r="F8" s="23">
        <v>47000</v>
      </c>
      <c r="G8" s="23">
        <v>47000</v>
      </c>
      <c r="H8" s="23">
        <v>47000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>"     "&amp;"公用经费安排的公务用车运维费"</f>
        <v>     公用经费安排的公务用车运维费</v>
      </c>
      <c r="B9" s="97" t="s">
        <v>287</v>
      </c>
      <c r="C9" s="97" t="s">
        <v>288</v>
      </c>
      <c r="D9" s="98" t="s">
        <v>289</v>
      </c>
      <c r="E9" s="99">
        <v>1</v>
      </c>
      <c r="F9" s="23">
        <v>32000</v>
      </c>
      <c r="G9" s="23">
        <v>32000</v>
      </c>
      <c r="H9" s="23">
        <v>32000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ref="A10:A11" si="0">"     "&amp;"业务经费"</f>
        <v>     业务经费</v>
      </c>
      <c r="B10" s="97" t="s">
        <v>290</v>
      </c>
      <c r="C10" s="97" t="s">
        <v>291</v>
      </c>
      <c r="D10" s="98" t="s">
        <v>289</v>
      </c>
      <c r="E10" s="99">
        <v>2</v>
      </c>
      <c r="F10" s="23">
        <v>12000</v>
      </c>
      <c r="G10" s="23">
        <v>12000</v>
      </c>
      <c r="H10" s="23">
        <v>12000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 t="shared" si="0"/>
        <v>     业务经费</v>
      </c>
      <c r="B11" s="97" t="s">
        <v>292</v>
      </c>
      <c r="C11" s="97" t="s">
        <v>293</v>
      </c>
      <c r="D11" s="98" t="s">
        <v>294</v>
      </c>
      <c r="E11" s="99">
        <v>1</v>
      </c>
      <c r="F11" s="23">
        <v>3000</v>
      </c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0" t="s">
        <v>273</v>
      </c>
      <c r="B12" s="101"/>
      <c r="C12" s="101"/>
      <c r="D12" s="101"/>
      <c r="E12" s="99"/>
      <c r="F12" s="23">
        <v>47000</v>
      </c>
      <c r="G12" s="23">
        <v>47000</v>
      </c>
      <c r="H12" s="23">
        <v>47000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75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4" customWidth="1"/>
    <col min="2" max="2" width="9.77142857142857" customWidth="1"/>
    <col min="3" max="3" width="19.2" customWidth="1"/>
    <col min="4" max="4" width="8.42857142857143" customWidth="1"/>
    <col min="5" max="5" width="12.047619047619" customWidth="1"/>
    <col min="6" max="6" width="5.77142857142857" customWidth="1"/>
    <col min="7" max="7" width="6.47619047619048" customWidth="1"/>
    <col min="8" max="8" width="9.91428571428571" customWidth="1"/>
    <col min="9" max="9" width="8.42857142857143" customWidth="1"/>
    <col min="10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4"/>
      <c r="I1" s="1"/>
      <c r="J1" s="1"/>
      <c r="K1" s="84"/>
      <c r="L1" s="1"/>
      <c r="M1" s="89"/>
      <c r="N1" s="89" t="s">
        <v>295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"单位名称："&amp;"芒市救助管理站"</f>
        <v>单位名称：芒市救助管理站</v>
      </c>
      <c r="B3" s="32"/>
      <c r="C3" s="32"/>
      <c r="D3" s="32"/>
      <c r="E3" s="32"/>
      <c r="F3" s="32"/>
      <c r="G3" s="32"/>
      <c r="H3" s="84"/>
      <c r="I3" s="1"/>
      <c r="J3" s="1"/>
      <c r="K3" s="84"/>
      <c r="L3" s="1"/>
      <c r="M3" s="90"/>
      <c r="N3" s="42" t="s">
        <v>27</v>
      </c>
    </row>
    <row r="4" ht="15.75" customHeight="1" spans="1:14">
      <c r="A4" s="11" t="s">
        <v>276</v>
      </c>
      <c r="B4" s="11" t="s">
        <v>296</v>
      </c>
      <c r="C4" s="11" t="s">
        <v>297</v>
      </c>
      <c r="D4" s="12" t="s">
        <v>144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5" t="s">
        <v>30</v>
      </c>
      <c r="E5" s="11" t="s">
        <v>34</v>
      </c>
      <c r="F5" s="11" t="s">
        <v>282</v>
      </c>
      <c r="G5" s="11" t="s">
        <v>283</v>
      </c>
      <c r="H5" s="11" t="s">
        <v>284</v>
      </c>
      <c r="I5" s="12" t="s">
        <v>285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63" t="s">
        <v>298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8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11"/>
  <sheetViews>
    <sheetView showZeros="0" workbookViewId="0">
      <selection activeCell="I24" sqref="I24"/>
    </sheetView>
  </sheetViews>
  <sheetFormatPr defaultColWidth="9.14285714285714" defaultRowHeight="14.25" customHeight="1"/>
  <cols>
    <col min="1" max="1" width="34.8571428571429" customWidth="1"/>
    <col min="2" max="15" width="7.71428571428571" customWidth="1"/>
  </cols>
  <sheetData>
    <row r="1" ht="13.5" customHeight="1" spans="1:15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82" t="s">
        <v>299</v>
      </c>
      <c r="O1" s="82"/>
    </row>
    <row r="2" ht="27.75" customHeight="1" spans="1:15">
      <c r="A2" s="67" t="str">
        <f>"2026"&amp;"年市对下转移支付预算表"</f>
        <v>2026年市对下转移支付预算表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customHeight="1" spans="1:15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ht="18" customHeight="1" spans="1:15">
      <c r="A4" s="70" t="str">
        <f>"单位名称："&amp;"芒市救助管理站"</f>
        <v>单位名称：芒市救助管理站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ht="19.5" customHeight="1" spans="1:15">
      <c r="A5" s="72" t="s">
        <v>300</v>
      </c>
      <c r="B5" s="12" t="s">
        <v>144</v>
      </c>
      <c r="C5" s="13"/>
      <c r="D5" s="73"/>
      <c r="E5" s="74" t="s">
        <v>301</v>
      </c>
      <c r="F5" s="74"/>
      <c r="G5" s="74"/>
      <c r="H5" s="74"/>
      <c r="I5" s="74"/>
      <c r="J5" s="74"/>
      <c r="K5" s="74"/>
      <c r="L5" s="74"/>
      <c r="M5" s="74"/>
      <c r="N5" s="74"/>
      <c r="O5" s="73"/>
    </row>
    <row r="6" ht="40.5" customHeight="1" spans="1:15">
      <c r="A6" s="75"/>
      <c r="B6" s="16" t="s">
        <v>30</v>
      </c>
      <c r="C6" s="11" t="s">
        <v>34</v>
      </c>
      <c r="D6" s="76" t="s">
        <v>302</v>
      </c>
      <c r="E6" s="76" t="s">
        <v>303</v>
      </c>
      <c r="F6" s="76" t="s">
        <v>304</v>
      </c>
      <c r="G6" s="76" t="s">
        <v>305</v>
      </c>
      <c r="H6" s="76" t="s">
        <v>306</v>
      </c>
      <c r="I6" s="76" t="s">
        <v>307</v>
      </c>
      <c r="J6" s="76" t="s">
        <v>308</v>
      </c>
      <c r="K6" s="76" t="s">
        <v>309</v>
      </c>
      <c r="L6" s="76" t="s">
        <v>310</v>
      </c>
      <c r="M6" s="33" t="s">
        <v>311</v>
      </c>
      <c r="N6" s="33" t="s">
        <v>312</v>
      </c>
      <c r="O6" s="33" t="s">
        <v>313</v>
      </c>
    </row>
    <row r="7" ht="19.5" customHeight="1" spans="1:1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</row>
    <row r="8" ht="19.5" customHeight="1" spans="1:15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3"/>
      <c r="N8" s="83"/>
      <c r="O8" s="83"/>
    </row>
    <row r="9" ht="19.5" customHeight="1" spans="1:15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19.5" customHeight="1" spans="1:15">
      <c r="A10" s="51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3"/>
      <c r="N10" s="83"/>
      <c r="O10" s="83"/>
    </row>
    <row r="11" customHeight="1" spans="1:15">
      <c r="A11" s="81" t="s">
        <v>314</v>
      </c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</sheetData>
  <mergeCells count="8">
    <mergeCell ref="N1:O1"/>
    <mergeCell ref="A2:O2"/>
    <mergeCell ref="A3:O3"/>
    <mergeCell ref="A4:O4"/>
    <mergeCell ref="B5:D5"/>
    <mergeCell ref="E5:O5"/>
    <mergeCell ref="A11:O11"/>
    <mergeCell ref="A5:A6"/>
  </mergeCells>
  <pageMargins left="0.75" right="0.75" top="1" bottom="1" header="0.5" footer="0.5"/>
  <pageSetup paperSize="9" scale="9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G14" sqref="G14:H14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315</v>
      </c>
    </row>
    <row r="2" ht="28.5" customHeight="1" spans="1:10">
      <c r="A2" s="56" t="str">
        <f>"2026"&amp;"年市对下转移支付绩效目标表"</f>
        <v>2026年市对下转移支付绩效目标表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"单位名称："&amp;"芒市救助管理站"</f>
        <v>单位名称：芒市救助管理站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236</v>
      </c>
      <c r="B4" s="34" t="s">
        <v>237</v>
      </c>
      <c r="C4" s="34" t="s">
        <v>238</v>
      </c>
      <c r="D4" s="34" t="s">
        <v>239</v>
      </c>
      <c r="E4" s="34" t="s">
        <v>240</v>
      </c>
      <c r="F4" s="60" t="s">
        <v>241</v>
      </c>
      <c r="G4" s="34" t="s">
        <v>242</v>
      </c>
      <c r="H4" s="60" t="s">
        <v>243</v>
      </c>
      <c r="I4" s="60" t="s">
        <v>244</v>
      </c>
      <c r="J4" s="34" t="s">
        <v>245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25.95" customHeight="1" spans="1:10">
      <c r="A6" s="36"/>
      <c r="B6" s="49"/>
      <c r="C6" s="49"/>
      <c r="D6" s="49"/>
      <c r="E6" s="61"/>
      <c r="F6" s="62"/>
      <c r="G6" s="61"/>
      <c r="H6" s="62"/>
      <c r="I6" s="62"/>
      <c r="J6" s="61"/>
    </row>
    <row r="7" ht="25.95" customHeight="1" spans="1:10">
      <c r="A7" s="36"/>
      <c r="B7" s="22" t="s">
        <v>316</v>
      </c>
      <c r="C7" s="22" t="s">
        <v>316</v>
      </c>
      <c r="D7" s="22" t="s">
        <v>316</v>
      </c>
      <c r="E7" s="36" t="s">
        <v>316</v>
      </c>
      <c r="F7" s="22" t="s">
        <v>316</v>
      </c>
      <c r="G7" s="36" t="s">
        <v>316</v>
      </c>
      <c r="H7" s="22" t="s">
        <v>316</v>
      </c>
      <c r="I7" s="22" t="s">
        <v>316</v>
      </c>
      <c r="J7" s="36" t="s">
        <v>316</v>
      </c>
    </row>
    <row r="8" ht="20" customHeight="1" spans="1:1">
      <c r="A8" s="63" t="s">
        <v>314</v>
      </c>
    </row>
  </sheetData>
  <mergeCells count="2">
    <mergeCell ref="A2:J2"/>
    <mergeCell ref="A3:H3"/>
  </mergeCells>
  <pageMargins left="0.75" right="0.75" top="1" bottom="1" header="0.5" footer="0.5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E19" sqref="E1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317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"单位名称："&amp;"芒市救助管理站"</f>
        <v>单位名称：芒市救助管理站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137</v>
      </c>
      <c r="B4" s="11" t="s">
        <v>318</v>
      </c>
      <c r="C4" s="11" t="s">
        <v>319</v>
      </c>
      <c r="D4" s="11" t="s">
        <v>320</v>
      </c>
      <c r="E4" s="11" t="s">
        <v>321</v>
      </c>
      <c r="F4" s="46" t="s">
        <v>322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280</v>
      </c>
      <c r="G5" s="34" t="s">
        <v>323</v>
      </c>
      <c r="H5" s="34" t="s">
        <v>324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44" customHeight="1" spans="1:8">
      <c r="A9" s="54" t="s">
        <v>325</v>
      </c>
      <c r="B9" s="55"/>
      <c r="C9" s="55"/>
      <c r="D9" s="55"/>
      <c r="E9" s="55"/>
      <c r="F9" s="55"/>
      <c r="G9" s="55"/>
      <c r="H9" s="55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9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O10" sqref="O10"/>
    </sheetView>
  </sheetViews>
  <sheetFormatPr defaultColWidth="9.14285714285714" defaultRowHeight="14.25" customHeight="1"/>
  <cols>
    <col min="1" max="1" width="10.2857142857143" customWidth="1"/>
    <col min="2" max="2" width="23.847619047619" customWidth="1"/>
    <col min="3" max="3" width="14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326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"单位名称："&amp;"芒市救助管理站"</f>
        <v>单位名称：芒市救助管理站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207</v>
      </c>
      <c r="B4" s="33" t="s">
        <v>139</v>
      </c>
      <c r="C4" s="33" t="s">
        <v>208</v>
      </c>
      <c r="D4" s="34" t="s">
        <v>140</v>
      </c>
      <c r="E4" s="34" t="s">
        <v>141</v>
      </c>
      <c r="F4" s="34" t="s">
        <v>209</v>
      </c>
      <c r="G4" s="34" t="s">
        <v>210</v>
      </c>
      <c r="H4" s="35" t="s">
        <v>30</v>
      </c>
      <c r="I4" s="35" t="s">
        <v>327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328</v>
      </c>
      <c r="C8" s="36"/>
      <c r="D8" s="36"/>
      <c r="E8" s="36"/>
      <c r="F8" s="36"/>
      <c r="G8" s="36"/>
      <c r="H8" s="23">
        <v>300000</v>
      </c>
      <c r="I8" s="23">
        <v>300000</v>
      </c>
      <c r="J8" s="23"/>
      <c r="K8" s="40"/>
    </row>
    <row r="9" ht="52.5" customHeight="1" spans="1:11">
      <c r="A9" s="22" t="s">
        <v>329</v>
      </c>
      <c r="B9" s="22" t="s">
        <v>328</v>
      </c>
      <c r="C9" s="22" t="s">
        <v>46</v>
      </c>
      <c r="D9" s="22" t="s">
        <v>92</v>
      </c>
      <c r="E9" s="22" t="s">
        <v>93</v>
      </c>
      <c r="F9" s="22" t="s">
        <v>224</v>
      </c>
      <c r="G9" s="22" t="s">
        <v>225</v>
      </c>
      <c r="H9" s="23">
        <v>20000</v>
      </c>
      <c r="I9" s="23">
        <v>20000</v>
      </c>
      <c r="J9" s="23"/>
      <c r="K9" s="41"/>
    </row>
    <row r="10" ht="52.5" customHeight="1" spans="1:11">
      <c r="A10" s="22" t="s">
        <v>329</v>
      </c>
      <c r="B10" s="22" t="s">
        <v>328</v>
      </c>
      <c r="C10" s="22" t="s">
        <v>46</v>
      </c>
      <c r="D10" s="22" t="s">
        <v>92</v>
      </c>
      <c r="E10" s="22" t="s">
        <v>93</v>
      </c>
      <c r="F10" s="22" t="s">
        <v>186</v>
      </c>
      <c r="G10" s="22" t="s">
        <v>187</v>
      </c>
      <c r="H10" s="23">
        <v>20000</v>
      </c>
      <c r="I10" s="23">
        <v>20000</v>
      </c>
      <c r="J10" s="23"/>
      <c r="K10" s="25"/>
    </row>
    <row r="11" ht="52.5" customHeight="1" spans="1:11">
      <c r="A11" s="22" t="s">
        <v>329</v>
      </c>
      <c r="B11" s="22" t="s">
        <v>328</v>
      </c>
      <c r="C11" s="22" t="s">
        <v>46</v>
      </c>
      <c r="D11" s="22" t="s">
        <v>92</v>
      </c>
      <c r="E11" s="22" t="s">
        <v>93</v>
      </c>
      <c r="F11" s="22" t="s">
        <v>233</v>
      </c>
      <c r="G11" s="22" t="s">
        <v>234</v>
      </c>
      <c r="H11" s="23">
        <v>260000</v>
      </c>
      <c r="I11" s="23">
        <v>260000</v>
      </c>
      <c r="J11" s="23"/>
      <c r="K11" s="25"/>
    </row>
    <row r="12" ht="30" customHeight="1" spans="1:11">
      <c r="A12" s="37" t="s">
        <v>273</v>
      </c>
      <c r="B12" s="38"/>
      <c r="C12" s="38"/>
      <c r="D12" s="38"/>
      <c r="E12" s="38"/>
      <c r="F12" s="38"/>
      <c r="G12" s="38"/>
      <c r="H12" s="23">
        <v>300000</v>
      </c>
      <c r="I12" s="23">
        <v>300000</v>
      </c>
      <c r="J12" s="23"/>
      <c r="K12" s="41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7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J9" sqref="J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330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"单位名称："&amp;"芒市救助管理站"</f>
        <v>单位名称：芒市救助管理站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208</v>
      </c>
      <c r="B4" s="10" t="s">
        <v>207</v>
      </c>
      <c r="C4" s="10" t="s">
        <v>139</v>
      </c>
      <c r="D4" s="11" t="s">
        <v>331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173000</v>
      </c>
      <c r="F8" s="23"/>
      <c r="G8" s="23"/>
    </row>
    <row r="9" ht="52.5" customHeight="1" spans="1:7">
      <c r="A9" s="24"/>
      <c r="B9" s="22" t="s">
        <v>332</v>
      </c>
      <c r="C9" s="22" t="s">
        <v>230</v>
      </c>
      <c r="D9" s="22" t="s">
        <v>333</v>
      </c>
      <c r="E9" s="23">
        <v>23000</v>
      </c>
      <c r="F9" s="23"/>
      <c r="G9" s="23"/>
    </row>
    <row r="10" ht="52.5" customHeight="1" spans="1:7">
      <c r="A10" s="25"/>
      <c r="B10" s="22" t="s">
        <v>334</v>
      </c>
      <c r="C10" s="22" t="s">
        <v>213</v>
      </c>
      <c r="D10" s="22" t="s">
        <v>333</v>
      </c>
      <c r="E10" s="23">
        <v>150000</v>
      </c>
      <c r="F10" s="23"/>
      <c r="G10" s="23"/>
    </row>
    <row r="11" ht="30" customHeight="1" spans="1:7">
      <c r="A11" s="26" t="s">
        <v>30</v>
      </c>
      <c r="B11" s="27" t="s">
        <v>316</v>
      </c>
      <c r="C11" s="27"/>
      <c r="D11" s="28"/>
      <c r="E11" s="23">
        <v>173000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I12" sqref="I12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1"/>
      <c r="B1" s="1"/>
      <c r="C1" s="1"/>
      <c r="D1" s="1"/>
      <c r="E1" s="1"/>
      <c r="F1" s="1"/>
      <c r="G1" s="1"/>
      <c r="H1" s="1"/>
      <c r="I1" s="84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"单位名称："&amp;"芒市救助管理站"</f>
        <v>单位名称：芒市救助管理站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9" t="s">
        <v>27</v>
      </c>
      <c r="Q3" s="89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4" t="s">
        <v>38</v>
      </c>
      <c r="J5" s="174"/>
      <c r="K5" s="174"/>
      <c r="L5" s="174"/>
      <c r="M5" s="174"/>
      <c r="N5" s="174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5"/>
      <c r="E6" s="85"/>
      <c r="F6" s="85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5"/>
      <c r="P6" s="85"/>
      <c r="Q6" s="85"/>
      <c r="R6" s="85"/>
      <c r="S6" s="85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2" t="s">
        <v>45</v>
      </c>
      <c r="B8" s="172" t="s">
        <v>46</v>
      </c>
      <c r="C8" s="23">
        <v>1507050.19</v>
      </c>
      <c r="D8" s="23">
        <v>1507050.19</v>
      </c>
      <c r="E8" s="23">
        <v>1507050.19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73"/>
      <c r="C9" s="162">
        <v>1507050.19</v>
      </c>
      <c r="D9" s="162">
        <v>1507050.19</v>
      </c>
      <c r="E9" s="162">
        <v>1507050.19</v>
      </c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pane ySplit="5" topLeftCell="A23" activePane="bottomLeft" state="frozen"/>
      <selection/>
      <selection pane="bottomLeft" activeCell="H34" sqref="H34"/>
    </sheetView>
  </sheetViews>
  <sheetFormatPr defaultColWidth="8.84761904761905" defaultRowHeight="15" customHeight="1"/>
  <cols>
    <col min="1" max="1" width="9.62857142857143" customWidth="1"/>
    <col min="2" max="2" width="12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42" t="s">
        <v>47</v>
      </c>
      <c r="O1" s="42"/>
    </row>
    <row r="2" ht="36" customHeight="1" spans="1:15">
      <c r="A2" s="165" t="str">
        <f>"2026"&amp;"年部门支出预算表"</f>
        <v>2026年部门支出预算表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</row>
    <row r="3" ht="18.75" customHeight="1" spans="1:15">
      <c r="A3" s="31" t="str">
        <f>"单位名称："&amp;"芒市救助管理站"</f>
        <v>单位名称：芒市救助管理站</v>
      </c>
      <c r="B3" s="31"/>
      <c r="C3" s="31"/>
      <c r="D3" s="31"/>
      <c r="E3" s="31"/>
      <c r="F3" s="31"/>
      <c r="G3" s="164"/>
      <c r="H3" s="164"/>
      <c r="I3" s="164"/>
      <c r="J3" s="164"/>
      <c r="K3" s="164"/>
      <c r="L3" s="164"/>
      <c r="M3" s="164"/>
      <c r="N3" s="42" t="s">
        <v>1</v>
      </c>
      <c r="O3" s="42"/>
    </row>
    <row r="4" ht="31.5" customHeight="1" spans="1:15">
      <c r="A4" s="166" t="s">
        <v>48</v>
      </c>
      <c r="B4" s="166" t="s">
        <v>49</v>
      </c>
      <c r="C4" s="166" t="s">
        <v>30</v>
      </c>
      <c r="D4" s="166" t="s">
        <v>34</v>
      </c>
      <c r="E4" s="166"/>
      <c r="F4" s="166"/>
      <c r="G4" s="166" t="s">
        <v>35</v>
      </c>
      <c r="H4" s="166" t="s">
        <v>36</v>
      </c>
      <c r="I4" s="166" t="s">
        <v>50</v>
      </c>
      <c r="J4" s="166" t="s">
        <v>51</v>
      </c>
      <c r="K4" s="166"/>
      <c r="L4" s="166"/>
      <c r="M4" s="166"/>
      <c r="N4" s="166"/>
      <c r="O4" s="166"/>
    </row>
    <row r="5" ht="37.3" customHeight="1" spans="1:15">
      <c r="A5" s="166"/>
      <c r="B5" s="166"/>
      <c r="C5" s="166"/>
      <c r="D5" s="166" t="s">
        <v>33</v>
      </c>
      <c r="E5" s="166" t="s">
        <v>52</v>
      </c>
      <c r="F5" s="166" t="s">
        <v>53</v>
      </c>
      <c r="G5" s="166"/>
      <c r="H5" s="166"/>
      <c r="I5" s="166"/>
      <c r="J5" s="166" t="s">
        <v>33</v>
      </c>
      <c r="K5" s="166" t="s">
        <v>54</v>
      </c>
      <c r="L5" s="166" t="s">
        <v>55</v>
      </c>
      <c r="M5" s="166" t="s">
        <v>56</v>
      </c>
      <c r="N5" s="166" t="s">
        <v>57</v>
      </c>
      <c r="O5" s="166" t="s">
        <v>58</v>
      </c>
    </row>
    <row r="6" ht="18.75" customHeight="1" spans="1:15">
      <c r="A6" s="167" t="s">
        <v>59</v>
      </c>
      <c r="B6" s="167" t="s">
        <v>60</v>
      </c>
      <c r="C6" s="167" t="s">
        <v>61</v>
      </c>
      <c r="D6" s="167" t="s">
        <v>62</v>
      </c>
      <c r="E6" s="167" t="s">
        <v>63</v>
      </c>
      <c r="F6" s="167" t="s">
        <v>64</v>
      </c>
      <c r="G6" s="167" t="s">
        <v>65</v>
      </c>
      <c r="H6" s="167" t="s">
        <v>66</v>
      </c>
      <c r="I6" s="167" t="s">
        <v>67</v>
      </c>
      <c r="J6" s="167" t="s">
        <v>68</v>
      </c>
      <c r="K6" s="167" t="s">
        <v>69</v>
      </c>
      <c r="L6" s="167" t="s">
        <v>70</v>
      </c>
      <c r="M6" s="167" t="s">
        <v>71</v>
      </c>
      <c r="N6" s="167" t="s">
        <v>72</v>
      </c>
      <c r="O6" s="167" t="s">
        <v>73</v>
      </c>
    </row>
    <row r="7" ht="52.5" customHeight="1" spans="1:15">
      <c r="A7" s="168" t="s">
        <v>74</v>
      </c>
      <c r="B7" s="168" t="s">
        <v>75</v>
      </c>
      <c r="C7" s="135">
        <v>1315096.83</v>
      </c>
      <c r="D7" s="135">
        <v>1315096.83</v>
      </c>
      <c r="E7" s="135">
        <v>1160096.83</v>
      </c>
      <c r="F7" s="135">
        <v>155000</v>
      </c>
      <c r="G7" s="135"/>
      <c r="H7" s="135"/>
      <c r="I7" s="135"/>
      <c r="J7" s="135"/>
      <c r="K7" s="135"/>
      <c r="L7" s="135"/>
      <c r="M7" s="135"/>
      <c r="N7" s="135"/>
      <c r="O7" s="135"/>
    </row>
    <row r="8" ht="52.5" customHeight="1" spans="1:15">
      <c r="A8" s="169" t="s">
        <v>76</v>
      </c>
      <c r="B8" s="169" t="s">
        <v>77</v>
      </c>
      <c r="C8" s="135">
        <v>24240</v>
      </c>
      <c r="D8" s="135">
        <v>24240</v>
      </c>
      <c r="E8" s="135">
        <v>24240</v>
      </c>
      <c r="F8" s="135"/>
      <c r="G8" s="135"/>
      <c r="H8" s="135"/>
      <c r="I8" s="135"/>
      <c r="J8" s="135"/>
      <c r="K8" s="135"/>
      <c r="L8" s="135"/>
      <c r="M8" s="135"/>
      <c r="N8" s="135"/>
      <c r="O8" s="135"/>
    </row>
    <row r="9" ht="52.5" customHeight="1" spans="1:15">
      <c r="A9" s="170" t="s">
        <v>78</v>
      </c>
      <c r="B9" s="170" t="s">
        <v>79</v>
      </c>
      <c r="C9" s="135">
        <v>24240</v>
      </c>
      <c r="D9" s="135">
        <v>24240</v>
      </c>
      <c r="E9" s="135">
        <v>24240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</row>
    <row r="10" ht="52.5" customHeight="1" spans="1:15">
      <c r="A10" s="169" t="s">
        <v>80</v>
      </c>
      <c r="B10" s="169" t="s">
        <v>81</v>
      </c>
      <c r="C10" s="135">
        <v>168215.35</v>
      </c>
      <c r="D10" s="135">
        <v>168215.35</v>
      </c>
      <c r="E10" s="135">
        <v>168215.35</v>
      </c>
      <c r="F10" s="135"/>
      <c r="G10" s="135"/>
      <c r="H10" s="135"/>
      <c r="I10" s="135"/>
      <c r="J10" s="135"/>
      <c r="K10" s="135"/>
      <c r="L10" s="135"/>
      <c r="M10" s="135"/>
      <c r="N10" s="135"/>
      <c r="O10" s="135"/>
    </row>
    <row r="11" ht="52.5" customHeight="1" spans="1:15">
      <c r="A11" s="170" t="s">
        <v>82</v>
      </c>
      <c r="B11" s="170" t="s">
        <v>83</v>
      </c>
      <c r="C11" s="135">
        <v>8400</v>
      </c>
      <c r="D11" s="135">
        <v>8400</v>
      </c>
      <c r="E11" s="135">
        <v>8400</v>
      </c>
      <c r="F11" s="135"/>
      <c r="G11" s="135"/>
      <c r="H11" s="135"/>
      <c r="I11" s="135"/>
      <c r="J11" s="135"/>
      <c r="K11" s="135"/>
      <c r="L11" s="135"/>
      <c r="M11" s="135"/>
      <c r="N11" s="135"/>
      <c r="O11" s="135"/>
    </row>
    <row r="12" ht="52.5" customHeight="1" spans="1:15">
      <c r="A12" s="170" t="s">
        <v>84</v>
      </c>
      <c r="B12" s="170" t="s">
        <v>85</v>
      </c>
      <c r="C12" s="135">
        <v>159815.35</v>
      </c>
      <c r="D12" s="135">
        <v>159815.35</v>
      </c>
      <c r="E12" s="135">
        <v>159815.35</v>
      </c>
      <c r="F12" s="135"/>
      <c r="G12" s="135"/>
      <c r="H12" s="135"/>
      <c r="I12" s="135"/>
      <c r="J12" s="135"/>
      <c r="K12" s="135"/>
      <c r="L12" s="135"/>
      <c r="M12" s="135"/>
      <c r="N12" s="135"/>
      <c r="O12" s="135"/>
    </row>
    <row r="13" ht="52.5" customHeight="1" spans="1:15">
      <c r="A13" s="170" t="s">
        <v>86</v>
      </c>
      <c r="B13" s="170" t="s">
        <v>87</v>
      </c>
      <c r="C13" s="135"/>
      <c r="D13" s="135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</row>
    <row r="14" ht="52.5" customHeight="1" spans="1:15">
      <c r="A14" s="169" t="s">
        <v>88</v>
      </c>
      <c r="B14" s="169" t="s">
        <v>89</v>
      </c>
      <c r="C14" s="135">
        <v>1097055.16</v>
      </c>
      <c r="D14" s="135">
        <v>1097055.16</v>
      </c>
      <c r="E14" s="135">
        <v>942055.16</v>
      </c>
      <c r="F14" s="135">
        <v>155000</v>
      </c>
      <c r="G14" s="135"/>
      <c r="H14" s="135"/>
      <c r="I14" s="135"/>
      <c r="J14" s="135"/>
      <c r="K14" s="135"/>
      <c r="L14" s="135"/>
      <c r="M14" s="135"/>
      <c r="N14" s="135"/>
      <c r="O14" s="135"/>
    </row>
    <row r="15" ht="52.5" customHeight="1" spans="1:15">
      <c r="A15" s="170" t="s">
        <v>90</v>
      </c>
      <c r="B15" s="170" t="s">
        <v>91</v>
      </c>
      <c r="C15" s="135">
        <v>23000</v>
      </c>
      <c r="D15" s="135">
        <v>23000</v>
      </c>
      <c r="E15" s="135"/>
      <c r="F15" s="135">
        <v>23000</v>
      </c>
      <c r="G15" s="135"/>
      <c r="H15" s="135"/>
      <c r="I15" s="135"/>
      <c r="J15" s="135"/>
      <c r="K15" s="135"/>
      <c r="L15" s="135"/>
      <c r="M15" s="135"/>
      <c r="N15" s="135"/>
      <c r="O15" s="135"/>
    </row>
    <row r="16" ht="52.5" customHeight="1" spans="1:15">
      <c r="A16" s="170" t="s">
        <v>92</v>
      </c>
      <c r="B16" s="170" t="s">
        <v>93</v>
      </c>
      <c r="C16" s="135">
        <v>1074055.16</v>
      </c>
      <c r="D16" s="135">
        <v>1074055.16</v>
      </c>
      <c r="E16" s="135">
        <v>942055.16</v>
      </c>
      <c r="F16" s="135">
        <v>132000</v>
      </c>
      <c r="G16" s="135"/>
      <c r="H16" s="135"/>
      <c r="I16" s="135"/>
      <c r="J16" s="135"/>
      <c r="K16" s="135"/>
      <c r="L16" s="135"/>
      <c r="M16" s="135"/>
      <c r="N16" s="135"/>
      <c r="O16" s="135"/>
    </row>
    <row r="17" ht="46" customHeight="1" spans="1:15">
      <c r="A17" s="169" t="s">
        <v>94</v>
      </c>
      <c r="B17" s="169" t="s">
        <v>95</v>
      </c>
      <c r="C17" s="135">
        <v>25586.32</v>
      </c>
      <c r="D17" s="135">
        <v>25586.32</v>
      </c>
      <c r="E17" s="135">
        <v>25586.32</v>
      </c>
      <c r="F17" s="135"/>
      <c r="G17" s="135"/>
      <c r="H17" s="135"/>
      <c r="I17" s="135"/>
      <c r="J17" s="135"/>
      <c r="K17" s="135"/>
      <c r="L17" s="135"/>
      <c r="M17" s="135"/>
      <c r="N17" s="135"/>
      <c r="O17" s="135"/>
    </row>
    <row r="18" ht="52.5" customHeight="1" spans="1:15">
      <c r="A18" s="170" t="s">
        <v>96</v>
      </c>
      <c r="B18" s="170" t="s">
        <v>95</v>
      </c>
      <c r="C18" s="135">
        <v>25586.32</v>
      </c>
      <c r="D18" s="135">
        <v>25586.32</v>
      </c>
      <c r="E18" s="135">
        <v>25586.32</v>
      </c>
      <c r="F18" s="135"/>
      <c r="G18" s="135"/>
      <c r="H18" s="135"/>
      <c r="I18" s="135"/>
      <c r="J18" s="135"/>
      <c r="K18" s="135"/>
      <c r="L18" s="135"/>
      <c r="M18" s="135"/>
      <c r="N18" s="135"/>
      <c r="O18" s="135"/>
    </row>
    <row r="19" ht="45" customHeight="1" spans="1:15">
      <c r="A19" s="168" t="s">
        <v>97</v>
      </c>
      <c r="B19" s="168" t="s">
        <v>98</v>
      </c>
      <c r="C19" s="135">
        <v>75928.12</v>
      </c>
      <c r="D19" s="135">
        <v>75928.12</v>
      </c>
      <c r="E19" s="135">
        <v>57928.12</v>
      </c>
      <c r="F19" s="135">
        <v>18000</v>
      </c>
      <c r="G19" s="135"/>
      <c r="H19" s="135"/>
      <c r="I19" s="135"/>
      <c r="J19" s="135"/>
      <c r="K19" s="135"/>
      <c r="L19" s="135"/>
      <c r="M19" s="135"/>
      <c r="N19" s="135"/>
      <c r="O19" s="135"/>
    </row>
    <row r="20" ht="43" customHeight="1" spans="1:15">
      <c r="A20" s="169" t="s">
        <v>99</v>
      </c>
      <c r="B20" s="169" t="s">
        <v>100</v>
      </c>
      <c r="C20" s="135">
        <v>75928.12</v>
      </c>
      <c r="D20" s="135">
        <v>75928.12</v>
      </c>
      <c r="E20" s="135">
        <v>57928.12</v>
      </c>
      <c r="F20" s="135">
        <v>18000</v>
      </c>
      <c r="G20" s="135"/>
      <c r="H20" s="135"/>
      <c r="I20" s="135"/>
      <c r="J20" s="135"/>
      <c r="K20" s="135"/>
      <c r="L20" s="135"/>
      <c r="M20" s="135"/>
      <c r="N20" s="135"/>
      <c r="O20" s="135"/>
    </row>
    <row r="21" ht="41" customHeight="1" spans="1:15">
      <c r="A21" s="170" t="s">
        <v>101</v>
      </c>
      <c r="B21" s="170" t="s">
        <v>102</v>
      </c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</row>
    <row r="22" ht="42" customHeight="1" spans="1:15">
      <c r="A22" s="170" t="s">
        <v>103</v>
      </c>
      <c r="B22" s="170" t="s">
        <v>104</v>
      </c>
      <c r="C22" s="135">
        <v>73994.37</v>
      </c>
      <c r="D22" s="135">
        <v>73994.37</v>
      </c>
      <c r="E22" s="135">
        <v>55994.37</v>
      </c>
      <c r="F22" s="135">
        <v>18000</v>
      </c>
      <c r="G22" s="135"/>
      <c r="H22" s="135"/>
      <c r="I22" s="135"/>
      <c r="J22" s="135"/>
      <c r="K22" s="135"/>
      <c r="L22" s="135"/>
      <c r="M22" s="135"/>
      <c r="N22" s="135"/>
      <c r="O22" s="135"/>
    </row>
    <row r="23" ht="52.5" customHeight="1" spans="1:15">
      <c r="A23" s="170" t="s">
        <v>105</v>
      </c>
      <c r="B23" s="170" t="s">
        <v>106</v>
      </c>
      <c r="C23" s="135">
        <v>1933.75</v>
      </c>
      <c r="D23" s="135">
        <v>1933.75</v>
      </c>
      <c r="E23" s="135">
        <v>1933.75</v>
      </c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ht="40" customHeight="1" spans="1:15">
      <c r="A24" s="168" t="s">
        <v>107</v>
      </c>
      <c r="B24" s="168" t="s">
        <v>108</v>
      </c>
      <c r="C24" s="135">
        <v>116025.24</v>
      </c>
      <c r="D24" s="135">
        <v>116025.24</v>
      </c>
      <c r="E24" s="135">
        <v>116025.24</v>
      </c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ht="47" customHeight="1" spans="1:15">
      <c r="A25" s="169" t="s">
        <v>109</v>
      </c>
      <c r="B25" s="169" t="s">
        <v>110</v>
      </c>
      <c r="C25" s="135">
        <v>116025.24</v>
      </c>
      <c r="D25" s="135">
        <v>116025.24</v>
      </c>
      <c r="E25" s="135">
        <v>116025.24</v>
      </c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ht="42" customHeight="1" spans="1:15">
      <c r="A26" s="170" t="s">
        <v>111</v>
      </c>
      <c r="B26" s="170" t="s">
        <v>112</v>
      </c>
      <c r="C26" s="135">
        <v>116025.24</v>
      </c>
      <c r="D26" s="135">
        <v>116025.24</v>
      </c>
      <c r="E26" s="135">
        <v>116025.24</v>
      </c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ht="30" customHeight="1" spans="1:15">
      <c r="A27" s="167" t="s">
        <v>30</v>
      </c>
      <c r="B27" s="167"/>
      <c r="C27" s="135">
        <v>1507050.19</v>
      </c>
      <c r="D27" s="135">
        <v>1507050.19</v>
      </c>
      <c r="E27" s="135">
        <v>1334050.19</v>
      </c>
      <c r="F27" s="135">
        <v>173000</v>
      </c>
      <c r="G27" s="135"/>
      <c r="H27" s="135"/>
      <c r="I27" s="135"/>
      <c r="J27" s="135"/>
      <c r="K27" s="135"/>
      <c r="L27" s="135"/>
      <c r="M27" s="135"/>
      <c r="N27" s="135"/>
      <c r="O27" s="135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23"/>
  <sheetViews>
    <sheetView showZeros="0" workbookViewId="0">
      <selection activeCell="C20" sqref="C20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89" t="s">
        <v>113</v>
      </c>
    </row>
    <row r="2" ht="30.75" customHeight="1" spans="1:4">
      <c r="A2" s="157" t="str">
        <f>"2026"&amp;"年部门财政拨款收支预算总表"</f>
        <v>2026年部门财政拨款收支预算总表</v>
      </c>
      <c r="B2" s="157"/>
      <c r="C2" s="157"/>
      <c r="D2" s="157"/>
    </row>
    <row r="3" ht="18.75" customHeight="1" spans="1:4">
      <c r="A3" s="31" t="str">
        <f>"单位名称："&amp;"芒市救助管理站"</f>
        <v>单位名称：芒市救助管理站</v>
      </c>
      <c r="B3" s="158"/>
      <c r="C3" s="158"/>
      <c r="D3" s="90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2" t="s">
        <v>116</v>
      </c>
      <c r="B5" s="11" t="s">
        <v>5</v>
      </c>
      <c r="C5" s="72" t="s">
        <v>117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86" t="s">
        <v>118</v>
      </c>
      <c r="B7" s="23">
        <v>1507050.19</v>
      </c>
      <c r="C7" s="86" t="s">
        <v>119</v>
      </c>
      <c r="D7" s="23">
        <v>1507050.19</v>
      </c>
    </row>
    <row r="8" ht="19.5" customHeight="1" spans="1:4">
      <c r="A8" s="86" t="s">
        <v>120</v>
      </c>
      <c r="B8" s="23">
        <v>1507050.19</v>
      </c>
      <c r="C8" s="159" t="str">
        <f>"（"&amp;"一"&amp;"）"&amp;"社会保障和就业支出"</f>
        <v>（一）社会保障和就业支出</v>
      </c>
      <c r="D8" s="23">
        <v>1315096.83</v>
      </c>
    </row>
    <row r="9" ht="19.5" customHeight="1" spans="1:4">
      <c r="A9" s="160" t="s">
        <v>121</v>
      </c>
      <c r="B9" s="23"/>
      <c r="C9" s="159" t="str">
        <f>"（"&amp;"二"&amp;"）"&amp;"卫生健康支出"</f>
        <v>（二）卫生健康支出</v>
      </c>
      <c r="D9" s="23">
        <v>75928.12</v>
      </c>
    </row>
    <row r="10" ht="19.5" customHeight="1" spans="1:4">
      <c r="A10" s="160" t="s">
        <v>122</v>
      </c>
      <c r="B10" s="23"/>
      <c r="C10" s="159" t="str">
        <f>"（"&amp;"三"&amp;"）"&amp;"住房保障支出"</f>
        <v>（三）住房保障支出</v>
      </c>
      <c r="D10" s="23">
        <v>116025.24</v>
      </c>
    </row>
    <row r="11" ht="19.5" customHeight="1" spans="1:4">
      <c r="A11" s="160" t="s">
        <v>123</v>
      </c>
      <c r="B11" s="23"/>
      <c r="C11" s="159"/>
      <c r="D11" s="23"/>
    </row>
    <row r="12" ht="19.5" customHeight="1" spans="1:4">
      <c r="A12" s="160" t="s">
        <v>120</v>
      </c>
      <c r="B12" s="23"/>
      <c r="C12" s="159"/>
      <c r="D12" s="23"/>
    </row>
    <row r="13" ht="19.5" customHeight="1" spans="1:4">
      <c r="A13" s="160" t="s">
        <v>121</v>
      </c>
      <c r="B13" s="23"/>
      <c r="C13" s="159"/>
      <c r="D13" s="23"/>
    </row>
    <row r="14" ht="19.5" customHeight="1" spans="1:4">
      <c r="A14" s="160" t="s">
        <v>122</v>
      </c>
      <c r="B14" s="23"/>
      <c r="C14" s="159"/>
      <c r="D14" s="23"/>
    </row>
    <row r="15" ht="19.5" customHeight="1" spans="1:4">
      <c r="A15" s="161"/>
      <c r="B15" s="23"/>
      <c r="C15" s="159"/>
      <c r="D15" s="23"/>
    </row>
    <row r="16" ht="19.5" customHeight="1" spans="1:4">
      <c r="A16" s="161"/>
      <c r="B16" s="23"/>
      <c r="C16" s="159"/>
      <c r="D16" s="23"/>
    </row>
    <row r="17" ht="19.5" customHeight="1" spans="1:4">
      <c r="A17" s="161"/>
      <c r="B17" s="23"/>
      <c r="C17" s="159"/>
      <c r="D17" s="23"/>
    </row>
    <row r="18" ht="19.5" customHeight="1" spans="1:4">
      <c r="A18" s="161"/>
      <c r="B18" s="23"/>
      <c r="C18" s="159"/>
      <c r="D18" s="23"/>
    </row>
    <row r="19" ht="18" customHeight="1" spans="1:4">
      <c r="A19" s="159"/>
      <c r="B19" s="23"/>
      <c r="C19" s="160"/>
      <c r="D19" s="23"/>
    </row>
    <row r="20" ht="18" customHeight="1" spans="1:4">
      <c r="A20" s="159"/>
      <c r="B20" s="23"/>
      <c r="C20" s="160"/>
      <c r="D20" s="23"/>
    </row>
    <row r="21" ht="19.5" customHeight="1" spans="1:4">
      <c r="A21" s="159"/>
      <c r="B21" s="162"/>
      <c r="C21" s="86"/>
      <c r="D21" s="162"/>
    </row>
    <row r="22" ht="19.5" customHeight="1" spans="1:4">
      <c r="A22" s="159"/>
      <c r="B22" s="23"/>
      <c r="C22" s="86" t="s">
        <v>124</v>
      </c>
      <c r="D22" s="23"/>
    </row>
    <row r="23" ht="19.5" customHeight="1" spans="1:4">
      <c r="A23" s="163" t="s">
        <v>24</v>
      </c>
      <c r="B23" s="23">
        <v>1507050.19</v>
      </c>
      <c r="C23" s="163" t="s">
        <v>25</v>
      </c>
      <c r="D23" s="23">
        <v>1507050.19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C7" sqref="C7"/>
    </sheetView>
  </sheetViews>
  <sheetFormatPr defaultColWidth="10.2857142857143" defaultRowHeight="15" customHeight="1" outlineLevelCol="6"/>
  <cols>
    <col min="1" max="1" width="19.8571428571429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8" t="s">
        <v>125</v>
      </c>
    </row>
    <row r="2" ht="33" customHeight="1" spans="1:7">
      <c r="A2" s="150" t="str">
        <f>"2026"&amp;"年一般公共预算支出预算表（按功能科目分类）"</f>
        <v>2026年一般公共预算支出预算表（按功能科目分类）</v>
      </c>
      <c r="B2" s="150"/>
      <c r="C2" s="150"/>
      <c r="D2" s="150"/>
      <c r="E2" s="150"/>
      <c r="F2" s="150"/>
      <c r="G2" s="150"/>
    </row>
    <row r="3" ht="18.75" customHeight="1" spans="1:7">
      <c r="A3" s="151" t="str">
        <f>"单位名称："&amp;"芒市救助管理站"</f>
        <v>单位名称：芒市救助管理站</v>
      </c>
      <c r="B3" s="151"/>
      <c r="C3" s="123"/>
      <c r="D3" s="123"/>
      <c r="E3" s="123"/>
      <c r="F3" s="123"/>
      <c r="G3" s="128" t="s">
        <v>1</v>
      </c>
    </row>
    <row r="4" ht="18.75" customHeight="1" spans="1:7">
      <c r="A4" s="152" t="s">
        <v>126</v>
      </c>
      <c r="B4" s="152"/>
      <c r="C4" s="152" t="s">
        <v>30</v>
      </c>
      <c r="D4" s="152" t="s">
        <v>52</v>
      </c>
      <c r="E4" s="152"/>
      <c r="F4" s="152"/>
      <c r="G4" s="152" t="s">
        <v>53</v>
      </c>
    </row>
    <row r="5" ht="18.75" customHeight="1" spans="1:7">
      <c r="A5" s="152" t="s">
        <v>48</v>
      </c>
      <c r="B5" s="152" t="s">
        <v>49</v>
      </c>
      <c r="C5" s="152"/>
      <c r="D5" s="152" t="s">
        <v>33</v>
      </c>
      <c r="E5" s="152" t="s">
        <v>127</v>
      </c>
      <c r="F5" s="152" t="s">
        <v>128</v>
      </c>
      <c r="G5" s="152"/>
    </row>
    <row r="6" ht="18.75" customHeight="1" spans="1:7">
      <c r="A6" s="152" t="s">
        <v>59</v>
      </c>
      <c r="B6" s="152" t="s">
        <v>60</v>
      </c>
      <c r="C6" s="152" t="s">
        <v>61</v>
      </c>
      <c r="D6" s="152" t="s">
        <v>62</v>
      </c>
      <c r="E6" s="152" t="s">
        <v>63</v>
      </c>
      <c r="F6" s="152" t="s">
        <v>64</v>
      </c>
      <c r="G6" s="152" t="s">
        <v>65</v>
      </c>
    </row>
    <row r="7" ht="18.75" customHeight="1" spans="1:7">
      <c r="A7" s="153" t="s">
        <v>74</v>
      </c>
      <c r="B7" s="153" t="s">
        <v>75</v>
      </c>
      <c r="C7" s="154">
        <v>1315096.83</v>
      </c>
      <c r="D7" s="154">
        <v>1160096.83</v>
      </c>
      <c r="E7" s="154">
        <v>1091918.67</v>
      </c>
      <c r="F7" s="154">
        <v>68178.16</v>
      </c>
      <c r="G7" s="154">
        <v>155000</v>
      </c>
    </row>
    <row r="8" ht="18.75" customHeight="1" outlineLevel="1" spans="1:7">
      <c r="A8" s="155" t="s">
        <v>76</v>
      </c>
      <c r="B8" s="155" t="s">
        <v>77</v>
      </c>
      <c r="C8" s="154">
        <v>24240</v>
      </c>
      <c r="D8" s="154">
        <v>24240</v>
      </c>
      <c r="E8" s="154">
        <v>24240</v>
      </c>
      <c r="F8" s="154"/>
      <c r="G8" s="154"/>
    </row>
    <row r="9" ht="18.75" customHeight="1" outlineLevel="2" spans="1:7">
      <c r="A9" s="156" t="s">
        <v>78</v>
      </c>
      <c r="B9" s="156" t="s">
        <v>79</v>
      </c>
      <c r="C9" s="154">
        <v>24240</v>
      </c>
      <c r="D9" s="154">
        <v>24240</v>
      </c>
      <c r="E9" s="154">
        <v>24240</v>
      </c>
      <c r="F9" s="154"/>
      <c r="G9" s="154"/>
    </row>
    <row r="10" ht="18.75" customHeight="1" outlineLevel="1" spans="1:7">
      <c r="A10" s="155" t="s">
        <v>80</v>
      </c>
      <c r="B10" s="155" t="s">
        <v>81</v>
      </c>
      <c r="C10" s="154">
        <v>168215.35</v>
      </c>
      <c r="D10" s="154">
        <v>168215.35</v>
      </c>
      <c r="E10" s="154">
        <v>168215.35</v>
      </c>
      <c r="F10" s="154"/>
      <c r="G10" s="154"/>
    </row>
    <row r="11" ht="18.75" customHeight="1" outlineLevel="2" spans="1:7">
      <c r="A11" s="156" t="s">
        <v>82</v>
      </c>
      <c r="B11" s="156" t="s">
        <v>83</v>
      </c>
      <c r="C11" s="154">
        <v>8400</v>
      </c>
      <c r="D11" s="154">
        <v>8400</v>
      </c>
      <c r="E11" s="154">
        <v>8400</v>
      </c>
      <c r="F11" s="154"/>
      <c r="G11" s="154"/>
    </row>
    <row r="12" ht="23" customHeight="1" outlineLevel="2" spans="1:7">
      <c r="A12" s="156" t="s">
        <v>84</v>
      </c>
      <c r="B12" s="156" t="s">
        <v>85</v>
      </c>
      <c r="C12" s="154">
        <v>159815.35</v>
      </c>
      <c r="D12" s="154">
        <v>159815.35</v>
      </c>
      <c r="E12" s="154">
        <v>159815.35</v>
      </c>
      <c r="F12" s="154"/>
      <c r="G12" s="154"/>
    </row>
    <row r="13" ht="18.75" customHeight="1" outlineLevel="1" spans="1:7">
      <c r="A13" s="155" t="s">
        <v>88</v>
      </c>
      <c r="B13" s="155" t="s">
        <v>89</v>
      </c>
      <c r="C13" s="154">
        <v>1097055.16</v>
      </c>
      <c r="D13" s="154">
        <v>942055.16</v>
      </c>
      <c r="E13" s="154">
        <v>873877</v>
      </c>
      <c r="F13" s="154">
        <v>68178.16</v>
      </c>
      <c r="G13" s="154">
        <v>155000</v>
      </c>
    </row>
    <row r="14" ht="18.75" customHeight="1" outlineLevel="2" spans="1:7">
      <c r="A14" s="156" t="s">
        <v>90</v>
      </c>
      <c r="B14" s="156" t="s">
        <v>91</v>
      </c>
      <c r="C14" s="154">
        <v>23000</v>
      </c>
      <c r="D14" s="154"/>
      <c r="E14" s="154"/>
      <c r="F14" s="154"/>
      <c r="G14" s="154">
        <v>23000</v>
      </c>
    </row>
    <row r="15" ht="18.75" customHeight="1" outlineLevel="2" spans="1:7">
      <c r="A15" s="156" t="s">
        <v>92</v>
      </c>
      <c r="B15" s="156" t="s">
        <v>93</v>
      </c>
      <c r="C15" s="154">
        <v>1074055.16</v>
      </c>
      <c r="D15" s="154">
        <v>942055.16</v>
      </c>
      <c r="E15" s="154">
        <v>873877</v>
      </c>
      <c r="F15" s="154">
        <v>68178.16</v>
      </c>
      <c r="G15" s="154">
        <v>132000</v>
      </c>
    </row>
    <row r="16" ht="18.75" customHeight="1" outlineLevel="1" spans="1:7">
      <c r="A16" s="155" t="s">
        <v>94</v>
      </c>
      <c r="B16" s="155" t="s">
        <v>95</v>
      </c>
      <c r="C16" s="154">
        <v>25586.32</v>
      </c>
      <c r="D16" s="154">
        <v>25586.32</v>
      </c>
      <c r="E16" s="154">
        <v>25586.32</v>
      </c>
      <c r="F16" s="154"/>
      <c r="G16" s="154"/>
    </row>
    <row r="17" ht="18.75" customHeight="1" outlineLevel="2" spans="1:7">
      <c r="A17" s="156" t="s">
        <v>96</v>
      </c>
      <c r="B17" s="156" t="s">
        <v>95</v>
      </c>
      <c r="C17" s="154">
        <v>25586.32</v>
      </c>
      <c r="D17" s="154">
        <v>25586.32</v>
      </c>
      <c r="E17" s="154">
        <v>25586.32</v>
      </c>
      <c r="F17" s="154"/>
      <c r="G17" s="154"/>
    </row>
    <row r="18" ht="18.75" customHeight="1" spans="1:7">
      <c r="A18" s="153" t="s">
        <v>97</v>
      </c>
      <c r="B18" s="153" t="s">
        <v>98</v>
      </c>
      <c r="C18" s="154">
        <v>75928.12</v>
      </c>
      <c r="D18" s="154">
        <v>57928.12</v>
      </c>
      <c r="E18" s="154">
        <v>57928.12</v>
      </c>
      <c r="F18" s="154"/>
      <c r="G18" s="154">
        <v>18000</v>
      </c>
    </row>
    <row r="19" ht="18.75" customHeight="1" outlineLevel="1" spans="1:7">
      <c r="A19" s="155" t="s">
        <v>99</v>
      </c>
      <c r="B19" s="155" t="s">
        <v>100</v>
      </c>
      <c r="C19" s="154">
        <v>75928.12</v>
      </c>
      <c r="D19" s="154">
        <v>57928.12</v>
      </c>
      <c r="E19" s="154">
        <v>57928.12</v>
      </c>
      <c r="F19" s="154"/>
      <c r="G19" s="154">
        <v>18000</v>
      </c>
    </row>
    <row r="20" ht="18.75" customHeight="1" outlineLevel="2" spans="1:7">
      <c r="A20" s="156" t="s">
        <v>103</v>
      </c>
      <c r="B20" s="156" t="s">
        <v>104</v>
      </c>
      <c r="C20" s="154">
        <v>73994.37</v>
      </c>
      <c r="D20" s="154">
        <v>55994.37</v>
      </c>
      <c r="E20" s="154">
        <v>55994.37</v>
      </c>
      <c r="F20" s="154"/>
      <c r="G20" s="154">
        <v>18000</v>
      </c>
    </row>
    <row r="21" ht="18.75" customHeight="1" outlineLevel="2" spans="1:7">
      <c r="A21" s="156" t="s">
        <v>105</v>
      </c>
      <c r="B21" s="156" t="s">
        <v>106</v>
      </c>
      <c r="C21" s="154">
        <v>1933.75</v>
      </c>
      <c r="D21" s="154">
        <v>1933.75</v>
      </c>
      <c r="E21" s="154">
        <v>1933.75</v>
      </c>
      <c r="F21" s="154"/>
      <c r="G21" s="154"/>
    </row>
    <row r="22" ht="18.75" customHeight="1" spans="1:7">
      <c r="A22" s="153" t="s">
        <v>107</v>
      </c>
      <c r="B22" s="153" t="s">
        <v>108</v>
      </c>
      <c r="C22" s="154">
        <v>116025.24</v>
      </c>
      <c r="D22" s="154">
        <v>116025.24</v>
      </c>
      <c r="E22" s="154">
        <v>116025.24</v>
      </c>
      <c r="F22" s="154"/>
      <c r="G22" s="154"/>
    </row>
    <row r="23" ht="18.75" customHeight="1" outlineLevel="1" spans="1:7">
      <c r="A23" s="155" t="s">
        <v>109</v>
      </c>
      <c r="B23" s="155" t="s">
        <v>110</v>
      </c>
      <c r="C23" s="154">
        <v>116025.24</v>
      </c>
      <c r="D23" s="154">
        <v>116025.24</v>
      </c>
      <c r="E23" s="154">
        <v>116025.24</v>
      </c>
      <c r="F23" s="154"/>
      <c r="G23" s="154"/>
    </row>
    <row r="24" ht="18.75" customHeight="1" outlineLevel="2" spans="1:7">
      <c r="A24" s="156" t="s">
        <v>111</v>
      </c>
      <c r="B24" s="156" t="s">
        <v>112</v>
      </c>
      <c r="C24" s="154">
        <v>116025.24</v>
      </c>
      <c r="D24" s="154">
        <v>116025.24</v>
      </c>
      <c r="E24" s="154">
        <v>116025.24</v>
      </c>
      <c r="F24" s="154"/>
      <c r="G24" s="154"/>
    </row>
    <row r="25" ht="18.75" customHeight="1" spans="1:7">
      <c r="A25" s="152" t="s">
        <v>30</v>
      </c>
      <c r="B25" s="152"/>
      <c r="C25" s="154">
        <v>1507050.19</v>
      </c>
      <c r="D25" s="154">
        <v>1334050.19</v>
      </c>
      <c r="E25" s="154">
        <v>1265872.03</v>
      </c>
      <c r="F25" s="154">
        <v>68178.16</v>
      </c>
      <c r="G25" s="154">
        <v>173000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1"/>
      <c r="B1" s="141"/>
      <c r="C1" s="142"/>
      <c r="D1" s="1"/>
      <c r="E1" s="1"/>
      <c r="F1" s="143" t="s">
        <v>129</v>
      </c>
    </row>
    <row r="2" ht="33.75" customHeight="1" spans="1:6">
      <c r="A2" s="144" t="str">
        <f>"2026"&amp;"年一般公共预算“三公”经费支出预算表"</f>
        <v>2026年一般公共预算“三公”经费支出预算表</v>
      </c>
      <c r="B2" s="144"/>
      <c r="C2" s="144"/>
      <c r="D2" s="144"/>
      <c r="E2" s="144"/>
      <c r="F2" s="144"/>
    </row>
    <row r="3" ht="21.75" customHeight="1" spans="1:6">
      <c r="A3" s="145" t="str">
        <f>"单位名称："&amp;"芒市救助管理站"</f>
        <v>单位名称：芒市救助管理站</v>
      </c>
      <c r="B3" s="141"/>
      <c r="C3" s="142"/>
      <c r="D3" s="3"/>
      <c r="E3" s="1"/>
      <c r="F3" s="143" t="s">
        <v>27</v>
      </c>
    </row>
    <row r="4" ht="19.5" customHeight="1" spans="1:6">
      <c r="A4" s="11" t="s">
        <v>130</v>
      </c>
      <c r="B4" s="72" t="s">
        <v>131</v>
      </c>
      <c r="C4" s="12" t="s">
        <v>132</v>
      </c>
      <c r="D4" s="13"/>
      <c r="E4" s="14"/>
      <c r="F4" s="72" t="s">
        <v>133</v>
      </c>
    </row>
    <row r="5" ht="19.5" customHeight="1" spans="1:6">
      <c r="A5" s="18"/>
      <c r="B5" s="75"/>
      <c r="C5" s="35" t="s">
        <v>33</v>
      </c>
      <c r="D5" s="35" t="s">
        <v>134</v>
      </c>
      <c r="E5" s="35" t="s">
        <v>135</v>
      </c>
      <c r="F5" s="75"/>
    </row>
    <row r="6" ht="18.75" customHeight="1" spans="1:6">
      <c r="A6" s="146">
        <v>1</v>
      </c>
      <c r="B6" s="146">
        <v>2</v>
      </c>
      <c r="C6" s="147">
        <v>3</v>
      </c>
      <c r="D6" s="146">
        <v>4</v>
      </c>
      <c r="E6" s="146">
        <v>5</v>
      </c>
      <c r="F6" s="146">
        <v>6</v>
      </c>
    </row>
    <row r="7" ht="24.75" customHeight="1" spans="1:6">
      <c r="A7" s="148">
        <v>67000</v>
      </c>
      <c r="B7" s="148"/>
      <c r="C7" s="149">
        <v>64000</v>
      </c>
      <c r="D7" s="148"/>
      <c r="E7" s="148">
        <v>64000</v>
      </c>
      <c r="F7" s="148">
        <v>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opLeftCell="A27" workbookViewId="0">
      <selection activeCell="H33" sqref="H33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40" t="s">
        <v>136</v>
      </c>
      <c r="U1" s="140"/>
      <c r="V1" s="140"/>
      <c r="W1" s="140"/>
    </row>
    <row r="2" ht="45.75" customHeight="1" spans="1:23">
      <c r="A2" s="137" t="str">
        <f>"2026"&amp;"年部门基本支出预算表"</f>
        <v>2026年部门基本支出预算表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</row>
    <row r="3" ht="18.75" customHeight="1" spans="1:23">
      <c r="A3" s="136" t="str">
        <f>"单位名称："&amp;"芒市救助管理站"</f>
        <v>单位名称：芒市救助管理站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40" t="s">
        <v>27</v>
      </c>
      <c r="U3" s="140"/>
      <c r="V3" s="140"/>
      <c r="W3" s="140"/>
    </row>
    <row r="4" ht="18.75" customHeight="1" spans="1:23">
      <c r="A4" s="138" t="s">
        <v>137</v>
      </c>
      <c r="B4" s="138" t="s">
        <v>138</v>
      </c>
      <c r="C4" s="138" t="s">
        <v>139</v>
      </c>
      <c r="D4" s="138" t="s">
        <v>140</v>
      </c>
      <c r="E4" s="138" t="s">
        <v>141</v>
      </c>
      <c r="F4" s="138" t="s">
        <v>142</v>
      </c>
      <c r="G4" s="138" t="s">
        <v>143</v>
      </c>
      <c r="H4" s="138" t="s">
        <v>144</v>
      </c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</row>
    <row r="5" ht="28.3" customHeight="1" spans="1:23">
      <c r="A5" s="138"/>
      <c r="B5" s="138"/>
      <c r="C5" s="138"/>
      <c r="D5" s="138"/>
      <c r="E5" s="138"/>
      <c r="F5" s="138"/>
      <c r="G5" s="138"/>
      <c r="H5" s="138" t="s">
        <v>145</v>
      </c>
      <c r="I5" s="138" t="s">
        <v>34</v>
      </c>
      <c r="J5" s="138" t="s">
        <v>146</v>
      </c>
      <c r="K5" s="138" t="s">
        <v>147</v>
      </c>
      <c r="L5" s="138" t="s">
        <v>148</v>
      </c>
      <c r="M5" s="138" t="s">
        <v>149</v>
      </c>
      <c r="N5" s="138" t="s">
        <v>150</v>
      </c>
      <c r="O5" s="138" t="s">
        <v>35</v>
      </c>
      <c r="P5" s="138" t="s">
        <v>36</v>
      </c>
      <c r="Q5" s="138" t="s">
        <v>37</v>
      </c>
      <c r="R5" s="138" t="s">
        <v>51</v>
      </c>
      <c r="S5" s="138"/>
      <c r="T5" s="138"/>
      <c r="U5" s="138"/>
      <c r="V5" s="138"/>
      <c r="W5" s="138"/>
    </row>
    <row r="6" ht="24" customHeight="1" spans="1:23">
      <c r="A6" s="138"/>
      <c r="B6" s="138"/>
      <c r="C6" s="138"/>
      <c r="D6" s="138"/>
      <c r="E6" s="138"/>
      <c r="F6" s="138"/>
      <c r="G6" s="138"/>
      <c r="H6" s="138"/>
      <c r="I6" s="138" t="s">
        <v>151</v>
      </c>
      <c r="J6" s="138" t="s">
        <v>146</v>
      </c>
      <c r="K6" s="138" t="s">
        <v>147</v>
      </c>
      <c r="L6" s="138" t="s">
        <v>148</v>
      </c>
      <c r="M6" s="138" t="s">
        <v>149</v>
      </c>
      <c r="N6" s="138" t="s">
        <v>34</v>
      </c>
      <c r="O6" s="138" t="s">
        <v>35</v>
      </c>
      <c r="P6" s="138" t="s">
        <v>36</v>
      </c>
      <c r="Q6" s="138"/>
      <c r="R6" s="138" t="s">
        <v>33</v>
      </c>
      <c r="S6" s="138" t="s">
        <v>40</v>
      </c>
      <c r="T6" s="138" t="s">
        <v>41</v>
      </c>
      <c r="U6" s="138" t="s">
        <v>42</v>
      </c>
      <c r="V6" s="138" t="s">
        <v>43</v>
      </c>
      <c r="W6" s="138" t="s">
        <v>44</v>
      </c>
    </row>
    <row r="7" ht="32.05" customHeight="1" spans="1:23">
      <c r="A7" s="138"/>
      <c r="B7" s="138"/>
      <c r="C7" s="138"/>
      <c r="D7" s="138"/>
      <c r="E7" s="138"/>
      <c r="F7" s="138"/>
      <c r="G7" s="138"/>
      <c r="H7" s="138"/>
      <c r="I7" s="138" t="s">
        <v>33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</row>
    <row r="8" ht="18.75" customHeight="1" spans="1:23">
      <c r="A8" s="138" t="s">
        <v>59</v>
      </c>
      <c r="B8" s="138" t="s">
        <v>60</v>
      </c>
      <c r="C8" s="138" t="s">
        <v>61</v>
      </c>
      <c r="D8" s="138" t="s">
        <v>62</v>
      </c>
      <c r="E8" s="138" t="s">
        <v>63</v>
      </c>
      <c r="F8" s="138" t="s">
        <v>64</v>
      </c>
      <c r="G8" s="138" t="s">
        <v>65</v>
      </c>
      <c r="H8" s="138" t="s">
        <v>66</v>
      </c>
      <c r="I8" s="138" t="s">
        <v>67</v>
      </c>
      <c r="J8" s="138" t="s">
        <v>68</v>
      </c>
      <c r="K8" s="138" t="s">
        <v>69</v>
      </c>
      <c r="L8" s="138" t="s">
        <v>70</v>
      </c>
      <c r="M8" s="138" t="s">
        <v>71</v>
      </c>
      <c r="N8" s="138" t="s">
        <v>72</v>
      </c>
      <c r="O8" s="138" t="s">
        <v>73</v>
      </c>
      <c r="P8" s="138" t="s">
        <v>152</v>
      </c>
      <c r="Q8" s="138" t="s">
        <v>153</v>
      </c>
      <c r="R8" s="138" t="s">
        <v>154</v>
      </c>
      <c r="S8" s="138" t="s">
        <v>155</v>
      </c>
      <c r="T8" s="138" t="s">
        <v>156</v>
      </c>
      <c r="U8" s="138" t="s">
        <v>157</v>
      </c>
      <c r="V8" s="138" t="s">
        <v>158</v>
      </c>
      <c r="W8" s="138" t="s">
        <v>159</v>
      </c>
    </row>
    <row r="9" ht="53.25" customHeight="1" spans="1:23">
      <c r="A9" s="133" t="s">
        <v>46</v>
      </c>
      <c r="B9" s="133"/>
      <c r="C9" s="133"/>
      <c r="D9" s="133"/>
      <c r="E9" s="133"/>
      <c r="F9" s="133"/>
      <c r="G9" s="133"/>
      <c r="H9" s="135">
        <v>1334050.19</v>
      </c>
      <c r="I9" s="135">
        <v>1334050.19</v>
      </c>
      <c r="J9" s="135"/>
      <c r="K9" s="135"/>
      <c r="L9" s="135">
        <v>1334050.19</v>
      </c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53.25" customHeight="1" outlineLevel="1" spans="1:23">
      <c r="A10" s="133" t="s">
        <v>46</v>
      </c>
      <c r="B10" s="133" t="s">
        <v>160</v>
      </c>
      <c r="C10" s="133" t="s">
        <v>161</v>
      </c>
      <c r="D10" s="133" t="s">
        <v>96</v>
      </c>
      <c r="E10" s="133" t="s">
        <v>95</v>
      </c>
      <c r="F10" s="133" t="s">
        <v>162</v>
      </c>
      <c r="G10" s="133" t="s">
        <v>163</v>
      </c>
      <c r="H10" s="135">
        <v>19041.96</v>
      </c>
      <c r="I10" s="135">
        <v>19041.96</v>
      </c>
      <c r="J10" s="135"/>
      <c r="K10" s="135"/>
      <c r="L10" s="135">
        <v>19041.96</v>
      </c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</row>
    <row r="11" ht="53.25" customHeight="1" outlineLevel="1" spans="1:23">
      <c r="A11" s="133" t="s">
        <v>46</v>
      </c>
      <c r="B11" s="133" t="s">
        <v>164</v>
      </c>
      <c r="C11" s="133" t="s">
        <v>165</v>
      </c>
      <c r="D11" s="133" t="s">
        <v>92</v>
      </c>
      <c r="E11" s="133" t="s">
        <v>93</v>
      </c>
      <c r="F11" s="133" t="s">
        <v>166</v>
      </c>
      <c r="G11" s="133" t="s">
        <v>167</v>
      </c>
      <c r="H11" s="135">
        <v>383628</v>
      </c>
      <c r="I11" s="135">
        <v>383628</v>
      </c>
      <c r="J11" s="135"/>
      <c r="K11" s="135"/>
      <c r="L11" s="135">
        <v>383628</v>
      </c>
      <c r="M11" s="133"/>
      <c r="N11" s="135"/>
      <c r="O11" s="135"/>
      <c r="P11" s="135"/>
      <c r="Q11" s="135"/>
      <c r="R11" s="135"/>
      <c r="S11" s="135"/>
      <c r="T11" s="135"/>
      <c r="U11" s="135"/>
      <c r="V11" s="135"/>
      <c r="W11" s="135"/>
    </row>
    <row r="12" ht="53.25" customHeight="1" outlineLevel="1" spans="1:23">
      <c r="A12" s="133" t="s">
        <v>46</v>
      </c>
      <c r="B12" s="133" t="s">
        <v>164</v>
      </c>
      <c r="C12" s="133" t="s">
        <v>165</v>
      </c>
      <c r="D12" s="133" t="s">
        <v>92</v>
      </c>
      <c r="E12" s="133" t="s">
        <v>93</v>
      </c>
      <c r="F12" s="133" t="s">
        <v>168</v>
      </c>
      <c r="G12" s="133" t="s">
        <v>169</v>
      </c>
      <c r="H12" s="135">
        <v>37680</v>
      </c>
      <c r="I12" s="135">
        <v>37680</v>
      </c>
      <c r="J12" s="135"/>
      <c r="K12" s="135"/>
      <c r="L12" s="135">
        <v>37680</v>
      </c>
      <c r="M12" s="133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ht="53.25" customHeight="1" outlineLevel="1" spans="1:23">
      <c r="A13" s="133" t="s">
        <v>46</v>
      </c>
      <c r="B13" s="133" t="s">
        <v>164</v>
      </c>
      <c r="C13" s="133" t="s">
        <v>165</v>
      </c>
      <c r="D13" s="133" t="s">
        <v>92</v>
      </c>
      <c r="E13" s="133" t="s">
        <v>93</v>
      </c>
      <c r="F13" s="133" t="s">
        <v>170</v>
      </c>
      <c r="G13" s="133" t="s">
        <v>171</v>
      </c>
      <c r="H13" s="135">
        <v>31969</v>
      </c>
      <c r="I13" s="135">
        <v>31969</v>
      </c>
      <c r="J13" s="135"/>
      <c r="K13" s="135"/>
      <c r="L13" s="135">
        <v>31969</v>
      </c>
      <c r="M13" s="133"/>
      <c r="N13" s="135"/>
      <c r="O13" s="135"/>
      <c r="P13" s="135"/>
      <c r="Q13" s="135"/>
      <c r="R13" s="135"/>
      <c r="S13" s="135"/>
      <c r="T13" s="135"/>
      <c r="U13" s="135"/>
      <c r="V13" s="135"/>
      <c r="W13" s="135"/>
    </row>
    <row r="14" ht="53.25" customHeight="1" outlineLevel="1" spans="1:23">
      <c r="A14" s="133" t="s">
        <v>46</v>
      </c>
      <c r="B14" s="133" t="s">
        <v>164</v>
      </c>
      <c r="C14" s="133" t="s">
        <v>165</v>
      </c>
      <c r="D14" s="133" t="s">
        <v>92</v>
      </c>
      <c r="E14" s="133" t="s">
        <v>93</v>
      </c>
      <c r="F14" s="133" t="s">
        <v>170</v>
      </c>
      <c r="G14" s="133" t="s">
        <v>171</v>
      </c>
      <c r="H14" s="135">
        <v>101100</v>
      </c>
      <c r="I14" s="135">
        <v>101100</v>
      </c>
      <c r="J14" s="135"/>
      <c r="K14" s="135"/>
      <c r="L14" s="135">
        <v>101100</v>
      </c>
      <c r="M14" s="133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ht="53.25" customHeight="1" outlineLevel="1" spans="1:23">
      <c r="A15" s="133" t="s">
        <v>46</v>
      </c>
      <c r="B15" s="133" t="s">
        <v>164</v>
      </c>
      <c r="C15" s="133" t="s">
        <v>165</v>
      </c>
      <c r="D15" s="133" t="s">
        <v>92</v>
      </c>
      <c r="E15" s="133" t="s">
        <v>93</v>
      </c>
      <c r="F15" s="133" t="s">
        <v>170</v>
      </c>
      <c r="G15" s="133" t="s">
        <v>171</v>
      </c>
      <c r="H15" s="135">
        <v>114204</v>
      </c>
      <c r="I15" s="135">
        <v>114204</v>
      </c>
      <c r="J15" s="135"/>
      <c r="K15" s="135"/>
      <c r="L15" s="135">
        <v>114204</v>
      </c>
      <c r="M15" s="133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ht="53.25" customHeight="1" outlineLevel="1" spans="1:23">
      <c r="A16" s="133" t="s">
        <v>46</v>
      </c>
      <c r="B16" s="133" t="s">
        <v>164</v>
      </c>
      <c r="C16" s="133" t="s">
        <v>165</v>
      </c>
      <c r="D16" s="133" t="s">
        <v>92</v>
      </c>
      <c r="E16" s="133" t="s">
        <v>93</v>
      </c>
      <c r="F16" s="133" t="s">
        <v>170</v>
      </c>
      <c r="G16" s="133" t="s">
        <v>171</v>
      </c>
      <c r="H16" s="135">
        <v>202296</v>
      </c>
      <c r="I16" s="135">
        <v>202296</v>
      </c>
      <c r="J16" s="135"/>
      <c r="K16" s="135"/>
      <c r="L16" s="135">
        <v>202296</v>
      </c>
      <c r="M16" s="133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ht="53.25" customHeight="1" outlineLevel="1" spans="1:23">
      <c r="A17" s="133" t="s">
        <v>46</v>
      </c>
      <c r="B17" s="133" t="s">
        <v>172</v>
      </c>
      <c r="C17" s="133" t="s">
        <v>173</v>
      </c>
      <c r="D17" s="133" t="s">
        <v>84</v>
      </c>
      <c r="E17" s="133" t="s">
        <v>85</v>
      </c>
      <c r="F17" s="133" t="s">
        <v>174</v>
      </c>
      <c r="G17" s="133" t="s">
        <v>175</v>
      </c>
      <c r="H17" s="135">
        <v>159815.35</v>
      </c>
      <c r="I17" s="135">
        <v>159815.35</v>
      </c>
      <c r="J17" s="135"/>
      <c r="K17" s="135"/>
      <c r="L17" s="135">
        <v>159815.35</v>
      </c>
      <c r="M17" s="133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8" ht="53.25" customHeight="1" outlineLevel="1" spans="1:23">
      <c r="A18" s="133" t="s">
        <v>46</v>
      </c>
      <c r="B18" s="133" t="s">
        <v>172</v>
      </c>
      <c r="C18" s="133" t="s">
        <v>173</v>
      </c>
      <c r="D18" s="133" t="s">
        <v>86</v>
      </c>
      <c r="E18" s="133" t="s">
        <v>87</v>
      </c>
      <c r="F18" s="133" t="s">
        <v>176</v>
      </c>
      <c r="G18" s="133" t="s">
        <v>177</v>
      </c>
      <c r="H18" s="135"/>
      <c r="I18" s="135"/>
      <c r="J18" s="135"/>
      <c r="K18" s="135"/>
      <c r="L18" s="135"/>
      <c r="M18" s="133"/>
      <c r="N18" s="135"/>
      <c r="O18" s="135"/>
      <c r="P18" s="135"/>
      <c r="Q18" s="135"/>
      <c r="R18" s="135"/>
      <c r="S18" s="135"/>
      <c r="T18" s="135"/>
      <c r="U18" s="135"/>
      <c r="V18" s="135"/>
      <c r="W18" s="135"/>
    </row>
    <row r="19" ht="53.25" customHeight="1" outlineLevel="1" spans="1:23">
      <c r="A19" s="133" t="s">
        <v>46</v>
      </c>
      <c r="B19" s="133" t="s">
        <v>172</v>
      </c>
      <c r="C19" s="133" t="s">
        <v>173</v>
      </c>
      <c r="D19" s="133" t="s">
        <v>101</v>
      </c>
      <c r="E19" s="133" t="s">
        <v>102</v>
      </c>
      <c r="F19" s="133" t="s">
        <v>178</v>
      </c>
      <c r="G19" s="133" t="s">
        <v>179</v>
      </c>
      <c r="H19" s="135"/>
      <c r="I19" s="135"/>
      <c r="J19" s="135"/>
      <c r="K19" s="135"/>
      <c r="L19" s="135"/>
      <c r="M19" s="133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  <row r="20" ht="53.25" customHeight="1" outlineLevel="1" spans="1:23">
      <c r="A20" s="133" t="s">
        <v>46</v>
      </c>
      <c r="B20" s="133" t="s">
        <v>172</v>
      </c>
      <c r="C20" s="133" t="s">
        <v>173</v>
      </c>
      <c r="D20" s="133" t="s">
        <v>103</v>
      </c>
      <c r="E20" s="133" t="s">
        <v>104</v>
      </c>
      <c r="F20" s="133" t="s">
        <v>178</v>
      </c>
      <c r="G20" s="133" t="s">
        <v>179</v>
      </c>
      <c r="H20" s="135">
        <v>55994.37</v>
      </c>
      <c r="I20" s="135">
        <v>55994.37</v>
      </c>
      <c r="J20" s="135"/>
      <c r="K20" s="135"/>
      <c r="L20" s="135">
        <v>55994.37</v>
      </c>
      <c r="M20" s="133"/>
      <c r="N20" s="135"/>
      <c r="O20" s="135"/>
      <c r="P20" s="135"/>
      <c r="Q20" s="135"/>
      <c r="R20" s="135"/>
      <c r="S20" s="135"/>
      <c r="T20" s="135"/>
      <c r="U20" s="135"/>
      <c r="V20" s="135"/>
      <c r="W20" s="135"/>
    </row>
    <row r="21" ht="53.25" customHeight="1" outlineLevel="1" spans="1:23">
      <c r="A21" s="133" t="s">
        <v>46</v>
      </c>
      <c r="B21" s="133" t="s">
        <v>172</v>
      </c>
      <c r="C21" s="133" t="s">
        <v>173</v>
      </c>
      <c r="D21" s="133" t="s">
        <v>105</v>
      </c>
      <c r="E21" s="133" t="s">
        <v>106</v>
      </c>
      <c r="F21" s="133" t="s">
        <v>180</v>
      </c>
      <c r="G21" s="133" t="s">
        <v>181</v>
      </c>
      <c r="H21" s="135">
        <v>1933.75</v>
      </c>
      <c r="I21" s="135">
        <v>1933.75</v>
      </c>
      <c r="J21" s="135"/>
      <c r="K21" s="135"/>
      <c r="L21" s="135">
        <v>1933.75</v>
      </c>
      <c r="M21" s="133"/>
      <c r="N21" s="135"/>
      <c r="O21" s="135"/>
      <c r="P21" s="135"/>
      <c r="Q21" s="135"/>
      <c r="R21" s="135"/>
      <c r="S21" s="135"/>
      <c r="T21" s="135"/>
      <c r="U21" s="135"/>
      <c r="V21" s="135"/>
      <c r="W21" s="135"/>
    </row>
    <row r="22" ht="53.25" customHeight="1" outlineLevel="1" spans="1:23">
      <c r="A22" s="133" t="s">
        <v>46</v>
      </c>
      <c r="B22" s="133" t="s">
        <v>172</v>
      </c>
      <c r="C22" s="133" t="s">
        <v>173</v>
      </c>
      <c r="D22" s="133" t="s">
        <v>96</v>
      </c>
      <c r="E22" s="133" t="s">
        <v>95</v>
      </c>
      <c r="F22" s="133" t="s">
        <v>180</v>
      </c>
      <c r="G22" s="133" t="s">
        <v>181</v>
      </c>
      <c r="H22" s="135">
        <v>6544.36</v>
      </c>
      <c r="I22" s="135">
        <v>6544.36</v>
      </c>
      <c r="J22" s="135"/>
      <c r="K22" s="135"/>
      <c r="L22" s="135">
        <v>6544.36</v>
      </c>
      <c r="M22" s="133"/>
      <c r="N22" s="135"/>
      <c r="O22" s="135"/>
      <c r="P22" s="135"/>
      <c r="Q22" s="135"/>
      <c r="R22" s="135"/>
      <c r="S22" s="135"/>
      <c r="T22" s="135"/>
      <c r="U22" s="135"/>
      <c r="V22" s="135"/>
      <c r="W22" s="135"/>
    </row>
    <row r="23" ht="53.25" customHeight="1" outlineLevel="1" spans="1:23">
      <c r="A23" s="133" t="s">
        <v>46</v>
      </c>
      <c r="B23" s="133" t="s">
        <v>172</v>
      </c>
      <c r="C23" s="133" t="s">
        <v>173</v>
      </c>
      <c r="D23" s="133" t="s">
        <v>105</v>
      </c>
      <c r="E23" s="133" t="s">
        <v>106</v>
      </c>
      <c r="F23" s="133" t="s">
        <v>180</v>
      </c>
      <c r="G23" s="133" t="s">
        <v>181</v>
      </c>
      <c r="H23" s="135"/>
      <c r="I23" s="135"/>
      <c r="J23" s="135"/>
      <c r="K23" s="135"/>
      <c r="L23" s="135"/>
      <c r="M23" s="133"/>
      <c r="N23" s="135"/>
      <c r="O23" s="135"/>
      <c r="P23" s="135"/>
      <c r="Q23" s="135"/>
      <c r="R23" s="135"/>
      <c r="S23" s="135"/>
      <c r="T23" s="135"/>
      <c r="U23" s="135"/>
      <c r="V23" s="135"/>
      <c r="W23" s="135"/>
    </row>
    <row r="24" ht="53.25" customHeight="1" outlineLevel="1" spans="1:23">
      <c r="A24" s="133" t="s">
        <v>46</v>
      </c>
      <c r="B24" s="133" t="s">
        <v>182</v>
      </c>
      <c r="C24" s="133" t="s">
        <v>112</v>
      </c>
      <c r="D24" s="133" t="s">
        <v>111</v>
      </c>
      <c r="E24" s="133" t="s">
        <v>112</v>
      </c>
      <c r="F24" s="133" t="s">
        <v>183</v>
      </c>
      <c r="G24" s="133" t="s">
        <v>112</v>
      </c>
      <c r="H24" s="135">
        <v>116025.24</v>
      </c>
      <c r="I24" s="135">
        <v>116025.24</v>
      </c>
      <c r="J24" s="135"/>
      <c r="K24" s="135"/>
      <c r="L24" s="135">
        <v>116025.24</v>
      </c>
      <c r="M24" s="133"/>
      <c r="N24" s="135"/>
      <c r="O24" s="135"/>
      <c r="P24" s="135"/>
      <c r="Q24" s="135"/>
      <c r="R24" s="135"/>
      <c r="S24" s="135"/>
      <c r="T24" s="135"/>
      <c r="U24" s="135"/>
      <c r="V24" s="135"/>
      <c r="W24" s="135"/>
    </row>
    <row r="25" ht="53.25" customHeight="1" outlineLevel="1" spans="1:23">
      <c r="A25" s="133" t="s">
        <v>46</v>
      </c>
      <c r="B25" s="133" t="s">
        <v>184</v>
      </c>
      <c r="C25" s="133" t="s">
        <v>185</v>
      </c>
      <c r="D25" s="133" t="s">
        <v>92</v>
      </c>
      <c r="E25" s="133" t="s">
        <v>93</v>
      </c>
      <c r="F25" s="133" t="s">
        <v>186</v>
      </c>
      <c r="G25" s="133" t="s">
        <v>187</v>
      </c>
      <c r="H25" s="135">
        <v>32000</v>
      </c>
      <c r="I25" s="135">
        <v>32000</v>
      </c>
      <c r="J25" s="135"/>
      <c r="K25" s="135"/>
      <c r="L25" s="135">
        <v>32000</v>
      </c>
      <c r="M25" s="133"/>
      <c r="N25" s="135"/>
      <c r="O25" s="135"/>
      <c r="P25" s="135"/>
      <c r="Q25" s="135"/>
      <c r="R25" s="135"/>
      <c r="S25" s="135"/>
      <c r="T25" s="135"/>
      <c r="U25" s="135"/>
      <c r="V25" s="135"/>
      <c r="W25" s="135"/>
    </row>
    <row r="26" ht="53.25" customHeight="1" outlineLevel="1" spans="1:23">
      <c r="A26" s="133" t="s">
        <v>46</v>
      </c>
      <c r="B26" s="133" t="s">
        <v>188</v>
      </c>
      <c r="C26" s="133" t="s">
        <v>189</v>
      </c>
      <c r="D26" s="133" t="s">
        <v>92</v>
      </c>
      <c r="E26" s="133" t="s">
        <v>93</v>
      </c>
      <c r="F26" s="133" t="s">
        <v>190</v>
      </c>
      <c r="G26" s="133" t="s">
        <v>133</v>
      </c>
      <c r="H26" s="135">
        <v>3000</v>
      </c>
      <c r="I26" s="135">
        <v>3000</v>
      </c>
      <c r="J26" s="135"/>
      <c r="K26" s="135"/>
      <c r="L26" s="135">
        <v>3000</v>
      </c>
      <c r="M26" s="133"/>
      <c r="N26" s="135"/>
      <c r="O26" s="135"/>
      <c r="P26" s="135"/>
      <c r="Q26" s="135"/>
      <c r="R26" s="135"/>
      <c r="S26" s="135"/>
      <c r="T26" s="135"/>
      <c r="U26" s="135"/>
      <c r="V26" s="135"/>
      <c r="W26" s="135"/>
    </row>
    <row r="27" ht="53.25" customHeight="1" outlineLevel="1" spans="1:23">
      <c r="A27" s="133" t="s">
        <v>46</v>
      </c>
      <c r="B27" s="133" t="s">
        <v>191</v>
      </c>
      <c r="C27" s="133" t="s">
        <v>192</v>
      </c>
      <c r="D27" s="133" t="s">
        <v>92</v>
      </c>
      <c r="E27" s="133" t="s">
        <v>93</v>
      </c>
      <c r="F27" s="133" t="s">
        <v>193</v>
      </c>
      <c r="G27" s="133" t="s">
        <v>194</v>
      </c>
      <c r="H27" s="135">
        <v>16400</v>
      </c>
      <c r="I27" s="135">
        <v>16400</v>
      </c>
      <c r="J27" s="135"/>
      <c r="K27" s="135"/>
      <c r="L27" s="135">
        <v>16400</v>
      </c>
      <c r="M27" s="133"/>
      <c r="N27" s="135"/>
      <c r="O27" s="135"/>
      <c r="P27" s="135"/>
      <c r="Q27" s="135"/>
      <c r="R27" s="135"/>
      <c r="S27" s="135"/>
      <c r="T27" s="135"/>
      <c r="U27" s="135"/>
      <c r="V27" s="135"/>
      <c r="W27" s="135"/>
    </row>
    <row r="28" ht="53.25" customHeight="1" outlineLevel="1" spans="1:23">
      <c r="A28" s="133" t="s">
        <v>46</v>
      </c>
      <c r="B28" s="133" t="s">
        <v>195</v>
      </c>
      <c r="C28" s="133" t="s">
        <v>196</v>
      </c>
      <c r="D28" s="133" t="s">
        <v>92</v>
      </c>
      <c r="E28" s="133" t="s">
        <v>93</v>
      </c>
      <c r="F28" s="133" t="s">
        <v>197</v>
      </c>
      <c r="G28" s="133" t="s">
        <v>198</v>
      </c>
      <c r="H28" s="135">
        <v>3000</v>
      </c>
      <c r="I28" s="135">
        <v>3000</v>
      </c>
      <c r="J28" s="135"/>
      <c r="K28" s="135"/>
      <c r="L28" s="135">
        <v>3000</v>
      </c>
      <c r="M28" s="133"/>
      <c r="N28" s="135"/>
      <c r="O28" s="135"/>
      <c r="P28" s="135"/>
      <c r="Q28" s="135"/>
      <c r="R28" s="135"/>
      <c r="S28" s="135"/>
      <c r="T28" s="135"/>
      <c r="U28" s="135"/>
      <c r="V28" s="135"/>
      <c r="W28" s="135"/>
    </row>
    <row r="29" ht="53.25" customHeight="1" outlineLevel="1" spans="1:23">
      <c r="A29" s="133" t="s">
        <v>46</v>
      </c>
      <c r="B29" s="133" t="s">
        <v>195</v>
      </c>
      <c r="C29" s="133" t="s">
        <v>196</v>
      </c>
      <c r="D29" s="133" t="s">
        <v>82</v>
      </c>
      <c r="E29" s="133" t="s">
        <v>83</v>
      </c>
      <c r="F29" s="133" t="s">
        <v>199</v>
      </c>
      <c r="G29" s="133" t="s">
        <v>200</v>
      </c>
      <c r="H29" s="135">
        <v>8400</v>
      </c>
      <c r="I29" s="135">
        <v>8400</v>
      </c>
      <c r="J29" s="135"/>
      <c r="K29" s="135"/>
      <c r="L29" s="135">
        <v>8400</v>
      </c>
      <c r="M29" s="133"/>
      <c r="N29" s="135"/>
      <c r="O29" s="135"/>
      <c r="P29" s="135"/>
      <c r="Q29" s="135"/>
      <c r="R29" s="135"/>
      <c r="S29" s="135"/>
      <c r="T29" s="135"/>
      <c r="U29" s="135"/>
      <c r="V29" s="135"/>
      <c r="W29" s="135"/>
    </row>
    <row r="30" ht="53.25" customHeight="1" outlineLevel="1" spans="1:23">
      <c r="A30" s="133" t="s">
        <v>46</v>
      </c>
      <c r="B30" s="133" t="s">
        <v>201</v>
      </c>
      <c r="C30" s="133" t="s">
        <v>202</v>
      </c>
      <c r="D30" s="133" t="s">
        <v>92</v>
      </c>
      <c r="E30" s="133" t="s">
        <v>93</v>
      </c>
      <c r="F30" s="133" t="s">
        <v>203</v>
      </c>
      <c r="G30" s="133" t="s">
        <v>202</v>
      </c>
      <c r="H30" s="135">
        <v>16778.16</v>
      </c>
      <c r="I30" s="135">
        <v>16778.16</v>
      </c>
      <c r="J30" s="135"/>
      <c r="K30" s="135"/>
      <c r="L30" s="135">
        <v>16778.16</v>
      </c>
      <c r="M30" s="133"/>
      <c r="N30" s="135"/>
      <c r="O30" s="135"/>
      <c r="P30" s="135"/>
      <c r="Q30" s="135"/>
      <c r="R30" s="135"/>
      <c r="S30" s="135"/>
      <c r="T30" s="135"/>
      <c r="U30" s="135"/>
      <c r="V30" s="135"/>
      <c r="W30" s="135"/>
    </row>
    <row r="31" ht="53.25" customHeight="1" outlineLevel="1" spans="1:23">
      <c r="A31" s="133" t="s">
        <v>46</v>
      </c>
      <c r="B31" s="133" t="s">
        <v>201</v>
      </c>
      <c r="C31" s="133" t="s">
        <v>202</v>
      </c>
      <c r="D31" s="133" t="s">
        <v>92</v>
      </c>
      <c r="E31" s="133" t="s">
        <v>93</v>
      </c>
      <c r="F31" s="133" t="s">
        <v>203</v>
      </c>
      <c r="G31" s="133" t="s">
        <v>202</v>
      </c>
      <c r="H31" s="135"/>
      <c r="I31" s="135"/>
      <c r="J31" s="135"/>
      <c r="K31" s="135"/>
      <c r="L31" s="135"/>
      <c r="M31" s="133"/>
      <c r="N31" s="135"/>
      <c r="O31" s="135"/>
      <c r="P31" s="135"/>
      <c r="Q31" s="135"/>
      <c r="R31" s="135"/>
      <c r="S31" s="135"/>
      <c r="T31" s="135"/>
      <c r="U31" s="135"/>
      <c r="V31" s="135"/>
      <c r="W31" s="135"/>
    </row>
    <row r="32" ht="53.25" customHeight="1" outlineLevel="1" spans="1:23">
      <c r="A32" s="133" t="s">
        <v>46</v>
      </c>
      <c r="B32" s="133" t="s">
        <v>204</v>
      </c>
      <c r="C32" s="133" t="s">
        <v>205</v>
      </c>
      <c r="D32" s="133" t="s">
        <v>78</v>
      </c>
      <c r="E32" s="133" t="s">
        <v>79</v>
      </c>
      <c r="F32" s="133" t="s">
        <v>162</v>
      </c>
      <c r="G32" s="133" t="s">
        <v>163</v>
      </c>
      <c r="H32" s="135">
        <v>24240</v>
      </c>
      <c r="I32" s="135">
        <v>24240</v>
      </c>
      <c r="J32" s="135"/>
      <c r="K32" s="135"/>
      <c r="L32" s="135">
        <v>24240</v>
      </c>
      <c r="M32" s="133"/>
      <c r="N32" s="135"/>
      <c r="O32" s="135"/>
      <c r="P32" s="135"/>
      <c r="Q32" s="135"/>
      <c r="R32" s="135"/>
      <c r="S32" s="135"/>
      <c r="T32" s="135"/>
      <c r="U32" s="135"/>
      <c r="V32" s="135"/>
      <c r="W32" s="135"/>
    </row>
    <row r="33" ht="30.75" customHeight="1" spans="1:23">
      <c r="A33" s="139" t="s">
        <v>30</v>
      </c>
      <c r="B33" s="139"/>
      <c r="C33" s="139"/>
      <c r="D33" s="139"/>
      <c r="E33" s="139"/>
      <c r="F33" s="139"/>
      <c r="G33" s="139"/>
      <c r="H33" s="135">
        <v>1334050.19</v>
      </c>
      <c r="I33" s="135">
        <v>1334050.19</v>
      </c>
      <c r="J33" s="135"/>
      <c r="K33" s="135"/>
      <c r="L33" s="135">
        <v>1334050.19</v>
      </c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5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topLeftCell="A10" workbookViewId="0">
      <selection activeCell="K19" sqref="K19"/>
    </sheetView>
  </sheetViews>
  <sheetFormatPr defaultColWidth="10.2857142857143" defaultRowHeight="15" customHeight="1"/>
  <cols>
    <col min="1" max="1" width="6.14285714285714" customWidth="1"/>
    <col min="2" max="2" width="7.71428571428571" customWidth="1"/>
    <col min="3" max="3" width="9.84761904761905" customWidth="1"/>
    <col min="4" max="4" width="12.8571428571429" customWidth="1"/>
    <col min="5" max="5" width="6" customWidth="1"/>
    <col min="6" max="6" width="9.71428571428571" customWidth="1"/>
    <col min="7" max="7" width="5.28571428571429" customWidth="1"/>
    <col min="8" max="8" width="5.84761904761905" customWidth="1"/>
    <col min="9" max="9" width="11.2857142857143" customWidth="1"/>
    <col min="10" max="10" width="11" customWidth="1"/>
    <col min="11" max="11" width="11.7142857142857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4.57142857142857" customWidth="1"/>
    <col min="19" max="19" width="5.57142857142857" customWidth="1"/>
    <col min="20" max="20" width="9.84761904761905" customWidth="1"/>
    <col min="21" max="21" width="7.57142857142857" customWidth="1"/>
    <col min="22" max="22" width="5" customWidth="1"/>
    <col min="23" max="23" width="7.42857142857143" customWidth="1"/>
  </cols>
  <sheetData>
    <row r="1" ht="18.75" customHeight="1" spans="1:23">
      <c r="A1" s="129" t="s">
        <v>206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59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0" t="str">
        <f>"单位名称："&amp;"芒市救助管理站"</f>
        <v>单位名称：芒市救助管理站</v>
      </c>
      <c r="B3" s="130"/>
      <c r="C3" s="130"/>
      <c r="D3" s="130"/>
      <c r="E3" s="130"/>
      <c r="F3" s="130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29" t="s">
        <v>27</v>
      </c>
      <c r="W3" s="129"/>
    </row>
    <row r="4" ht="26.25" customHeight="1" spans="1:23">
      <c r="A4" s="132" t="s">
        <v>207</v>
      </c>
      <c r="B4" s="132" t="s">
        <v>138</v>
      </c>
      <c r="C4" s="132" t="s">
        <v>139</v>
      </c>
      <c r="D4" s="132" t="s">
        <v>208</v>
      </c>
      <c r="E4" s="132" t="s">
        <v>140</v>
      </c>
      <c r="F4" s="132" t="s">
        <v>141</v>
      </c>
      <c r="G4" s="132" t="s">
        <v>209</v>
      </c>
      <c r="H4" s="132" t="s">
        <v>210</v>
      </c>
      <c r="I4" s="132" t="s">
        <v>30</v>
      </c>
      <c r="J4" s="132" t="s">
        <v>211</v>
      </c>
      <c r="K4" s="132"/>
      <c r="L4" s="132"/>
      <c r="M4" s="132"/>
      <c r="N4" s="132" t="s">
        <v>150</v>
      </c>
      <c r="O4" s="132"/>
      <c r="P4" s="132"/>
      <c r="Q4" s="132" t="s">
        <v>37</v>
      </c>
      <c r="R4" s="132" t="s">
        <v>51</v>
      </c>
      <c r="S4" s="132"/>
      <c r="T4" s="132"/>
      <c r="U4" s="132"/>
      <c r="V4" s="132"/>
      <c r="W4" s="132"/>
    </row>
    <row r="5" ht="26.25" customHeight="1" spans="1:23">
      <c r="A5" s="132"/>
      <c r="B5" s="132"/>
      <c r="C5" s="132"/>
      <c r="D5" s="132"/>
      <c r="E5" s="132"/>
      <c r="F5" s="132"/>
      <c r="G5" s="132"/>
      <c r="H5" s="132"/>
      <c r="I5" s="132"/>
      <c r="J5" s="132" t="s">
        <v>34</v>
      </c>
      <c r="K5" s="132"/>
      <c r="L5" s="132" t="s">
        <v>35</v>
      </c>
      <c r="M5" s="132" t="s">
        <v>36</v>
      </c>
      <c r="N5" s="132" t="s">
        <v>34</v>
      </c>
      <c r="O5" s="132" t="s">
        <v>35</v>
      </c>
      <c r="P5" s="132" t="s">
        <v>36</v>
      </c>
      <c r="Q5" s="132"/>
      <c r="R5" s="132" t="s">
        <v>33</v>
      </c>
      <c r="S5" s="132" t="s">
        <v>40</v>
      </c>
      <c r="T5" s="132" t="s">
        <v>41</v>
      </c>
      <c r="U5" s="132" t="s">
        <v>42</v>
      </c>
      <c r="V5" s="132" t="s">
        <v>43</v>
      </c>
      <c r="W5" s="132" t="s">
        <v>44</v>
      </c>
    </row>
    <row r="6" ht="26.25" customHeight="1" spans="1:23">
      <c r="A6" s="132"/>
      <c r="B6" s="132"/>
      <c r="C6" s="132"/>
      <c r="D6" s="132"/>
      <c r="E6" s="132"/>
      <c r="F6" s="132"/>
      <c r="G6" s="132"/>
      <c r="H6" s="132"/>
      <c r="I6" s="132"/>
      <c r="J6" s="132" t="s">
        <v>33</v>
      </c>
      <c r="K6" s="132" t="s">
        <v>212</v>
      </c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</row>
    <row r="7" ht="18.75" customHeight="1" spans="1:23">
      <c r="A7" s="132" t="s">
        <v>59</v>
      </c>
      <c r="B7" s="132" t="s">
        <v>60</v>
      </c>
      <c r="C7" s="132" t="s">
        <v>61</v>
      </c>
      <c r="D7" s="132" t="s">
        <v>62</v>
      </c>
      <c r="E7" s="132" t="s">
        <v>63</v>
      </c>
      <c r="F7" s="132" t="s">
        <v>64</v>
      </c>
      <c r="G7" s="132" t="s">
        <v>65</v>
      </c>
      <c r="H7" s="132" t="s">
        <v>66</v>
      </c>
      <c r="I7" s="132" t="s">
        <v>67</v>
      </c>
      <c r="J7" s="132" t="s">
        <v>68</v>
      </c>
      <c r="K7" s="132" t="s">
        <v>69</v>
      </c>
      <c r="L7" s="132" t="s">
        <v>70</v>
      </c>
      <c r="M7" s="132" t="s">
        <v>71</v>
      </c>
      <c r="N7" s="132" t="s">
        <v>72</v>
      </c>
      <c r="O7" s="132" t="s">
        <v>73</v>
      </c>
      <c r="P7" s="132" t="s">
        <v>152</v>
      </c>
      <c r="Q7" s="132" t="s">
        <v>153</v>
      </c>
      <c r="R7" s="132" t="s">
        <v>154</v>
      </c>
      <c r="S7" s="132" t="s">
        <v>155</v>
      </c>
      <c r="T7" s="132" t="s">
        <v>156</v>
      </c>
      <c r="U7" s="132" t="s">
        <v>157</v>
      </c>
      <c r="V7" s="132" t="s">
        <v>158</v>
      </c>
      <c r="W7" s="132" t="s">
        <v>159</v>
      </c>
    </row>
    <row r="8" ht="33" customHeight="1" spans="1:23">
      <c r="A8" s="133"/>
      <c r="B8" s="133"/>
      <c r="C8" s="133" t="s">
        <v>213</v>
      </c>
      <c r="D8" s="133"/>
      <c r="E8" s="133"/>
      <c r="F8" s="133"/>
      <c r="G8" s="133"/>
      <c r="H8" s="133"/>
      <c r="I8" s="135">
        <v>150000</v>
      </c>
      <c r="J8" s="135">
        <v>150000</v>
      </c>
      <c r="K8" s="135">
        <v>150000</v>
      </c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ht="44" customHeight="1" outlineLevel="1" spans="1:23">
      <c r="A9" s="133" t="s">
        <v>214</v>
      </c>
      <c r="B9" s="133" t="s">
        <v>215</v>
      </c>
      <c r="C9" s="133" t="s">
        <v>213</v>
      </c>
      <c r="D9" s="133" t="s">
        <v>46</v>
      </c>
      <c r="E9" s="133" t="s">
        <v>92</v>
      </c>
      <c r="F9" s="133" t="s">
        <v>93</v>
      </c>
      <c r="G9" s="133" t="s">
        <v>216</v>
      </c>
      <c r="H9" s="133" t="s">
        <v>217</v>
      </c>
      <c r="I9" s="135">
        <v>52000</v>
      </c>
      <c r="J9" s="135">
        <v>52000</v>
      </c>
      <c r="K9" s="135">
        <v>52000</v>
      </c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</row>
    <row r="10" ht="39" customHeight="1" outlineLevel="1" spans="1:23">
      <c r="A10" s="133" t="s">
        <v>214</v>
      </c>
      <c r="B10" s="133" t="s">
        <v>215</v>
      </c>
      <c r="C10" s="133" t="s">
        <v>213</v>
      </c>
      <c r="D10" s="133" t="s">
        <v>46</v>
      </c>
      <c r="E10" s="133" t="s">
        <v>92</v>
      </c>
      <c r="F10" s="133" t="s">
        <v>93</v>
      </c>
      <c r="G10" s="133" t="s">
        <v>218</v>
      </c>
      <c r="H10" s="133" t="s">
        <v>219</v>
      </c>
      <c r="I10" s="135">
        <v>6000</v>
      </c>
      <c r="J10" s="135">
        <v>6000</v>
      </c>
      <c r="K10" s="135">
        <v>6000</v>
      </c>
      <c r="L10" s="135"/>
      <c r="M10" s="135"/>
      <c r="N10" s="133"/>
      <c r="O10" s="133"/>
      <c r="P10" s="133"/>
      <c r="Q10" s="135"/>
      <c r="R10" s="135"/>
      <c r="S10" s="135"/>
      <c r="T10" s="135"/>
      <c r="U10" s="135"/>
      <c r="V10" s="135"/>
      <c r="W10" s="135"/>
    </row>
    <row r="11" ht="41" customHeight="1" outlineLevel="1" spans="1:23">
      <c r="A11" s="133" t="s">
        <v>214</v>
      </c>
      <c r="B11" s="133" t="s">
        <v>215</v>
      </c>
      <c r="C11" s="133" t="s">
        <v>213</v>
      </c>
      <c r="D11" s="133" t="s">
        <v>46</v>
      </c>
      <c r="E11" s="133" t="s">
        <v>92</v>
      </c>
      <c r="F11" s="133" t="s">
        <v>93</v>
      </c>
      <c r="G11" s="133" t="s">
        <v>220</v>
      </c>
      <c r="H11" s="133" t="s">
        <v>221</v>
      </c>
      <c r="I11" s="135">
        <v>9000</v>
      </c>
      <c r="J11" s="135">
        <v>9000</v>
      </c>
      <c r="K11" s="135">
        <v>9000</v>
      </c>
      <c r="L11" s="135"/>
      <c r="M11" s="135"/>
      <c r="N11" s="133"/>
      <c r="O11" s="133"/>
      <c r="P11" s="133"/>
      <c r="Q11" s="135"/>
      <c r="R11" s="135"/>
      <c r="S11" s="135"/>
      <c r="T11" s="135"/>
      <c r="U11" s="135"/>
      <c r="V11" s="135"/>
      <c r="W11" s="135"/>
    </row>
    <row r="12" ht="44" customHeight="1" outlineLevel="1" spans="1:23">
      <c r="A12" s="133" t="s">
        <v>214</v>
      </c>
      <c r="B12" s="133" t="s">
        <v>215</v>
      </c>
      <c r="C12" s="133" t="s">
        <v>213</v>
      </c>
      <c r="D12" s="133" t="s">
        <v>46</v>
      </c>
      <c r="E12" s="133" t="s">
        <v>92</v>
      </c>
      <c r="F12" s="133" t="s">
        <v>93</v>
      </c>
      <c r="G12" s="133" t="s">
        <v>222</v>
      </c>
      <c r="H12" s="133" t="s">
        <v>223</v>
      </c>
      <c r="I12" s="135">
        <v>28000</v>
      </c>
      <c r="J12" s="135">
        <v>28000</v>
      </c>
      <c r="K12" s="135">
        <v>28000</v>
      </c>
      <c r="L12" s="135"/>
      <c r="M12" s="135"/>
      <c r="N12" s="133"/>
      <c r="O12" s="133"/>
      <c r="P12" s="133"/>
      <c r="Q12" s="135"/>
      <c r="R12" s="135"/>
      <c r="S12" s="135"/>
      <c r="T12" s="135"/>
      <c r="U12" s="135"/>
      <c r="V12" s="135"/>
      <c r="W12" s="135"/>
    </row>
    <row r="13" ht="44" customHeight="1" outlineLevel="1" spans="1:23">
      <c r="A13" s="133" t="s">
        <v>214</v>
      </c>
      <c r="B13" s="133" t="s">
        <v>215</v>
      </c>
      <c r="C13" s="133" t="s">
        <v>213</v>
      </c>
      <c r="D13" s="133" t="s">
        <v>46</v>
      </c>
      <c r="E13" s="133" t="s">
        <v>92</v>
      </c>
      <c r="F13" s="133" t="s">
        <v>93</v>
      </c>
      <c r="G13" s="133" t="s">
        <v>224</v>
      </c>
      <c r="H13" s="133" t="s">
        <v>225</v>
      </c>
      <c r="I13" s="135">
        <v>10000</v>
      </c>
      <c r="J13" s="135">
        <v>10000</v>
      </c>
      <c r="K13" s="135">
        <v>10000</v>
      </c>
      <c r="L13" s="135"/>
      <c r="M13" s="135"/>
      <c r="N13" s="133"/>
      <c r="O13" s="133"/>
      <c r="P13" s="133"/>
      <c r="Q13" s="135"/>
      <c r="R13" s="135"/>
      <c r="S13" s="135"/>
      <c r="T13" s="135"/>
      <c r="U13" s="135"/>
      <c r="V13" s="135"/>
      <c r="W13" s="135"/>
    </row>
    <row r="14" ht="38" customHeight="1" outlineLevel="1" spans="1:23">
      <c r="A14" s="133" t="s">
        <v>214</v>
      </c>
      <c r="B14" s="133" t="s">
        <v>215</v>
      </c>
      <c r="C14" s="133" t="s">
        <v>213</v>
      </c>
      <c r="D14" s="133" t="s">
        <v>46</v>
      </c>
      <c r="E14" s="133" t="s">
        <v>92</v>
      </c>
      <c r="F14" s="133" t="s">
        <v>93</v>
      </c>
      <c r="G14" s="133" t="s">
        <v>186</v>
      </c>
      <c r="H14" s="133" t="s">
        <v>187</v>
      </c>
      <c r="I14" s="135">
        <v>12000</v>
      </c>
      <c r="J14" s="135">
        <v>12000</v>
      </c>
      <c r="K14" s="135">
        <v>12000</v>
      </c>
      <c r="L14" s="135"/>
      <c r="M14" s="135"/>
      <c r="N14" s="133"/>
      <c r="O14" s="133"/>
      <c r="P14" s="133"/>
      <c r="Q14" s="135"/>
      <c r="R14" s="135"/>
      <c r="S14" s="135"/>
      <c r="T14" s="135"/>
      <c r="U14" s="135"/>
      <c r="V14" s="135"/>
      <c r="W14" s="135"/>
    </row>
    <row r="15" ht="39" customHeight="1" outlineLevel="1" spans="1:23">
      <c r="A15" s="133" t="s">
        <v>214</v>
      </c>
      <c r="B15" s="133" t="s">
        <v>215</v>
      </c>
      <c r="C15" s="133" t="s">
        <v>213</v>
      </c>
      <c r="D15" s="133" t="s">
        <v>46</v>
      </c>
      <c r="E15" s="133" t="s">
        <v>92</v>
      </c>
      <c r="F15" s="133" t="s">
        <v>93</v>
      </c>
      <c r="G15" s="133" t="s">
        <v>226</v>
      </c>
      <c r="H15" s="133" t="s">
        <v>227</v>
      </c>
      <c r="I15" s="135">
        <v>15000</v>
      </c>
      <c r="J15" s="135">
        <v>15000</v>
      </c>
      <c r="K15" s="135">
        <v>15000</v>
      </c>
      <c r="L15" s="135"/>
      <c r="M15" s="135"/>
      <c r="N15" s="133"/>
      <c r="O15" s="133"/>
      <c r="P15" s="133"/>
      <c r="Q15" s="135"/>
      <c r="R15" s="135"/>
      <c r="S15" s="135"/>
      <c r="T15" s="135"/>
      <c r="U15" s="135"/>
      <c r="V15" s="135"/>
      <c r="W15" s="135"/>
    </row>
    <row r="16" ht="38" customHeight="1" outlineLevel="1" spans="1:23">
      <c r="A16" s="133" t="s">
        <v>214</v>
      </c>
      <c r="B16" s="133" t="s">
        <v>215</v>
      </c>
      <c r="C16" s="133" t="s">
        <v>213</v>
      </c>
      <c r="D16" s="133" t="s">
        <v>46</v>
      </c>
      <c r="E16" s="133" t="s">
        <v>103</v>
      </c>
      <c r="F16" s="133" t="s">
        <v>104</v>
      </c>
      <c r="G16" s="133" t="s">
        <v>228</v>
      </c>
      <c r="H16" s="133" t="s">
        <v>229</v>
      </c>
      <c r="I16" s="135">
        <v>18000</v>
      </c>
      <c r="J16" s="135">
        <v>18000</v>
      </c>
      <c r="K16" s="135">
        <v>18000</v>
      </c>
      <c r="L16" s="135"/>
      <c r="M16" s="135"/>
      <c r="N16" s="133"/>
      <c r="O16" s="133"/>
      <c r="P16" s="133"/>
      <c r="Q16" s="135"/>
      <c r="R16" s="135"/>
      <c r="S16" s="135"/>
      <c r="T16" s="135"/>
      <c r="U16" s="135"/>
      <c r="V16" s="135"/>
      <c r="W16" s="135"/>
    </row>
    <row r="17" ht="27" customHeight="1" spans="1:23">
      <c r="A17" s="133"/>
      <c r="B17" s="133"/>
      <c r="C17" s="133" t="s">
        <v>230</v>
      </c>
      <c r="D17" s="133"/>
      <c r="E17" s="133"/>
      <c r="F17" s="133"/>
      <c r="G17" s="133"/>
      <c r="H17" s="133"/>
      <c r="I17" s="135">
        <v>23000</v>
      </c>
      <c r="J17" s="135">
        <v>23000</v>
      </c>
      <c r="K17" s="135">
        <v>23000</v>
      </c>
      <c r="L17" s="135"/>
      <c r="M17" s="135"/>
      <c r="N17" s="133"/>
      <c r="O17" s="133"/>
      <c r="P17" s="133"/>
      <c r="Q17" s="135"/>
      <c r="R17" s="135"/>
      <c r="S17" s="135"/>
      <c r="T17" s="135"/>
      <c r="U17" s="135"/>
      <c r="V17" s="135"/>
      <c r="W17" s="135"/>
    </row>
    <row r="18" ht="40" customHeight="1" outlineLevel="1" spans="1:23">
      <c r="A18" s="133" t="s">
        <v>231</v>
      </c>
      <c r="B18" s="133" t="s">
        <v>232</v>
      </c>
      <c r="C18" s="133" t="s">
        <v>230</v>
      </c>
      <c r="D18" s="133" t="s">
        <v>46</v>
      </c>
      <c r="E18" s="133" t="s">
        <v>90</v>
      </c>
      <c r="F18" s="133" t="s">
        <v>91</v>
      </c>
      <c r="G18" s="133" t="s">
        <v>233</v>
      </c>
      <c r="H18" s="133" t="s">
        <v>234</v>
      </c>
      <c r="I18" s="135">
        <v>23000</v>
      </c>
      <c r="J18" s="135">
        <v>23000</v>
      </c>
      <c r="K18" s="135">
        <v>23000</v>
      </c>
      <c r="L18" s="135"/>
      <c r="M18" s="135"/>
      <c r="N18" s="133"/>
      <c r="O18" s="133"/>
      <c r="P18" s="133"/>
      <c r="Q18" s="135"/>
      <c r="R18" s="135"/>
      <c r="S18" s="135"/>
      <c r="T18" s="135"/>
      <c r="U18" s="135"/>
      <c r="V18" s="135"/>
      <c r="W18" s="135"/>
    </row>
    <row r="19" ht="30" customHeight="1" spans="1:23">
      <c r="A19" s="134" t="s">
        <v>30</v>
      </c>
      <c r="B19" s="134"/>
      <c r="C19" s="134"/>
      <c r="D19" s="134"/>
      <c r="E19" s="134"/>
      <c r="F19" s="134"/>
      <c r="G19" s="134"/>
      <c r="H19" s="134"/>
      <c r="I19" s="135">
        <v>173000</v>
      </c>
      <c r="J19" s="135">
        <v>173000</v>
      </c>
      <c r="K19" s="135">
        <v>173000</v>
      </c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7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3"/>
  <sheetViews>
    <sheetView showZeros="0" topLeftCell="A7" workbookViewId="0">
      <selection activeCell="J6" sqref="J6"/>
    </sheetView>
  </sheetViews>
  <sheetFormatPr defaultColWidth="10.2857142857143" defaultRowHeight="15" customHeight="1"/>
  <cols>
    <col min="1" max="5" width="14.2857142857143" customWidth="1"/>
    <col min="6" max="6" width="14.2857142857143" style="122" customWidth="1"/>
    <col min="7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4"/>
      <c r="G1" s="123"/>
      <c r="H1" s="123"/>
      <c r="I1" s="123"/>
      <c r="J1" s="128" t="s">
        <v>235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3" t="str">
        <f>"单位名称："&amp;"芒市救助管理站"</f>
        <v>单位名称：芒市救助管理站</v>
      </c>
      <c r="B3" s="123"/>
      <c r="C3" s="123"/>
      <c r="D3" s="123"/>
      <c r="E3" s="123"/>
      <c r="F3" s="124"/>
      <c r="G3" s="123"/>
      <c r="H3" s="123"/>
      <c r="I3" s="123"/>
      <c r="J3" s="123"/>
    </row>
    <row r="4" ht="22.5" customHeight="1" spans="1:10">
      <c r="A4" s="126" t="s">
        <v>236</v>
      </c>
      <c r="B4" s="126" t="s">
        <v>237</v>
      </c>
      <c r="C4" s="126" t="s">
        <v>238</v>
      </c>
      <c r="D4" s="126" t="s">
        <v>239</v>
      </c>
      <c r="E4" s="126" t="s">
        <v>240</v>
      </c>
      <c r="F4" s="126" t="s">
        <v>241</v>
      </c>
      <c r="G4" s="126" t="s">
        <v>242</v>
      </c>
      <c r="H4" s="126" t="s">
        <v>243</v>
      </c>
      <c r="I4" s="126" t="s">
        <v>244</v>
      </c>
      <c r="J4" s="126" t="s">
        <v>245</v>
      </c>
    </row>
    <row r="5" ht="22.5" customHeight="1" spans="1:10">
      <c r="A5" s="126" t="s">
        <v>59</v>
      </c>
      <c r="B5" s="126" t="s">
        <v>60</v>
      </c>
      <c r="C5" s="126" t="s">
        <v>61</v>
      </c>
      <c r="D5" s="126" t="s">
        <v>62</v>
      </c>
      <c r="E5" s="126" t="s">
        <v>63</v>
      </c>
      <c r="F5" s="126" t="s">
        <v>64</v>
      </c>
      <c r="G5" s="126" t="s">
        <v>65</v>
      </c>
      <c r="H5" s="126" t="s">
        <v>66</v>
      </c>
      <c r="I5" s="126" t="s">
        <v>67</v>
      </c>
      <c r="J5" s="126" t="s">
        <v>68</v>
      </c>
    </row>
    <row r="6" ht="52.5" customHeight="1" spans="1:10">
      <c r="A6" s="126" t="s">
        <v>46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213</v>
      </c>
      <c r="B7" s="127" t="s">
        <v>246</v>
      </c>
      <c r="C7" s="127" t="s">
        <v>247</v>
      </c>
      <c r="D7" s="127" t="s">
        <v>248</v>
      </c>
      <c r="E7" s="127" t="s">
        <v>249</v>
      </c>
      <c r="F7" s="126" t="s">
        <v>250</v>
      </c>
      <c r="G7" s="126" t="s">
        <v>251</v>
      </c>
      <c r="H7" s="126" t="s">
        <v>252</v>
      </c>
      <c r="I7" s="127" t="s">
        <v>253</v>
      </c>
      <c r="J7" s="127" t="s">
        <v>249</v>
      </c>
    </row>
    <row r="8" ht="52.5" customHeight="1" outlineLevel="1" spans="1:10">
      <c r="A8" s="127" t="s">
        <v>213</v>
      </c>
      <c r="B8" s="127" t="s">
        <v>246</v>
      </c>
      <c r="C8" s="127" t="s">
        <v>254</v>
      </c>
      <c r="D8" s="127" t="s">
        <v>255</v>
      </c>
      <c r="E8" s="127" t="s">
        <v>256</v>
      </c>
      <c r="F8" s="126" t="s">
        <v>250</v>
      </c>
      <c r="G8" s="126" t="s">
        <v>251</v>
      </c>
      <c r="H8" s="126" t="s">
        <v>252</v>
      </c>
      <c r="I8" s="127" t="s">
        <v>253</v>
      </c>
      <c r="J8" s="127" t="s">
        <v>256</v>
      </c>
    </row>
    <row r="9" ht="52.5" customHeight="1" outlineLevel="1" spans="1:10">
      <c r="A9" s="127" t="s">
        <v>213</v>
      </c>
      <c r="B9" s="127" t="s">
        <v>246</v>
      </c>
      <c r="C9" s="127" t="s">
        <v>257</v>
      </c>
      <c r="D9" s="127" t="s">
        <v>258</v>
      </c>
      <c r="E9" s="127" t="s">
        <v>259</v>
      </c>
      <c r="F9" s="126" t="s">
        <v>250</v>
      </c>
      <c r="G9" s="126" t="s">
        <v>251</v>
      </c>
      <c r="H9" s="126" t="s">
        <v>252</v>
      </c>
      <c r="I9" s="127" t="s">
        <v>253</v>
      </c>
      <c r="J9" s="127" t="s">
        <v>259</v>
      </c>
    </row>
    <row r="10" ht="52.5" customHeight="1" outlineLevel="1" spans="1:10">
      <c r="A10" s="127" t="s">
        <v>213</v>
      </c>
      <c r="B10" s="127" t="s">
        <v>246</v>
      </c>
      <c r="C10" s="127" t="s">
        <v>260</v>
      </c>
      <c r="D10" s="127" t="s">
        <v>261</v>
      </c>
      <c r="E10" s="127" t="s">
        <v>262</v>
      </c>
      <c r="F10" s="126" t="s">
        <v>263</v>
      </c>
      <c r="G10" s="126" t="s">
        <v>264</v>
      </c>
      <c r="H10" s="126" t="s">
        <v>252</v>
      </c>
      <c r="I10" s="127" t="s">
        <v>253</v>
      </c>
      <c r="J10" s="127" t="s">
        <v>262</v>
      </c>
    </row>
    <row r="11" ht="52.5" customHeight="1" outlineLevel="1" spans="1:10">
      <c r="A11" s="127" t="s">
        <v>230</v>
      </c>
      <c r="B11" s="127" t="s">
        <v>265</v>
      </c>
      <c r="C11" s="127" t="s">
        <v>247</v>
      </c>
      <c r="D11" s="127" t="s">
        <v>248</v>
      </c>
      <c r="E11" s="127" t="s">
        <v>266</v>
      </c>
      <c r="F11" s="126" t="s">
        <v>250</v>
      </c>
      <c r="G11" s="126" t="s">
        <v>251</v>
      </c>
      <c r="H11" s="126" t="s">
        <v>252</v>
      </c>
      <c r="I11" s="127" t="s">
        <v>253</v>
      </c>
      <c r="J11" s="127" t="s">
        <v>266</v>
      </c>
    </row>
    <row r="12" ht="52.5" customHeight="1" outlineLevel="1" spans="1:10">
      <c r="A12" s="127" t="s">
        <v>230</v>
      </c>
      <c r="B12" s="127" t="s">
        <v>265</v>
      </c>
      <c r="C12" s="127" t="s">
        <v>254</v>
      </c>
      <c r="D12" s="127" t="s">
        <v>255</v>
      </c>
      <c r="E12" s="127" t="s">
        <v>267</v>
      </c>
      <c r="F12" s="126" t="s">
        <v>250</v>
      </c>
      <c r="G12" s="126" t="s">
        <v>251</v>
      </c>
      <c r="H12" s="126" t="s">
        <v>252</v>
      </c>
      <c r="I12" s="127" t="s">
        <v>253</v>
      </c>
      <c r="J12" s="127" t="s">
        <v>267</v>
      </c>
    </row>
    <row r="13" ht="52.5" customHeight="1" outlineLevel="1" spans="1:10">
      <c r="A13" s="127" t="s">
        <v>230</v>
      </c>
      <c r="B13" s="127" t="s">
        <v>265</v>
      </c>
      <c r="C13" s="127" t="s">
        <v>257</v>
      </c>
      <c r="D13" s="127" t="s">
        <v>258</v>
      </c>
      <c r="E13" s="127" t="s">
        <v>268</v>
      </c>
      <c r="F13" s="126" t="s">
        <v>250</v>
      </c>
      <c r="G13" s="126" t="s">
        <v>251</v>
      </c>
      <c r="H13" s="126" t="s">
        <v>252</v>
      </c>
      <c r="I13" s="127" t="s">
        <v>253</v>
      </c>
      <c r="J13" s="127" t="s">
        <v>268</v>
      </c>
    </row>
  </sheetData>
  <mergeCells count="6">
    <mergeCell ref="A2:J2"/>
    <mergeCell ref="A3:E3"/>
    <mergeCell ref="A7:A10"/>
    <mergeCell ref="A11:A13"/>
    <mergeCell ref="B7:B10"/>
    <mergeCell ref="B11:B13"/>
  </mergeCells>
  <pageMargins left="0.75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黄娟</cp:lastModifiedBy>
  <dcterms:created xsi:type="dcterms:W3CDTF">2026-01-29T01:35:00Z</dcterms:created>
  <dcterms:modified xsi:type="dcterms:W3CDTF">2026-03-19T01:56:33Z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1F711B6B04CA4271A808F049E0F021D1</vt:lpwstr>
  </property>
</Properties>
</file>