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2" hidden="1">'部门支出预算表01-3'!$A$5:$O$44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<sst xmlns="http://schemas.openxmlformats.org/spreadsheetml/2006/main" count="1466" uniqueCount="430">
  <si>
    <t>预算01-1表</t>
  </si>
  <si>
    <t>单位名称：芒市芒市镇人民政府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</si>
  <si>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</si>
  <si>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</si>
  <si>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</si>
  <si>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</si>
  <si>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</si>
  <si>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</si>
  <si>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</si>
  <si>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</si>
  <si>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</si>
  <si>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</si>
  <si>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</si>
  <si>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</si>
  <si>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</si>
  <si>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</si>
  <si>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</si>
  <si>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</si>
  <si>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</si>
  <si>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</si>
  <si>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</si>
  <si>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</si>
  <si>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</si>
  <si>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</si>
  <si>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</si>
  <si>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</si>
  <si>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</si>
  <si>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</si>
  <si>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</si>
  <si>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</si>
  <si>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</si>
  <si>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</si>
  <si>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</si>
  <si>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</si>
  <si>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</si>
  <si>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</si>
  <si>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</si>
  <si>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</si>
  <si>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</si>
  <si>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</si>
  <si>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</si>
  <si>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</si>
  <si>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</si>
  <si>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</si>
  <si>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</si>
  <si>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</si>
  <si>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571001</t>
  </si>
  <si>
    <t>芒市芒市镇人民政府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</si>
  <si>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</si>
  <si>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</si>
  <si>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</si>
  <si>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</si>
  <si>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</si>
  <si>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</si>
  <si>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</si>
  <si>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</si>
  <si>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</si>
  <si>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</si>
  <si>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</si>
  <si>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</si>
  <si>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</si>
  <si>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</si>
  <si>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</si>
  <si>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</si>
  <si>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</si>
  <si>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</si>
  <si>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</si>
  <si>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</si>
  <si>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</si>
  <si>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</si>
  <si>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</si>
  <si>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</si>
  <si>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</si>
  <si>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</si>
  <si>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</si>
  <si>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</si>
  <si>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</si>
  <si>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</si>
  <si>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</si>
  <si>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</si>
  <si>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</si>
  <si>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</si>
  <si>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</si>
  <si>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</si>
  <si>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</si>
  <si>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</si>
  <si>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</si>
  <si>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</si>
  <si>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2013102</t>
  </si>
  <si>
    <t>2013150</t>
  </si>
  <si>
    <t>208</t>
  </si>
  <si>
    <t>社会保障和就业支出</t>
  </si>
  <si>
    <t>20801</t>
  </si>
  <si>
    <t>人力资源和社会保障管理事务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</si>
  <si>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</si>
  <si>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</si>
  <si>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</si>
  <si>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</si>
  <si>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</si>
  <si>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</si>
  <si>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</si>
  <si>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</si>
  <si>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</si>
  <si>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</si>
  <si>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</si>
  <si>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</si>
  <si>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</si>
  <si>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</si>
  <si>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</si>
  <si>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</si>
  <si>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</si>
  <si>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</si>
  <si>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</si>
  <si>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</si>
  <si>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</si>
  <si>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</si>
  <si>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</si>
  <si>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</si>
  <si>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</si>
  <si>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</si>
  <si>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</si>
  <si>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</si>
  <si>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</si>
  <si>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</si>
  <si>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</si>
  <si>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</si>
  <si>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</si>
  <si>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</si>
  <si>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</si>
  <si>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21301</t>
  </si>
  <si>
    <t>农业农村</t>
  </si>
  <si>
    <t>2130104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</si>
  <si>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</si>
  <si>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</si>
  <si>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</si>
  <si>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</si>
  <si>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</si>
  <si>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</si>
  <si>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</si>
  <si>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</si>
  <si>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</si>
  <si>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</si>
  <si>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</si>
  <si>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</si>
  <si>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</si>
  <si>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</si>
  <si>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</si>
  <si>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</si>
  <si>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</si>
  <si>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</si>
  <si>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</si>
  <si>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</si>
  <si>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</si>
  <si>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</si>
  <si>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</si>
  <si>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</si>
  <si>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</si>
  <si>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</si>
  <si>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2080150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</si>
  <si>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</si>
  <si>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</si>
  <si>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</si>
  <si>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</si>
  <si>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</si>
  <si>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</si>
  <si>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</si>
  <si>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</si>
  <si>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</si>
  <si>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</si>
  <si>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</si>
  <si>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</si>
  <si>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</si>
  <si>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</si>
  <si>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</si>
  <si>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</si>
  <si>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</si>
  <si>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抵扣上年垫付资金</t>
  </si>
  <si>
    <t>本次下达</t>
  </si>
  <si>
    <t>另文下达</t>
  </si>
  <si>
    <t>财政拨款结转结余</t>
  </si>
  <si>
    <t>全年数</t>
  </si>
  <si>
    <t>已提前安排</t>
  </si>
  <si>
    <t>16</t>
  </si>
  <si>
    <t>17</t>
  </si>
  <si>
    <t>18</t>
  </si>
  <si>
    <t>19</t>
  </si>
  <si>
    <t>20</t>
  </si>
  <si>
    <t>21</t>
  </si>
  <si>
    <t>22</t>
  </si>
  <si>
    <t>23</t>
  </si>
  <si>
    <t>533103261100005054250</t>
  </si>
  <si>
    <t>编内聘用临时人员社会保险单位缴费</t>
  </si>
  <si>
    <t>30199</t>
  </si>
  <si>
    <t>其他工资福利支出</t>
  </si>
  <si>
    <t>533103221100000359540</t>
  </si>
  <si>
    <t>事业人员支出工资</t>
  </si>
  <si>
    <t>30101</t>
  </si>
  <si>
    <t>基本工资</t>
  </si>
  <si>
    <t>533103210000000018354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</si>
  <si>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</si>
  <si>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</si>
  <si>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</si>
  <si>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</si>
  <si>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</si>
  <si>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</si>
  <si>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</si>
  <si>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533103210000000018356</t>
  </si>
  <si>
    <t>社会保障缴费</t>
  </si>
  <si>
    <t>30108</t>
  </si>
  <si>
    <t>机关事业单位基本养老保险缴费</t>
  </si>
  <si>
    <t>30109</t>
  </si>
  <si>
    <t>职业年金缴费</t>
  </si>
  <si>
    <t>533103261100005054249</t>
  </si>
  <si>
    <t>职业年金缴费（非三保）</t>
  </si>
  <si>
    <t>30110</t>
  </si>
  <si>
    <t>职工基本医疗保险缴费</t>
  </si>
  <si>
    <t>30112</t>
  </si>
  <si>
    <t>其他社会保障缴费</t>
  </si>
  <si>
    <t>533103210000000018357</t>
  </si>
  <si>
    <t>30113</t>
  </si>
  <si>
    <t>533103210000000018395</t>
  </si>
  <si>
    <t>一般公用经费</t>
  </si>
  <si>
    <t>30226</t>
  </si>
  <si>
    <t>劳务费</t>
  </si>
  <si>
    <t>30215</t>
  </si>
  <si>
    <t>会议费</t>
  </si>
  <si>
    <t>30205</t>
  </si>
  <si>
    <t>水费</t>
  </si>
  <si>
    <t>30206</t>
  </si>
  <si>
    <t>电费</t>
  </si>
  <si>
    <t>533103251100003771279</t>
  </si>
  <si>
    <t>公用经费安排的公务接待费</t>
  </si>
  <si>
    <t>30217</t>
  </si>
  <si>
    <t>533103231100001257015</t>
  </si>
  <si>
    <t>公用经费安排的公务用车运维费</t>
  </si>
  <si>
    <t>30231</t>
  </si>
  <si>
    <t>公务用车运行维护费</t>
  </si>
  <si>
    <t>30299</t>
  </si>
  <si>
    <t>其他商品和服务支出</t>
  </si>
  <si>
    <t>30227</t>
  </si>
  <si>
    <t>委托业务费</t>
  </si>
  <si>
    <t>30211</t>
  </si>
  <si>
    <t>差旅费</t>
  </si>
  <si>
    <t>30201</t>
  </si>
  <si>
    <t>办公费</t>
  </si>
  <si>
    <t>30207</t>
  </si>
  <si>
    <t>邮电费</t>
  </si>
  <si>
    <t>533103210000000018388</t>
  </si>
  <si>
    <t>退休公用经费</t>
  </si>
  <si>
    <t>533103210000000018384</t>
  </si>
  <si>
    <t>工会经费</t>
  </si>
  <si>
    <t>30228</t>
  </si>
  <si>
    <t>533103210000000018383</t>
  </si>
  <si>
    <t>公务交通补贴</t>
  </si>
  <si>
    <t>30239</t>
  </si>
  <si>
    <t>其他交通费用</t>
  </si>
  <si>
    <t>533103231100001428913</t>
  </si>
  <si>
    <t>乡镇禁毒经费</t>
  </si>
  <si>
    <t>533103231100001428902</t>
  </si>
  <si>
    <t>乡镇党风廉政建设工作站</t>
  </si>
  <si>
    <t>533103210000000018389</t>
  </si>
  <si>
    <t>乡镇党建经费</t>
  </si>
  <si>
    <t>533103210000000018391</t>
  </si>
  <si>
    <t>乡镇党总支经费</t>
  </si>
  <si>
    <t>533103231100001543265</t>
  </si>
  <si>
    <t>森林防火经费</t>
  </si>
  <si>
    <t>533103231100001233169</t>
  </si>
  <si>
    <t>老干部党支部工作经费</t>
  </si>
  <si>
    <t>533103210000000018390</t>
  </si>
  <si>
    <t>乡镇党支部经费</t>
  </si>
  <si>
    <t>533103231100001428914</t>
  </si>
  <si>
    <t>乡镇农村老年人活动经费</t>
  </si>
  <si>
    <t>533103231100001428910</t>
  </si>
  <si>
    <t>乡镇防艾工作经费</t>
  </si>
  <si>
    <t>533103231100001428912</t>
  </si>
  <si>
    <t>乡镇计生工作经费</t>
  </si>
  <si>
    <t>533103221100000705124</t>
  </si>
  <si>
    <t>离退休费</t>
  </si>
  <si>
    <t>30302</t>
  </si>
  <si>
    <t>退休费</t>
  </si>
  <si>
    <t>533103251100003771277</t>
  </si>
  <si>
    <t>乡镇农村老党员补助</t>
  </si>
  <si>
    <t>30305</t>
  </si>
  <si>
    <t>生活补助</t>
  </si>
  <si>
    <t>533103210000000018360</t>
  </si>
  <si>
    <t>村（居）民小组团支部书记</t>
  </si>
  <si>
    <t>533103261100005054294</t>
  </si>
  <si>
    <t>小乡干部</t>
  </si>
  <si>
    <t>533103261100005054293</t>
  </si>
  <si>
    <t>土地协管员</t>
  </si>
  <si>
    <t>533103231100001233157</t>
  </si>
  <si>
    <t>村（居）民小组副组长</t>
  </si>
  <si>
    <t>533103261100005062016</t>
  </si>
  <si>
    <t>事业单位及机关工勤年度考核结果奖励资金</t>
  </si>
  <si>
    <t>533103261100005025701</t>
  </si>
  <si>
    <t>2026年非边境乡镇村委会书记、主任“一肩挑”资金</t>
  </si>
  <si>
    <t>533103261100005025704</t>
  </si>
  <si>
    <t>2026年非边境乡镇村委会委员资金</t>
  </si>
  <si>
    <t>533103261100005025705</t>
  </si>
  <si>
    <t>2026年非边境乡镇村委会副书记资金</t>
  </si>
  <si>
    <t>533103261100005025707</t>
  </si>
  <si>
    <t>2026年非边境乡镇村委会副主任资金</t>
  </si>
  <si>
    <t>533103261100005025708</t>
  </si>
  <si>
    <t>2026年非边境乡镇村委会监委主任资金</t>
  </si>
  <si>
    <t>533103261100005025729</t>
  </si>
  <si>
    <t>2026年芒市镇村委会运转经费</t>
  </si>
  <si>
    <t>533103261100005025736</t>
  </si>
  <si>
    <t>2026年芒市镇村民小组党支部书记经费</t>
  </si>
  <si>
    <t>533103261100005025739</t>
  </si>
  <si>
    <t>遗属补助资金</t>
  </si>
  <si>
    <t>533103261100005025752</t>
  </si>
  <si>
    <t>2026年芒市镇村民小组运转经费</t>
  </si>
  <si>
    <t>533103261100005025757</t>
  </si>
  <si>
    <t>2026年芒市镇村民小组小组长经费</t>
  </si>
  <si>
    <t>533103261100005095198</t>
  </si>
  <si>
    <t>2026年芒市镇村民小组干部“一肩挑”经费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</si>
  <si>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</si>
  <si>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</si>
  <si>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</si>
  <si>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</si>
  <si>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</si>
  <si>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</si>
  <si>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</si>
  <si>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</si>
  <si>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</si>
  <si>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533103261100005061710</t>
  </si>
  <si>
    <t>芒市镇2026年非税收入返还资金</t>
  </si>
  <si>
    <t>533103261100005062030</t>
  </si>
  <si>
    <t>芒市镇党代会换届选举工作经费</t>
  </si>
  <si>
    <t>533103261100005062064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</si>
  <si>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</si>
  <si>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</si>
  <si>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</si>
  <si>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</si>
  <si>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</si>
  <si>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</si>
  <si>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</si>
  <si>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</si>
  <si>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</si>
  <si>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</si>
  <si>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</si>
  <si>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2026年芒市镇单位自有资金</t>
  </si>
  <si>
    <t>产出指标</t>
  </si>
  <si>
    <t>数量指标</t>
  </si>
  <si>
    <t>芒市镇单位自有资金</t>
  </si>
  <si>
    <t>=</t>
  </si>
  <si>
    <t>200</t>
  </si>
  <si>
    <t>万元</t>
  </si>
  <si>
    <t>定量指标</t>
  </si>
  <si>
    <t>效益指标</t>
  </si>
  <si>
    <t>社会效益</t>
  </si>
  <si>
    <t>100</t>
  </si>
  <si>
    <t>%</t>
  </si>
  <si>
    <t>满意度指标</t>
  </si>
  <si>
    <t>服务对象满意度</t>
  </si>
  <si>
    <t>&gt;=</t>
  </si>
  <si>
    <t>98</t>
  </si>
  <si>
    <t>2026年非税收入返还资金</t>
  </si>
  <si>
    <t>95</t>
  </si>
  <si>
    <t>2026年芒市镇党代会换届选举工作经费</t>
  </si>
  <si>
    <t>99050</t>
  </si>
  <si>
    <t>元</t>
  </si>
  <si>
    <t>预算06表</t>
  </si>
  <si>
    <t>2026年部门政府性基金预算支出预算表</t>
  </si>
  <si>
    <t>政府性基金预算支出</t>
  </si>
  <si>
    <t>合  计</t>
  </si>
  <si>
    <t>备注：本部门无政府性基金预算，本表无数据，公开空表。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</si>
  <si>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</si>
  <si>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</si>
  <si>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</si>
  <si>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</si>
  <si>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</si>
  <si>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</si>
  <si>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</si>
  <si>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</si>
  <si>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</si>
  <si>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</si>
  <si>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</si>
  <si>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</si>
  <si>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芒市镇办公用纸采购</t>
  </si>
  <si>
    <t>复印纸</t>
  </si>
  <si>
    <t>芒市镇公务用车燃油费</t>
  </si>
  <si>
    <t>车辆加油、添加燃料服务</t>
  </si>
  <si>
    <t>公车保险</t>
  </si>
  <si>
    <t>机动车保险服务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</si>
  <si>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</si>
  <si>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</si>
  <si>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</si>
  <si>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</si>
  <si>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</si>
  <si>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</si>
  <si>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</si>
  <si>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</si>
  <si>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</si>
  <si>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</si>
  <si>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</si>
  <si>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</si>
  <si>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</si>
  <si>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</si>
  <si>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</si>
  <si>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</si>
  <si>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</si>
  <si>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</si>
  <si>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</si>
  <si>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</si>
  <si>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</si>
  <si>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</si>
  <si>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</si>
  <si>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</si>
  <si>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</si>
  <si>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</si>
  <si>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</si>
  <si>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</si>
  <si>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</si>
  <si>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</si>
  <si>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</si>
  <si>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</si>
  <si>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</si>
  <si>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</si>
  <si>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</si>
  <si>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</si>
  <si>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</si>
  <si>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备注：本部门无上级转移支付预算，本表无数据，公开空表。</t>
  </si>
  <si>
    <t>预算12表</t>
  </si>
  <si>
    <t>项目级次</t>
  </si>
  <si>
    <t>114 对个人和家庭的补助</t>
  </si>
  <si>
    <t>本级</t>
  </si>
  <si>
    <t>115 其他工资福利支出</t>
  </si>
  <si>
    <t>216 其他公用支出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</si>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</sst>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9"/>
      <name val="Calibri"/>
      <charset val="134"/>
    </font>
    <font>
      <sz val="10"/>
      <color rgb="FF000000"/>
      <name val="Calibri"/>
      <charset val="134"/>
    </font>
    <font>
      <b/>
      <sz val="23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b/>
      <sz val="22"/>
      <color rgb="FF000000"/>
      <name val="Calibri"/>
      <charset val="134"/>
    </font>
    <font>
      <sz val="10"/>
      <name val="宋体"/>
      <charset val="1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8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18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4" fillId="4" borderId="18" applyNumberFormat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0" fontId="53" fillId="0" borderId="0">
      <alignment vertical="top"/>
      <protection locked="0"/>
    </xf>
  </cellStyleXfs>
  <cellXfs count="231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3" fillId="0" borderId="0" xfId="0" applyFont="1" applyFill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8" fontId="7" fillId="0" borderId="7" xfId="54" applyProtection="1">
      <alignment horizontal="right" vertical="center"/>
      <protection locked="0"/>
    </xf>
    <xf numFmtId="0" fontId="3" fillId="0" borderId="7" xfId="0" applyFont="1" applyFill="1" applyBorder="1" applyAlignment="1"/>
    <xf numFmtId="49" fontId="7" fillId="0" borderId="7" xfId="53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11" fillId="0" borderId="7" xfId="0" applyNumberFormat="1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2" fillId="0" borderId="0" xfId="0" applyFont="1" applyBorder="1"/>
    <xf numFmtId="0" fontId="13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8" fontId="7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80" fontId="18" fillId="0" borderId="7" xfId="56" applyNumberFormat="1" applyFont="1" applyBorder="1">
      <alignment horizontal="right" vertical="center"/>
    </xf>
    <xf numFmtId="178" fontId="18" fillId="0" borderId="7" xfId="54" applyNumberFormat="1" applyFont="1" applyBorder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7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2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wrapText="1"/>
    </xf>
    <xf numFmtId="0" fontId="5" fillId="0" borderId="0" xfId="0" applyFont="1" applyBorder="1" applyAlignment="1" applyProtection="1">
      <alignment horizontal="right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8" fontId="11" fillId="0" borderId="7" xfId="54" applyNumberFormat="1" applyFont="1" applyBorder="1" applyAlignment="1">
      <alignment horizontal="right" vertical="center" wrapText="1"/>
    </xf>
    <xf numFmtId="178" fontId="11" fillId="0" borderId="6" xfId="54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22" fillId="0" borderId="0" xfId="57" applyFont="1" applyFill="1" applyBorder="1" applyAlignment="1" applyProtection="1"/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right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left" vertical="center" wrapText="1"/>
    </xf>
    <xf numFmtId="4" fontId="5" fillId="0" borderId="13" xfId="0" applyNumberFormat="1" applyFont="1" applyBorder="1" applyAlignment="1" applyProtection="1">
      <alignment horizontal="right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4" fontId="23" fillId="0" borderId="13" xfId="0" applyNumberFormat="1" applyFont="1" applyBorder="1" applyAlignment="1" applyProtection="1">
      <alignment horizontal="right" vertical="center"/>
      <protection locked="0"/>
    </xf>
    <xf numFmtId="4" fontId="23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25" fillId="0" borderId="0" xfId="57" applyFont="1" applyFill="1" applyBorder="1" applyAlignment="1" applyProtection="1"/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/>
    </xf>
    <xf numFmtId="0" fontId="10" fillId="0" borderId="7" xfId="0" applyFont="1" applyBorder="1" applyAlignment="1">
      <alignment horizontal="center" vertical="center"/>
    </xf>
    <xf numFmtId="178" fontId="11" fillId="0" borderId="7" xfId="54" applyNumberFormat="1" applyFont="1" applyBorder="1">
      <alignment horizontal="right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178" fontId="27" fillId="0" borderId="7" xfId="54" applyNumberFormat="1" applyFont="1" applyBorder="1">
      <alignment horizontal="right" vertical="center"/>
    </xf>
    <xf numFmtId="49" fontId="25" fillId="0" borderId="0" xfId="57" applyNumberFormat="1" applyFont="1" applyFill="1" applyBorder="1" applyAlignment="1" applyProtection="1"/>
    <xf numFmtId="49" fontId="5" fillId="0" borderId="0" xfId="53" applyFont="1" applyBorder="1">
      <alignment horizontal="left" vertical="center" wrapText="1"/>
    </xf>
    <xf numFmtId="49" fontId="5" fillId="0" borderId="0" xfId="53" applyFont="1" applyBorder="1" applyAlignment="1">
      <alignment horizontal="right" vertical="center" wrapText="1"/>
    </xf>
    <xf numFmtId="49" fontId="28" fillId="0" borderId="0" xfId="53" applyFont="1" applyBorder="1" applyAlignment="1">
      <alignment horizontal="center" vertical="center" wrapText="1"/>
    </xf>
    <xf numFmtId="49" fontId="5" fillId="0" borderId="7" xfId="53" applyFont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6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178" fontId="5" fillId="0" borderId="7" xfId="54" applyFo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8" fillId="0" borderId="7" xfId="53" applyFont="1" applyAlignment="1">
      <alignment horizontal="center" vertical="center" wrapText="1"/>
    </xf>
    <xf numFmtId="49" fontId="8" fillId="0" borderId="7" xfId="53" applyFont="1">
      <alignment horizontal="left" vertical="center" wrapText="1"/>
    </xf>
    <xf numFmtId="178" fontId="8" fillId="0" borderId="7" xfId="54" applyFont="1">
      <alignment horizontal="right" vertical="center"/>
    </xf>
    <xf numFmtId="49" fontId="8" fillId="0" borderId="7" xfId="53" applyFont="1" applyAlignment="1">
      <alignment horizontal="left" vertical="center" wrapText="1" indent="1"/>
    </xf>
    <xf numFmtId="49" fontId="8" fillId="0" borderId="7" xfId="53" applyFont="1" applyAlignment="1">
      <alignment horizontal="left" vertical="center" wrapText="1" indent="2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  <protection locked="0"/>
    </xf>
    <xf numFmtId="0" fontId="33" fillId="0" borderId="7" xfId="0" applyFont="1" applyFill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9" fillId="0" borderId="0" xfId="53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7" xfId="53" applyNumberFormat="1" applyFont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tabSelected="1" workbookViewId="0">
      <selection activeCell="A3" sqref="A3:B3"/>
    </sheetView>
  </sheetViews>
  <sheetFormatPr defaultColWidth="39.25" defaultRowHeight="15" customHeight="1" outlineLevelCol="3"/>
  <cols>
    <col min="1" max="16384" width="39.25" style="1" customWidth="1"/>
  </cols>
  <sheetData>
    <row r="1" s="1" customFormat="1" ht="18.75" customHeight="1" spans="1:4">
      <c r="A1" s="168"/>
      <c r="B1" s="168"/>
      <c r="C1" s="168"/>
      <c r="D1" s="169" t="s">
        <v>0</v>
      </c>
    </row>
    <row r="2" s="1" customFormat="1" ht="42" customHeight="1" spans="1:4">
      <c r="A2" s="229" t="str">
        <f>"2026"&amp;"年部门财务收支预算总表"</f>
        <v>2026年部门财务收支预算总表</v>
      </c>
      <c r="B2" s="229"/>
      <c r="C2" s="229"/>
      <c r="D2" s="229"/>
    </row>
    <row r="3" s="1" customFormat="1" ht="18.75" customHeight="1" spans="1:4">
      <c r="A3" s="168" t="s">
        <v>1</v>
      </c>
      <c r="B3" s="168"/>
      <c r="C3" s="230"/>
      <c r="D3" s="169" t="s">
        <v>2</v>
      </c>
    </row>
    <row r="4" s="1" customFormat="1" ht="18.75" customHeight="1" spans="1:4">
      <c r="A4" s="171" t="s">
        <v>3</v>
      </c>
      <c r="B4" s="171"/>
      <c r="C4" s="171" t="s">
        <v>4</v>
      </c>
      <c r="D4" s="171"/>
    </row>
    <row r="5" s="1" customFormat="1" ht="18.75" customHeight="1" spans="1:4">
      <c r="A5" s="171" t="s">
        <v>5</v>
      </c>
      <c r="B5" s="171" t="s">
        <v>6</v>
      </c>
      <c r="C5" s="171" t="s">
        <v>7</v>
      </c>
      <c r="D5" s="171" t="s">
        <v>6</v>
      </c>
    </row>
    <row r="6" s="1" customFormat="1" ht="18.75" customHeight="1" spans="1:4">
      <c r="A6" s="172" t="s">
        <v>8</v>
      </c>
      <c r="B6" s="178">
        <v>21780967.21</v>
      </c>
      <c r="C6" s="172" t="str">
        <f>"一"&amp;"、"&amp;"一般公共服务支出"</f>
        <v>一、一般公共服务支出</v>
      </c>
      <c r="D6" s="178">
        <v>14386255.98</v>
      </c>
    </row>
    <row r="7" s="1" customFormat="1" ht="18.75" customHeight="1" spans="1:4">
      <c r="A7" s="172" t="s">
        <v>9</v>
      </c>
      <c r="B7" s="178"/>
      <c r="C7" s="172" t="str">
        <f>"二"&amp;"、"&amp;"社会保障和就业支出"</f>
        <v>二、社会保障和就业支出</v>
      </c>
      <c r="D7" s="178">
        <v>6261940.57</v>
      </c>
    </row>
    <row r="8" s="1" customFormat="1" ht="18.75" customHeight="1" spans="1:4">
      <c r="A8" s="172" t="s">
        <v>10</v>
      </c>
      <c r="B8" s="178"/>
      <c r="C8" s="172" t="str">
        <f>"三"&amp;"、"&amp;"卫生健康支出"</f>
        <v>三、卫生健康支出</v>
      </c>
      <c r="D8" s="178">
        <v>672088.86</v>
      </c>
    </row>
    <row r="9" s="1" customFormat="1" ht="18.75" customHeight="1" spans="1:4">
      <c r="A9" s="172" t="s">
        <v>11</v>
      </c>
      <c r="B9" s="178"/>
      <c r="C9" s="172" t="str">
        <f>"四"&amp;"、"&amp;"城乡社区支出"</f>
        <v>四、城乡社区支出</v>
      </c>
      <c r="D9" s="178">
        <v>699502.68</v>
      </c>
    </row>
    <row r="10" s="1" customFormat="1" ht="18.75" customHeight="1" spans="1:4">
      <c r="A10" s="172" t="s">
        <v>12</v>
      </c>
      <c r="B10" s="178">
        <v>2000000</v>
      </c>
      <c r="C10" s="172" t="str">
        <f>"五"&amp;"、"&amp;"农林水支出"</f>
        <v>五、农林水支出</v>
      </c>
      <c r="D10" s="178">
        <v>543200</v>
      </c>
    </row>
    <row r="11" s="1" customFormat="1" ht="18.75" customHeight="1" spans="1:4">
      <c r="A11" s="172" t="s">
        <v>13</v>
      </c>
      <c r="B11" s="178"/>
      <c r="C11" s="172" t="str">
        <f>"六"&amp;"、"&amp;"住房保障支出"</f>
        <v>六、住房保障支出</v>
      </c>
      <c r="D11" s="178">
        <v>1217979.12</v>
      </c>
    </row>
    <row r="12" s="1" customFormat="1" ht="18.75" customHeight="1" spans="1:4">
      <c r="A12" s="172" t="s">
        <v>14</v>
      </c>
      <c r="B12" s="178"/>
      <c r="C12" s="172"/>
      <c r="D12" s="178"/>
    </row>
    <row r="13" s="1" customFormat="1" ht="18.75" customHeight="1" spans="1:4">
      <c r="A13" s="172" t="s">
        <v>15</v>
      </c>
      <c r="B13" s="178"/>
      <c r="C13" s="172"/>
      <c r="D13" s="178"/>
    </row>
    <row r="14" s="1" customFormat="1" ht="18.75" customHeight="1" spans="1:4">
      <c r="A14" s="172" t="s">
        <v>16</v>
      </c>
      <c r="B14" s="178"/>
      <c r="C14" s="172"/>
      <c r="D14" s="178"/>
    </row>
    <row r="15" s="1" customFormat="1" ht="18.75" customHeight="1" spans="1:4">
      <c r="A15" s="172" t="s">
        <v>17</v>
      </c>
      <c r="B15" s="178">
        <v>2000000</v>
      </c>
      <c r="C15" s="172"/>
      <c r="D15" s="178"/>
    </row>
    <row r="16" s="1" customFormat="1" ht="18.75" customHeight="1" spans="1:4">
      <c r="A16" s="172"/>
      <c r="B16" s="178"/>
      <c r="C16" s="172"/>
      <c r="D16" s="178"/>
    </row>
    <row r="17" s="1" customFormat="1" ht="18.75" customHeight="1" spans="1:4">
      <c r="A17" s="172"/>
      <c r="B17" s="178"/>
      <c r="C17" s="172"/>
      <c r="D17" s="178"/>
    </row>
    <row r="18" s="1" customFormat="1" ht="18.75" customHeight="1" spans="1:4">
      <c r="A18" s="172"/>
      <c r="B18" s="178"/>
      <c r="C18" s="172"/>
      <c r="D18" s="178"/>
    </row>
    <row r="19" s="1" customFormat="1" ht="18.75" customHeight="1" spans="1:4">
      <c r="A19" s="172"/>
      <c r="B19" s="178"/>
      <c r="C19" s="172"/>
      <c r="D19" s="178"/>
    </row>
    <row r="20" s="1" customFormat="1" ht="18.75" customHeight="1" spans="1:4">
      <c r="A20" s="172"/>
      <c r="B20" s="178"/>
      <c r="C20" s="172"/>
      <c r="D20" s="178"/>
    </row>
    <row r="21" s="1" customFormat="1" ht="18.75" customHeight="1" spans="1:4">
      <c r="A21" s="172"/>
      <c r="B21" s="178"/>
      <c r="C21" s="172"/>
      <c r="D21" s="178"/>
    </row>
    <row r="22" s="1" customFormat="1" ht="18.75" customHeight="1" spans="1:4">
      <c r="A22" s="172"/>
      <c r="B22" s="178"/>
      <c r="C22" s="172"/>
      <c r="D22" s="178"/>
    </row>
    <row r="23" s="1" customFormat="1" ht="18.75" customHeight="1" spans="1:4">
      <c r="A23" s="172"/>
      <c r="B23" s="178"/>
      <c r="C23" s="172"/>
      <c r="D23" s="178"/>
    </row>
    <row r="24" s="1" customFormat="1" ht="18.75" customHeight="1" spans="1:4">
      <c r="A24" s="172"/>
      <c r="B24" s="178"/>
      <c r="C24" s="172"/>
      <c r="D24" s="178"/>
    </row>
    <row r="25" s="1" customFormat="1" ht="18.75" customHeight="1" spans="1:4">
      <c r="A25" s="172"/>
      <c r="B25" s="178"/>
      <c r="C25" s="172"/>
      <c r="D25" s="178"/>
    </row>
    <row r="26" s="1" customFormat="1" ht="18.75" customHeight="1" spans="1:4">
      <c r="A26" s="172"/>
      <c r="B26" s="178"/>
      <c r="C26" s="172"/>
      <c r="D26" s="178"/>
    </row>
    <row r="27" s="1" customFormat="1" ht="18.75" customHeight="1" spans="1:4">
      <c r="A27" s="172"/>
      <c r="B27" s="178"/>
      <c r="C27" s="172"/>
      <c r="D27" s="178"/>
    </row>
    <row r="28" s="1" customFormat="1" ht="18.75" customHeight="1" spans="1:4">
      <c r="A28" s="172"/>
      <c r="B28" s="178"/>
      <c r="C28" s="172"/>
      <c r="D28" s="178"/>
    </row>
    <row r="29" s="1" customFormat="1" ht="18.75" customHeight="1" spans="1:4">
      <c r="A29" s="172"/>
      <c r="B29" s="178"/>
      <c r="C29" s="172"/>
      <c r="D29" s="178"/>
    </row>
    <row r="30" s="1" customFormat="1" ht="18.75" customHeight="1" spans="1:4">
      <c r="A30" s="172"/>
      <c r="B30" s="178"/>
      <c r="C30" s="172"/>
      <c r="D30" s="178"/>
    </row>
    <row r="31" s="1" customFormat="1" ht="18.75" customHeight="1" spans="1:4">
      <c r="A31" s="172"/>
      <c r="B31" s="178"/>
      <c r="C31" s="172"/>
      <c r="D31" s="178"/>
    </row>
    <row r="32" s="1" customFormat="1" ht="18.75" customHeight="1" spans="1:4">
      <c r="A32" s="172" t="s">
        <v>18</v>
      </c>
      <c r="B32" s="178">
        <v>23780967.21</v>
      </c>
      <c r="C32" s="172" t="s">
        <v>19</v>
      </c>
      <c r="D32" s="178">
        <v>23780967.21</v>
      </c>
    </row>
    <row r="33" s="1" customFormat="1" ht="18.75" customHeight="1" spans="1:4">
      <c r="A33" s="172" t="s">
        <v>20</v>
      </c>
      <c r="B33" s="178"/>
      <c r="C33" s="172" t="s">
        <v>21</v>
      </c>
      <c r="D33" s="178"/>
    </row>
    <row r="34" s="1" customFormat="1" ht="18.75" customHeight="1" spans="1:4">
      <c r="A34" s="172" t="s">
        <v>22</v>
      </c>
      <c r="B34" s="178"/>
      <c r="C34" s="172" t="s">
        <v>22</v>
      </c>
      <c r="D34" s="178"/>
    </row>
    <row r="35" s="1" customFormat="1" ht="18.75" customHeight="1" spans="1:4">
      <c r="A35" s="172" t="s">
        <v>23</v>
      </c>
      <c r="B35" s="178"/>
      <c r="C35" s="172" t="s">
        <v>24</v>
      </c>
      <c r="D35" s="178"/>
    </row>
    <row r="36" s="1" customFormat="1" ht="18.75" customHeight="1" spans="1:4">
      <c r="A36" s="172" t="s">
        <v>25</v>
      </c>
      <c r="B36" s="178">
        <v>23780967.21</v>
      </c>
      <c r="C36" s="172" t="s">
        <v>26</v>
      </c>
      <c r="D36" s="178">
        <v>23780967.21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58" t="s">
        <v>362</v>
      </c>
    </row>
    <row r="2" ht="28.5" customHeight="1" spans="1:6">
      <c r="A2" s="32" t="s">
        <v>363</v>
      </c>
      <c r="B2" s="32"/>
      <c r="C2" s="32"/>
      <c r="D2" s="32"/>
      <c r="E2" s="32"/>
      <c r="F2" s="32"/>
    </row>
    <row r="3" ht="15" customHeight="1" spans="1:6">
      <c r="A3" s="159" t="s">
        <v>1</v>
      </c>
      <c r="B3" s="160"/>
      <c r="C3" s="160"/>
      <c r="D3" s="87"/>
      <c r="E3" s="87"/>
      <c r="F3" s="161" t="s">
        <v>2</v>
      </c>
    </row>
    <row r="4" ht="18.75" customHeight="1" spans="1:6">
      <c r="A4" s="38" t="s">
        <v>167</v>
      </c>
      <c r="B4" s="38" t="s">
        <v>49</v>
      </c>
      <c r="C4" s="38" t="s">
        <v>50</v>
      </c>
      <c r="D4" s="39" t="s">
        <v>364</v>
      </c>
      <c r="E4" s="162"/>
      <c r="F4" s="162"/>
    </row>
    <row r="5" ht="30" customHeight="1" spans="1:6">
      <c r="A5" s="48"/>
      <c r="B5" s="48"/>
      <c r="C5" s="48"/>
      <c r="D5" s="39" t="s">
        <v>31</v>
      </c>
      <c r="E5" s="162" t="s">
        <v>53</v>
      </c>
      <c r="F5" s="162" t="s">
        <v>54</v>
      </c>
    </row>
    <row r="6" ht="16.5" customHeight="1" spans="1:6">
      <c r="A6" s="162">
        <v>1</v>
      </c>
      <c r="B6" s="162">
        <v>2</v>
      </c>
      <c r="C6" s="162">
        <v>3</v>
      </c>
      <c r="D6" s="162">
        <v>4</v>
      </c>
      <c r="E6" s="162">
        <v>5</v>
      </c>
      <c r="F6" s="162">
        <v>6</v>
      </c>
    </row>
    <row r="7" ht="24" customHeight="1" spans="1:6">
      <c r="A7" s="162"/>
      <c r="B7" s="162"/>
      <c r="C7" s="162"/>
      <c r="D7" s="162"/>
      <c r="E7" s="162"/>
      <c r="F7" s="162"/>
    </row>
    <row r="8" ht="24" customHeight="1" spans="1:6">
      <c r="A8" s="162"/>
      <c r="B8" s="162"/>
      <c r="C8" s="162"/>
      <c r="D8" s="162"/>
      <c r="E8" s="162"/>
      <c r="F8" s="162"/>
    </row>
    <row r="9" ht="24" customHeight="1" spans="1:6">
      <c r="A9" s="162"/>
      <c r="B9" s="162"/>
      <c r="C9" s="162"/>
      <c r="D9" s="162"/>
      <c r="E9" s="162"/>
      <c r="F9" s="162"/>
    </row>
    <row r="10" ht="24" customHeight="1" spans="1:6">
      <c r="A10" s="162"/>
      <c r="B10" s="162"/>
      <c r="C10" s="162"/>
      <c r="D10" s="162"/>
      <c r="E10" s="162"/>
      <c r="F10" s="162"/>
    </row>
    <row r="11" ht="24" customHeight="1" spans="1:6">
      <c r="A11" s="162"/>
      <c r="B11" s="162"/>
      <c r="C11" s="162"/>
      <c r="D11" s="162"/>
      <c r="E11" s="162"/>
      <c r="F11" s="162"/>
    </row>
    <row r="12" ht="24" customHeight="1" spans="1:6">
      <c r="A12" s="51"/>
      <c r="B12" s="51"/>
      <c r="C12" s="51"/>
      <c r="D12" s="163"/>
      <c r="E12" s="163"/>
      <c r="F12" s="163"/>
    </row>
    <row r="13" s="57" customFormat="1" ht="17.25" customHeight="1" spans="1:6">
      <c r="A13" s="164" t="s">
        <v>365</v>
      </c>
      <c r="B13" s="165"/>
      <c r="C13" s="165" t="s">
        <v>365</v>
      </c>
      <c r="D13" s="166"/>
      <c r="E13" s="166"/>
      <c r="F13" s="166"/>
    </row>
    <row r="14" s="157" customFormat="1" customHeight="1" spans="1:6">
      <c r="A14" s="99" t="s">
        <v>366</v>
      </c>
      <c r="B14" s="167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G8" sqref="G8"/>
    </sheetView>
  </sheetViews>
  <sheetFormatPr defaultColWidth="8" defaultRowHeight="14.25" customHeight="1"/>
  <cols>
    <col min="1" max="1" width="14.3" style="1" customWidth="1"/>
    <col min="2" max="3" width="8.425" style="1" customWidth="1"/>
    <col min="4" max="5" width="3.175" style="1" customWidth="1"/>
    <col min="6" max="6" width="9.875" style="1" customWidth="1"/>
    <col min="7" max="8" width="10.3666666666667" style="1" customWidth="1"/>
    <col min="9" max="9" width="8.925" style="1" customWidth="1"/>
    <col min="10" max="10" width="5.29166666666667" style="1" customWidth="1"/>
    <col min="11" max="11" width="8.55" style="1" customWidth="1"/>
    <col min="12" max="12" width="9.425" style="1" customWidth="1"/>
    <col min="13" max="15" width="9.375" style="1" customWidth="1"/>
    <col min="16" max="16" width="5.8" style="1" customWidth="1"/>
    <col min="17" max="17" width="9.99166666666667" style="1" customWidth="1"/>
    <col min="18" max="16384" width="8" style="1"/>
  </cols>
  <sheetData>
    <row r="1" s="1" customFormat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126"/>
      <c r="P1" s="126"/>
      <c r="Q1" s="127" t="s">
        <v>367</v>
      </c>
    </row>
    <row r="2" s="1" customFormat="1" ht="27.75" customHeight="1" spans="1:17">
      <c r="A2" s="128" t="str">
        <f>"2026"&amp;"年部门政府采购预算表"</f>
        <v>2026年部门政府采购预算表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29"/>
      <c r="M2" s="129"/>
      <c r="N2" s="129"/>
      <c r="O2" s="130"/>
      <c r="P2" s="130"/>
      <c r="Q2" s="129"/>
    </row>
    <row r="3" s="1" customFormat="1" ht="18.75" customHeight="1" spans="1:17">
      <c r="A3" s="131" t="str">
        <f>"单位名称："&amp;"芒市芒市镇人民政府"</f>
        <v>单位名称：芒市芒市镇人民政府</v>
      </c>
      <c r="B3" s="132"/>
      <c r="C3" s="132"/>
      <c r="D3" s="132"/>
      <c r="E3" s="132"/>
      <c r="F3" s="132"/>
      <c r="G3" s="132"/>
      <c r="H3" s="132"/>
      <c r="I3" s="132"/>
      <c r="J3" s="132"/>
      <c r="K3" s="2"/>
      <c r="L3" s="2"/>
      <c r="M3" s="2"/>
      <c r="N3" s="2"/>
      <c r="O3" s="133"/>
      <c r="P3" s="133"/>
      <c r="Q3" s="134" t="s">
        <v>28</v>
      </c>
    </row>
    <row r="4" s="1" customFormat="1" ht="15.75" customHeight="1" spans="1:17">
      <c r="A4" s="12" t="s">
        <v>368</v>
      </c>
      <c r="B4" s="135" t="s">
        <v>369</v>
      </c>
      <c r="C4" s="135" t="s">
        <v>370</v>
      </c>
      <c r="D4" s="135" t="s">
        <v>371</v>
      </c>
      <c r="E4" s="135" t="s">
        <v>372</v>
      </c>
      <c r="F4" s="135" t="s">
        <v>373</v>
      </c>
      <c r="G4" s="136" t="s">
        <v>174</v>
      </c>
      <c r="H4" s="136"/>
      <c r="I4" s="136"/>
      <c r="J4" s="136"/>
      <c r="K4" s="137"/>
      <c r="L4" s="136"/>
      <c r="M4" s="136"/>
      <c r="N4" s="136"/>
      <c r="O4" s="138"/>
      <c r="P4" s="137"/>
      <c r="Q4" s="139"/>
    </row>
    <row r="5" s="1" customFormat="1" ht="17.25" customHeight="1" spans="1:17">
      <c r="A5" s="17"/>
      <c r="B5" s="140"/>
      <c r="C5" s="140"/>
      <c r="D5" s="140"/>
      <c r="E5" s="140"/>
      <c r="F5" s="140"/>
      <c r="G5" s="140" t="s">
        <v>31</v>
      </c>
      <c r="H5" s="140" t="s">
        <v>35</v>
      </c>
      <c r="I5" s="140" t="s">
        <v>374</v>
      </c>
      <c r="J5" s="140" t="s">
        <v>375</v>
      </c>
      <c r="K5" s="141" t="s">
        <v>376</v>
      </c>
      <c r="L5" s="142" t="s">
        <v>377</v>
      </c>
      <c r="M5" s="142"/>
      <c r="N5" s="142"/>
      <c r="O5" s="143"/>
      <c r="P5" s="144"/>
      <c r="Q5" s="145"/>
    </row>
    <row r="6" s="1" customFormat="1" ht="54" customHeight="1" spans="1:17">
      <c r="A6" s="19"/>
      <c r="B6" s="145"/>
      <c r="C6" s="145"/>
      <c r="D6" s="145"/>
      <c r="E6" s="145"/>
      <c r="F6" s="145"/>
      <c r="G6" s="145"/>
      <c r="H6" s="145" t="s">
        <v>34</v>
      </c>
      <c r="I6" s="145"/>
      <c r="J6" s="145"/>
      <c r="K6" s="146"/>
      <c r="L6" s="145" t="s">
        <v>34</v>
      </c>
      <c r="M6" s="145" t="s">
        <v>41</v>
      </c>
      <c r="N6" s="145" t="s">
        <v>378</v>
      </c>
      <c r="O6" s="147" t="s">
        <v>43</v>
      </c>
      <c r="P6" s="146" t="s">
        <v>44</v>
      </c>
      <c r="Q6" s="145" t="s">
        <v>45</v>
      </c>
    </row>
    <row r="7" s="1" customFormat="1" ht="15" customHeight="1" spans="1:17">
      <c r="A7" s="148">
        <v>1</v>
      </c>
      <c r="B7" s="149">
        <v>2</v>
      </c>
      <c r="C7" s="149">
        <v>3</v>
      </c>
      <c r="D7" s="149">
        <v>4</v>
      </c>
      <c r="E7" s="149">
        <v>5</v>
      </c>
      <c r="F7" s="149">
        <v>6</v>
      </c>
      <c r="G7" s="150">
        <v>7</v>
      </c>
      <c r="H7" s="150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</row>
    <row r="8" s="1" customFormat="1" ht="52.5" customHeight="1" spans="1:17">
      <c r="A8" s="151" t="s">
        <v>47</v>
      </c>
      <c r="B8" s="152"/>
      <c r="C8" s="152"/>
      <c r="D8" s="153"/>
      <c r="E8" s="154"/>
      <c r="F8" s="24">
        <v>39200</v>
      </c>
      <c r="G8" s="24">
        <v>95200</v>
      </c>
      <c r="H8" s="24">
        <v>95200</v>
      </c>
      <c r="I8" s="24"/>
      <c r="J8" s="24"/>
      <c r="K8" s="24"/>
      <c r="L8" s="24"/>
      <c r="M8" s="24"/>
      <c r="N8" s="24"/>
      <c r="O8" s="24"/>
      <c r="P8" s="24"/>
      <c r="Q8" s="24"/>
    </row>
    <row r="9" s="1" customFormat="1" ht="52.5" customHeight="1" spans="1:17">
      <c r="A9" s="151" t="str">
        <f>"     "&amp;"一般公用经费"</f>
        <v>     一般公用经费</v>
      </c>
      <c r="B9" s="152" t="s">
        <v>379</v>
      </c>
      <c r="C9" s="152" t="s">
        <v>380</v>
      </c>
      <c r="D9" s="153" t="s">
        <v>361</v>
      </c>
      <c r="E9" s="154">
        <v>1</v>
      </c>
      <c r="F9" s="24">
        <v>39200</v>
      </c>
      <c r="G9" s="24">
        <v>39200</v>
      </c>
      <c r="H9" s="24">
        <v>39200</v>
      </c>
      <c r="I9" s="24"/>
      <c r="J9" s="24"/>
      <c r="K9" s="24"/>
      <c r="L9" s="24"/>
      <c r="M9" s="24"/>
      <c r="N9" s="24"/>
      <c r="O9" s="24"/>
      <c r="P9" s="24"/>
      <c r="Q9" s="24"/>
    </row>
    <row r="10" s="1" customFormat="1" ht="52.5" customHeight="1" spans="1:17">
      <c r="A10" s="151" t="str">
        <f>"     "&amp;"公用经费安排的公务用车运维费"</f>
        <v>     公用经费安排的公务用车运维费</v>
      </c>
      <c r="B10" s="152" t="s">
        <v>381</v>
      </c>
      <c r="C10" s="152" t="s">
        <v>382</v>
      </c>
      <c r="D10" s="153" t="s">
        <v>361</v>
      </c>
      <c r="E10" s="154">
        <v>1</v>
      </c>
      <c r="F10" s="24"/>
      <c r="G10" s="24">
        <v>40000</v>
      </c>
      <c r="H10" s="24">
        <v>40000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s="1" customFormat="1" ht="52.5" customHeight="1" spans="1:17">
      <c r="A11" s="151" t="str">
        <f>"     "&amp;"公用经费安排的公务用车运维费"</f>
        <v>     公用经费安排的公务用车运维费</v>
      </c>
      <c r="B11" s="152" t="s">
        <v>383</v>
      </c>
      <c r="C11" s="152" t="s">
        <v>384</v>
      </c>
      <c r="D11" s="153" t="s">
        <v>361</v>
      </c>
      <c r="E11" s="154">
        <v>1</v>
      </c>
      <c r="F11" s="24"/>
      <c r="G11" s="24">
        <v>16000</v>
      </c>
      <c r="H11" s="24">
        <v>16000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1" customFormat="1" ht="30" customHeight="1" spans="1:17">
      <c r="A12" s="155" t="s">
        <v>365</v>
      </c>
      <c r="B12" s="156"/>
      <c r="C12" s="156"/>
      <c r="D12" s="156"/>
      <c r="E12" s="154"/>
      <c r="F12" s="24">
        <v>39200</v>
      </c>
      <c r="G12" s="24">
        <v>95200</v>
      </c>
      <c r="H12" s="24">
        <v>95200</v>
      </c>
      <c r="I12" s="24"/>
      <c r="J12" s="24"/>
      <c r="K12" s="24"/>
      <c r="L12" s="24"/>
      <c r="M12" s="24"/>
      <c r="N12" s="24"/>
      <c r="O12" s="24"/>
      <c r="P12" s="24"/>
      <c r="Q12" s="2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89"/>
      <c r="B1" s="89"/>
      <c r="C1" s="89"/>
      <c r="D1" s="89"/>
      <c r="E1" s="89"/>
      <c r="F1" s="89"/>
      <c r="G1" s="89"/>
      <c r="H1" s="100"/>
      <c r="I1" s="89"/>
      <c r="J1" s="89"/>
      <c r="K1" s="89"/>
      <c r="L1" s="73"/>
      <c r="M1" s="83"/>
      <c r="N1" s="101" t="s">
        <v>385</v>
      </c>
    </row>
    <row r="2" ht="27.75" customHeight="1" spans="1:14">
      <c r="A2" s="84" t="s">
        <v>386</v>
      </c>
      <c r="B2" s="85"/>
      <c r="C2" s="85"/>
      <c r="D2" s="85"/>
      <c r="E2" s="85"/>
      <c r="F2" s="85"/>
      <c r="G2" s="85"/>
      <c r="H2" s="102"/>
      <c r="I2" s="85"/>
      <c r="J2" s="85"/>
      <c r="K2" s="85"/>
      <c r="L2" s="75"/>
      <c r="M2" s="102"/>
      <c r="N2" s="85"/>
    </row>
    <row r="3" ht="18.75" customHeight="1" spans="1:14">
      <c r="A3" s="86" t="s">
        <v>1</v>
      </c>
      <c r="B3" s="87"/>
      <c r="C3" s="87"/>
      <c r="D3" s="87"/>
      <c r="E3" s="87"/>
      <c r="F3" s="87"/>
      <c r="G3" s="87"/>
      <c r="H3" s="100"/>
      <c r="I3" s="89"/>
      <c r="J3" s="89"/>
      <c r="K3" s="89"/>
      <c r="L3" s="103"/>
      <c r="M3" s="90"/>
      <c r="N3" s="104" t="s">
        <v>28</v>
      </c>
    </row>
    <row r="4" ht="15.75" customHeight="1" spans="1:14">
      <c r="A4" s="38" t="s">
        <v>368</v>
      </c>
      <c r="B4" s="105" t="s">
        <v>387</v>
      </c>
      <c r="C4" s="105" t="s">
        <v>388</v>
      </c>
      <c r="D4" s="92" t="s">
        <v>174</v>
      </c>
      <c r="E4" s="92"/>
      <c r="F4" s="92"/>
      <c r="G4" s="92"/>
      <c r="H4" s="106"/>
      <c r="I4" s="92"/>
      <c r="J4" s="92"/>
      <c r="K4" s="92"/>
      <c r="L4" s="107"/>
      <c r="M4" s="106"/>
      <c r="N4" s="108"/>
    </row>
    <row r="5" ht="17.25" customHeight="1" spans="1:14">
      <c r="A5" s="44"/>
      <c r="B5" s="109"/>
      <c r="C5" s="109"/>
      <c r="D5" s="109" t="s">
        <v>31</v>
      </c>
      <c r="E5" s="109" t="s">
        <v>35</v>
      </c>
      <c r="F5" s="109" t="s">
        <v>374</v>
      </c>
      <c r="G5" s="109" t="s">
        <v>375</v>
      </c>
      <c r="H5" s="110" t="s">
        <v>376</v>
      </c>
      <c r="I5" s="111" t="s">
        <v>377</v>
      </c>
      <c r="J5" s="111"/>
      <c r="K5" s="111"/>
      <c r="L5" s="112"/>
      <c r="M5" s="113"/>
      <c r="N5" s="114"/>
    </row>
    <row r="6" ht="54" customHeight="1" spans="1:14">
      <c r="A6" s="47"/>
      <c r="B6" s="114"/>
      <c r="C6" s="114"/>
      <c r="D6" s="114"/>
      <c r="E6" s="114"/>
      <c r="F6" s="114"/>
      <c r="G6" s="114"/>
      <c r="H6" s="115"/>
      <c r="I6" s="114" t="s">
        <v>34</v>
      </c>
      <c r="J6" s="114" t="s">
        <v>41</v>
      </c>
      <c r="K6" s="114" t="s">
        <v>378</v>
      </c>
      <c r="L6" s="116" t="s">
        <v>43</v>
      </c>
      <c r="M6" s="115" t="s">
        <v>44</v>
      </c>
      <c r="N6" s="114" t="s">
        <v>45</v>
      </c>
    </row>
    <row r="7" ht="15" customHeight="1" spans="1:14">
      <c r="A7" s="47">
        <v>1</v>
      </c>
      <c r="B7" s="114">
        <v>2</v>
      </c>
      <c r="C7" s="114">
        <v>3</v>
      </c>
      <c r="D7" s="115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</row>
    <row r="8" ht="21" customHeight="1" spans="1:14">
      <c r="A8" s="117"/>
      <c r="B8" s="118"/>
      <c r="C8" s="118"/>
      <c r="D8" s="119"/>
      <c r="E8" s="119"/>
      <c r="F8" s="119"/>
      <c r="G8" s="119"/>
      <c r="H8" s="119"/>
      <c r="I8" s="119"/>
      <c r="J8" s="119"/>
      <c r="K8" s="119"/>
      <c r="L8" s="120"/>
      <c r="M8" s="119"/>
      <c r="N8" s="119"/>
    </row>
    <row r="9" ht="21" customHeight="1" spans="1:14">
      <c r="A9" s="117"/>
      <c r="B9" s="118"/>
      <c r="C9" s="118"/>
      <c r="D9" s="119"/>
      <c r="E9" s="119"/>
      <c r="F9" s="119"/>
      <c r="G9" s="119"/>
      <c r="H9" s="119"/>
      <c r="I9" s="119"/>
      <c r="J9" s="119"/>
      <c r="K9" s="119"/>
      <c r="L9" s="120"/>
      <c r="M9" s="119"/>
      <c r="N9" s="119"/>
    </row>
    <row r="10" ht="21" customHeight="1" spans="1:14">
      <c r="A10" s="117"/>
      <c r="B10" s="118"/>
      <c r="C10" s="118"/>
      <c r="D10" s="119"/>
      <c r="E10" s="119"/>
      <c r="F10" s="119"/>
      <c r="G10" s="119"/>
      <c r="H10" s="119"/>
      <c r="I10" s="119"/>
      <c r="J10" s="119"/>
      <c r="K10" s="119"/>
      <c r="L10" s="120"/>
      <c r="M10" s="119"/>
      <c r="N10" s="119"/>
    </row>
    <row r="11" ht="21" customHeight="1" spans="1:14">
      <c r="A11" s="117"/>
      <c r="B11" s="118"/>
      <c r="C11" s="118"/>
      <c r="D11" s="119"/>
      <c r="E11" s="119"/>
      <c r="F11" s="119"/>
      <c r="G11" s="119"/>
      <c r="H11" s="119"/>
      <c r="I11" s="119"/>
      <c r="J11" s="119"/>
      <c r="K11" s="119"/>
      <c r="L11" s="120"/>
      <c r="M11" s="119"/>
      <c r="N11" s="119"/>
    </row>
    <row r="12" ht="21" customHeight="1" spans="1:14">
      <c r="A12" s="117"/>
      <c r="B12" s="118"/>
      <c r="C12" s="118"/>
      <c r="D12" s="119"/>
      <c r="E12" s="119"/>
      <c r="F12" s="119"/>
      <c r="G12" s="119"/>
      <c r="H12" s="119"/>
      <c r="I12" s="119"/>
      <c r="J12" s="119"/>
      <c r="K12" s="119"/>
      <c r="L12" s="120"/>
      <c r="M12" s="119"/>
      <c r="N12" s="119"/>
    </row>
    <row r="13" ht="21" customHeight="1" spans="1:14">
      <c r="A13" s="117"/>
      <c r="B13" s="118"/>
      <c r="C13" s="118"/>
      <c r="D13" s="119"/>
      <c r="E13" s="119"/>
      <c r="F13" s="119"/>
      <c r="G13" s="119"/>
      <c r="H13" s="119"/>
      <c r="I13" s="119"/>
      <c r="J13" s="119"/>
      <c r="K13" s="119"/>
      <c r="L13" s="120"/>
      <c r="M13" s="119"/>
      <c r="N13" s="119"/>
    </row>
    <row r="14" ht="21" customHeight="1" spans="1:14">
      <c r="A14" s="117"/>
      <c r="B14" s="118"/>
      <c r="C14" s="118"/>
      <c r="D14" s="119"/>
      <c r="E14" s="119"/>
      <c r="F14" s="119"/>
      <c r="G14" s="119"/>
      <c r="H14" s="119"/>
      <c r="I14" s="119"/>
      <c r="J14" s="119"/>
      <c r="K14" s="119"/>
      <c r="L14" s="120"/>
      <c r="M14" s="119"/>
      <c r="N14" s="119"/>
    </row>
    <row r="15" ht="21" customHeight="1" spans="1:14">
      <c r="A15" s="117"/>
      <c r="B15" s="118"/>
      <c r="C15" s="118"/>
      <c r="D15" s="119"/>
      <c r="E15" s="119"/>
      <c r="F15" s="119"/>
      <c r="G15" s="119"/>
      <c r="H15" s="119"/>
      <c r="I15" s="119"/>
      <c r="J15" s="119"/>
      <c r="K15" s="119"/>
      <c r="L15" s="120"/>
      <c r="M15" s="119"/>
      <c r="N15" s="119"/>
    </row>
    <row r="16" ht="21" customHeight="1" spans="1:14">
      <c r="A16" s="117"/>
      <c r="B16" s="118"/>
      <c r="C16" s="118"/>
      <c r="D16" s="119"/>
      <c r="E16" s="119"/>
      <c r="F16" s="119"/>
      <c r="G16" s="119"/>
      <c r="H16" s="119"/>
      <c r="I16" s="119"/>
      <c r="J16" s="119"/>
      <c r="K16" s="119"/>
      <c r="L16" s="120"/>
      <c r="M16" s="119"/>
      <c r="N16" s="119"/>
    </row>
    <row r="17" s="57" customFormat="1" ht="21" customHeight="1" spans="1:18">
      <c r="A17" s="121" t="s">
        <v>365</v>
      </c>
      <c r="B17" s="122"/>
      <c r="C17" s="123"/>
      <c r="D17" s="124"/>
      <c r="E17" s="124"/>
      <c r="F17" s="124"/>
      <c r="G17" s="124"/>
      <c r="H17" s="124"/>
      <c r="I17" s="124"/>
      <c r="J17" s="124"/>
      <c r="K17" s="124"/>
      <c r="L17" s="125"/>
      <c r="M17" s="124"/>
      <c r="N17" s="124"/>
    </row>
    <row r="18" s="80" customFormat="1" ht="17" customHeight="1" spans="1:18">
      <c r="A18" s="99" t="s">
        <v>389</v>
      </c>
      <c r="B18" s="99"/>
      <c r="C18" s="99"/>
      <c r="G18" s="99"/>
      <c r="H18" s="99"/>
      <c r="I18" s="99"/>
      <c r="J18" s="99"/>
      <c r="L18" s="99"/>
      <c r="M18" s="99"/>
      <c r="N18" s="99"/>
      <c r="R18" s="99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3" sqref="A3:I3"/>
    </sheetView>
  </sheetViews>
  <sheetFormatPr defaultColWidth="10" defaultRowHeight="14.25" customHeight="1"/>
  <cols>
    <col min="1" max="1" width="19.1333333333333" style="81" customWidth="1"/>
    <col min="2" max="2" width="10" style="81" customWidth="1"/>
    <col min="3" max="3" width="13.25" style="81" customWidth="1"/>
    <col min="4" max="16375" width="10" style="81" customWidth="1"/>
    <col min="16376" max="16384" width="10" style="81"/>
  </cols>
  <sheetData>
    <row r="1" ht="13.5" customHeight="1" spans="1:15">
      <c r="D1" s="82"/>
      <c r="O1" s="83" t="s">
        <v>390</v>
      </c>
    </row>
    <row r="2" ht="27.75" customHeight="1" spans="1:15">
      <c r="A2" s="84" t="s">
        <v>391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ht="18" customHeight="1" spans="1:15">
      <c r="A3" s="86" t="s">
        <v>1</v>
      </c>
      <c r="B3" s="87"/>
      <c r="C3" s="87"/>
      <c r="D3" s="88"/>
      <c r="E3" s="89"/>
      <c r="F3" s="89"/>
      <c r="G3" s="89"/>
      <c r="H3" s="89"/>
      <c r="I3" s="89"/>
      <c r="O3" s="90" t="s">
        <v>28</v>
      </c>
    </row>
    <row r="4" ht="19.5" customHeight="1" spans="1:15">
      <c r="A4" s="38" t="s">
        <v>392</v>
      </c>
      <c r="B4" s="91" t="s">
        <v>174</v>
      </c>
      <c r="C4" s="92"/>
      <c r="D4" s="92"/>
      <c r="E4" s="93" t="s">
        <v>393</v>
      </c>
      <c r="F4" s="93"/>
      <c r="G4" s="93"/>
      <c r="H4" s="93"/>
      <c r="I4" s="93"/>
      <c r="J4" s="93"/>
      <c r="K4" s="93"/>
      <c r="L4" s="93"/>
      <c r="M4" s="93"/>
      <c r="N4" s="93"/>
      <c r="O4" s="93"/>
    </row>
    <row r="5" ht="40.5" customHeight="1" spans="1:15">
      <c r="A5" s="47"/>
      <c r="B5" s="44" t="s">
        <v>31</v>
      </c>
      <c r="C5" s="38" t="s">
        <v>35</v>
      </c>
      <c r="D5" s="94" t="s">
        <v>394</v>
      </c>
      <c r="E5" s="47" t="s">
        <v>395</v>
      </c>
      <c r="F5" s="47" t="s">
        <v>396</v>
      </c>
      <c r="G5" s="47" t="s">
        <v>397</v>
      </c>
      <c r="H5" s="47" t="s">
        <v>398</v>
      </c>
      <c r="I5" s="47" t="s">
        <v>399</v>
      </c>
      <c r="J5" s="47" t="s">
        <v>400</v>
      </c>
      <c r="K5" s="47" t="s">
        <v>401</v>
      </c>
      <c r="L5" s="47" t="s">
        <v>402</v>
      </c>
      <c r="M5" s="47" t="s">
        <v>403</v>
      </c>
      <c r="N5" s="47" t="s">
        <v>404</v>
      </c>
      <c r="O5" s="44" t="s">
        <v>405</v>
      </c>
    </row>
    <row r="6" ht="19.5" customHeight="1" spans="1:15">
      <c r="A6" s="76">
        <v>1</v>
      </c>
      <c r="B6" s="76">
        <v>2</v>
      </c>
      <c r="C6" s="76">
        <v>3</v>
      </c>
      <c r="D6" s="91">
        <v>4</v>
      </c>
      <c r="E6" s="76">
        <v>5</v>
      </c>
      <c r="F6" s="76">
        <v>6</v>
      </c>
      <c r="G6" s="76">
        <v>7</v>
      </c>
      <c r="H6" s="91">
        <v>8</v>
      </c>
      <c r="I6" s="76">
        <v>9</v>
      </c>
      <c r="J6" s="76">
        <v>10</v>
      </c>
      <c r="K6" s="76">
        <v>11</v>
      </c>
      <c r="L6" s="91">
        <v>12</v>
      </c>
      <c r="M6" s="76">
        <v>13</v>
      </c>
      <c r="N6" s="91">
        <v>14</v>
      </c>
      <c r="O6" s="93">
        <v>15</v>
      </c>
    </row>
    <row r="7" ht="28.4" customHeight="1" spans="1:15">
      <c r="A7" s="51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ht="29.9" customHeight="1" spans="1:15">
      <c r="A8" s="97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ht="29.9" customHeight="1" spans="1:15">
      <c r="A9" s="98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ht="29.9" customHeight="1" spans="1:15">
      <c r="A10" s="98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ht="29.9" customHeight="1" spans="1:15">
      <c r="A11" s="98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</row>
    <row r="12" ht="29.9" customHeight="1" spans="1:15">
      <c r="A12" s="98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</row>
    <row r="13" ht="29.9" customHeight="1" spans="1:15">
      <c r="A13" s="98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="80" customFormat="1" customHeight="1" spans="1:15">
      <c r="A14" s="99" t="s">
        <v>406</v>
      </c>
      <c r="B14" s="99"/>
      <c r="C14" s="99"/>
      <c r="D14" s="99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73" t="s">
        <v>407</v>
      </c>
    </row>
    <row r="2" ht="28.5" customHeight="1" spans="1:10">
      <c r="A2" s="74" t="s">
        <v>408</v>
      </c>
      <c r="B2" s="32"/>
      <c r="C2" s="32"/>
      <c r="D2" s="32"/>
      <c r="E2" s="32"/>
      <c r="F2" s="75"/>
      <c r="G2" s="32"/>
      <c r="H2" s="75"/>
      <c r="I2" s="75"/>
      <c r="J2" s="32"/>
    </row>
    <row r="3" ht="17.25" customHeight="1" spans="1:10">
      <c r="A3" s="33" t="s">
        <v>1</v>
      </c>
    </row>
    <row r="4" ht="44.25" customHeight="1" spans="1:10">
      <c r="A4" s="76" t="s">
        <v>331</v>
      </c>
      <c r="B4" s="76" t="s">
        <v>332</v>
      </c>
      <c r="C4" s="76" t="s">
        <v>333</v>
      </c>
      <c r="D4" s="76" t="s">
        <v>334</v>
      </c>
      <c r="E4" s="76" t="s">
        <v>335</v>
      </c>
      <c r="F4" s="77" t="s">
        <v>336</v>
      </c>
      <c r="G4" s="76" t="s">
        <v>337</v>
      </c>
      <c r="H4" s="77" t="s">
        <v>338</v>
      </c>
      <c r="I4" s="77" t="s">
        <v>339</v>
      </c>
      <c r="J4" s="76" t="s">
        <v>340</v>
      </c>
    </row>
    <row r="5" ht="14.25" customHeight="1" spans="1:10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7">
        <v>6</v>
      </c>
      <c r="G5" s="76">
        <v>7</v>
      </c>
      <c r="H5" s="77">
        <v>8</v>
      </c>
      <c r="I5" s="77">
        <v>9</v>
      </c>
      <c r="J5" s="76">
        <v>10</v>
      </c>
    </row>
    <row r="6" ht="42" customHeight="1" spans="1:10">
      <c r="A6" s="78"/>
      <c r="B6" s="79"/>
      <c r="C6" s="79"/>
      <c r="D6" s="79"/>
      <c r="E6" s="78"/>
      <c r="F6" s="79"/>
      <c r="G6" s="78"/>
      <c r="H6" s="79"/>
      <c r="I6" s="79"/>
      <c r="J6" s="78"/>
    </row>
    <row r="7" ht="42" customHeight="1" spans="1:10">
      <c r="A7" s="78"/>
      <c r="B7" s="79"/>
      <c r="C7" s="79"/>
      <c r="D7" s="79"/>
      <c r="E7" s="78"/>
      <c r="F7" s="79"/>
      <c r="G7" s="78"/>
      <c r="H7" s="79"/>
      <c r="I7" s="79"/>
      <c r="J7" s="78"/>
    </row>
    <row r="8" ht="42" customHeight="1" spans="1:10">
      <c r="A8" s="78"/>
      <c r="B8" s="79"/>
      <c r="C8" s="79"/>
      <c r="D8" s="79"/>
      <c r="E8" s="78"/>
      <c r="F8" s="79"/>
      <c r="G8" s="78"/>
      <c r="H8" s="79"/>
      <c r="I8" s="79"/>
      <c r="J8" s="78"/>
    </row>
    <row r="9" ht="42" customHeight="1" spans="1:10">
      <c r="A9" s="78"/>
      <c r="B9" s="79"/>
      <c r="C9" s="79"/>
      <c r="D9" s="79"/>
      <c r="E9" s="78"/>
      <c r="F9" s="79"/>
      <c r="G9" s="78"/>
      <c r="H9" s="79"/>
      <c r="I9" s="79"/>
      <c r="J9" s="78"/>
    </row>
    <row r="10" ht="42" customHeight="1" spans="1:10">
      <c r="A10" s="78"/>
      <c r="B10" s="79"/>
      <c r="C10" s="79"/>
      <c r="D10" s="79"/>
      <c r="E10" s="78"/>
      <c r="F10" s="79"/>
      <c r="G10" s="78"/>
      <c r="H10" s="79"/>
      <c r="I10" s="79"/>
      <c r="J10" s="78"/>
    </row>
    <row r="11" ht="42" customHeight="1" spans="1:10">
      <c r="A11" s="78"/>
      <c r="B11" s="79"/>
      <c r="C11" s="79"/>
      <c r="D11" s="79"/>
      <c r="E11" s="78"/>
      <c r="F11" s="79"/>
      <c r="G11" s="78"/>
      <c r="H11" s="79"/>
      <c r="I11" s="79"/>
      <c r="J11" s="78"/>
    </row>
    <row r="12" ht="20" customHeight="1" spans="1:10">
      <c r="A12" t="s">
        <v>406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3" sqref="A3"/>
    </sheetView>
  </sheetViews>
  <sheetFormatPr defaultColWidth="20" defaultRowHeight="15" customHeight="1" outlineLevelCol="7"/>
  <cols>
    <col min="1" max="1" width="22.5" customWidth="1"/>
    <col min="2" max="16384" width="20" customWidth="1"/>
  </cols>
  <sheetData>
    <row r="1" ht="18.75" customHeight="1" spans="1:8">
      <c r="A1" s="59"/>
      <c r="B1" s="59"/>
      <c r="C1" s="59"/>
      <c r="D1" s="59"/>
      <c r="E1" s="59"/>
      <c r="F1" s="59"/>
      <c r="G1" s="59"/>
      <c r="H1" s="60" t="s">
        <v>409</v>
      </c>
    </row>
    <row r="2" ht="30.65" customHeight="1" spans="1:8">
      <c r="A2" s="61" t="s">
        <v>410</v>
      </c>
      <c r="B2" s="61"/>
      <c r="C2" s="61"/>
      <c r="D2" s="61"/>
      <c r="E2" s="61"/>
      <c r="F2" s="61"/>
      <c r="G2" s="61"/>
      <c r="H2" s="61"/>
    </row>
    <row r="3" ht="18.75" customHeight="1" spans="1:8">
      <c r="A3" s="59" t="s">
        <v>1</v>
      </c>
      <c r="B3" s="59"/>
      <c r="C3" s="59"/>
      <c r="D3" s="59"/>
      <c r="E3" s="59"/>
      <c r="F3" s="59"/>
      <c r="G3" s="59"/>
      <c r="H3" s="59"/>
    </row>
    <row r="4" ht="18.75" customHeight="1" spans="1:8">
      <c r="A4" s="62" t="s">
        <v>167</v>
      </c>
      <c r="B4" s="62" t="s">
        <v>411</v>
      </c>
      <c r="C4" s="62" t="s">
        <v>412</v>
      </c>
      <c r="D4" s="62" t="s">
        <v>413</v>
      </c>
      <c r="E4" s="62" t="s">
        <v>414</v>
      </c>
      <c r="F4" s="62" t="s">
        <v>415</v>
      </c>
      <c r="G4" s="62"/>
      <c r="H4" s="62"/>
    </row>
    <row r="5" ht="18.75" customHeight="1" spans="1:8">
      <c r="A5" s="62"/>
      <c r="B5" s="62"/>
      <c r="C5" s="62"/>
      <c r="D5" s="62"/>
      <c r="E5" s="62"/>
      <c r="F5" s="62" t="s">
        <v>372</v>
      </c>
      <c r="G5" s="62" t="s">
        <v>416</v>
      </c>
      <c r="H5" s="62" t="s">
        <v>417</v>
      </c>
    </row>
    <row r="6" ht="18.75" customHeight="1" spans="1:8">
      <c r="A6" s="63" t="s">
        <v>60</v>
      </c>
      <c r="B6" s="63" t="s">
        <v>61</v>
      </c>
      <c r="C6" s="63" t="s">
        <v>62</v>
      </c>
      <c r="D6" s="63" t="s">
        <v>63</v>
      </c>
      <c r="E6" s="63" t="s">
        <v>64</v>
      </c>
      <c r="F6" s="63" t="s">
        <v>65</v>
      </c>
      <c r="G6" s="63" t="s">
        <v>66</v>
      </c>
      <c r="H6" s="63" t="s">
        <v>67</v>
      </c>
    </row>
    <row r="7" ht="29.9" customHeight="1" spans="1:8">
      <c r="A7" s="64"/>
      <c r="B7" s="65"/>
      <c r="C7" s="65"/>
      <c r="D7" s="65"/>
      <c r="E7" s="62"/>
      <c r="F7" s="66"/>
      <c r="G7" s="67"/>
      <c r="H7" s="67"/>
    </row>
    <row r="8" ht="29.9" customHeight="1" spans="1:8">
      <c r="A8" s="64"/>
      <c r="B8" s="65"/>
      <c r="C8" s="65"/>
      <c r="D8" s="65"/>
      <c r="E8" s="62"/>
      <c r="F8" s="66"/>
      <c r="G8" s="67"/>
      <c r="H8" s="67"/>
    </row>
    <row r="9" ht="29.9" customHeight="1" spans="1:8">
      <c r="A9" s="64"/>
      <c r="B9" s="65"/>
      <c r="C9" s="65"/>
      <c r="D9" s="65"/>
      <c r="E9" s="62"/>
      <c r="F9" s="66"/>
      <c r="G9" s="67"/>
      <c r="H9" s="67"/>
    </row>
    <row r="10" ht="29.9" customHeight="1" spans="1:8">
      <c r="A10" s="64"/>
      <c r="B10" s="65"/>
      <c r="C10" s="65"/>
      <c r="D10" s="65"/>
      <c r="E10" s="62"/>
      <c r="F10" s="66"/>
      <c r="G10" s="67"/>
      <c r="H10" s="67"/>
    </row>
    <row r="11" ht="29.9" customHeight="1" spans="1:8">
      <c r="A11" s="64"/>
      <c r="B11" s="65"/>
      <c r="C11" s="65"/>
      <c r="D11" s="65"/>
      <c r="E11" s="62"/>
      <c r="F11" s="66"/>
      <c r="G11" s="67"/>
      <c r="H11" s="67"/>
    </row>
    <row r="12" ht="29.9" customHeight="1" spans="1:8">
      <c r="A12" s="64"/>
      <c r="B12" s="65"/>
      <c r="C12" s="65"/>
      <c r="D12" s="65"/>
      <c r="E12" s="62"/>
      <c r="F12" s="66"/>
      <c r="G12" s="67"/>
      <c r="H12" s="67"/>
    </row>
    <row r="13" ht="29.9" customHeight="1" spans="1:8">
      <c r="A13" s="64"/>
      <c r="B13" s="65"/>
      <c r="C13" s="65"/>
      <c r="D13" s="65"/>
      <c r="E13" s="62"/>
      <c r="F13" s="66"/>
      <c r="G13" s="67"/>
      <c r="H13" s="67"/>
    </row>
    <row r="14" ht="29.9" customHeight="1" spans="1:8">
      <c r="A14" s="64"/>
      <c r="B14" s="65"/>
      <c r="C14" s="65"/>
      <c r="D14" s="65"/>
      <c r="E14" s="62"/>
      <c r="F14" s="66"/>
      <c r="G14" s="67"/>
      <c r="H14" s="67"/>
    </row>
    <row r="15" ht="29.9" customHeight="1" spans="1:8">
      <c r="A15" s="64"/>
      <c r="B15" s="65"/>
      <c r="C15" s="65"/>
      <c r="D15" s="65"/>
      <c r="E15" s="62"/>
      <c r="F15" s="66"/>
      <c r="G15" s="67"/>
      <c r="H15" s="67"/>
    </row>
    <row r="16" s="57" customFormat="1" ht="20.15" customHeight="1" spans="1:8">
      <c r="A16" s="68" t="s">
        <v>31</v>
      </c>
      <c r="B16" s="68"/>
      <c r="C16" s="68"/>
      <c r="D16" s="68"/>
      <c r="E16" s="68"/>
      <c r="F16" s="69"/>
      <c r="G16" s="70"/>
      <c r="H16" s="70"/>
    </row>
    <row r="17" s="58" customFormat="1" ht="39" customHeight="1" spans="1:8">
      <c r="A17" s="71" t="s">
        <v>418</v>
      </c>
      <c r="B17" s="72"/>
      <c r="C17" s="72"/>
      <c r="D17" s="72"/>
      <c r="E17" s="72"/>
      <c r="F17" s="72"/>
      <c r="G17" s="72"/>
      <c r="H17" s="72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3" sqref="A3:G3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30"/>
      <c r="E1" s="30"/>
      <c r="F1" s="30"/>
      <c r="G1" s="30"/>
      <c r="K1" s="31" t="s">
        <v>419</v>
      </c>
    </row>
    <row r="2" ht="27.75" customHeight="1" spans="1:11">
      <c r="A2" s="32" t="s">
        <v>420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33" t="s">
        <v>1</v>
      </c>
      <c r="B3" s="34"/>
      <c r="C3" s="34"/>
      <c r="D3" s="34"/>
      <c r="E3" s="34"/>
      <c r="F3" s="34"/>
      <c r="G3" s="34"/>
      <c r="H3" s="35"/>
      <c r="I3" s="35"/>
      <c r="J3" s="35"/>
      <c r="K3" s="36" t="s">
        <v>28</v>
      </c>
    </row>
    <row r="4" ht="21.75" customHeight="1" spans="1:11">
      <c r="A4" s="37" t="s">
        <v>317</v>
      </c>
      <c r="B4" s="37" t="s">
        <v>169</v>
      </c>
      <c r="C4" s="37" t="s">
        <v>318</v>
      </c>
      <c r="D4" s="38" t="s">
        <v>170</v>
      </c>
      <c r="E4" s="38" t="s">
        <v>171</v>
      </c>
      <c r="F4" s="38" t="s">
        <v>319</v>
      </c>
      <c r="G4" s="38" t="s">
        <v>320</v>
      </c>
      <c r="H4" s="39" t="s">
        <v>31</v>
      </c>
      <c r="I4" s="40" t="s">
        <v>421</v>
      </c>
      <c r="J4" s="41"/>
      <c r="K4" s="42"/>
    </row>
    <row r="5" ht="21.75" customHeight="1" spans="1:11">
      <c r="A5" s="43"/>
      <c r="B5" s="43"/>
      <c r="C5" s="43"/>
      <c r="D5" s="44"/>
      <c r="E5" s="44"/>
      <c r="F5" s="44"/>
      <c r="G5" s="44"/>
      <c r="H5" s="45"/>
      <c r="I5" s="38" t="s">
        <v>35</v>
      </c>
      <c r="J5" s="38" t="s">
        <v>36</v>
      </c>
      <c r="K5" s="38" t="s">
        <v>37</v>
      </c>
    </row>
    <row r="6" ht="40.5" customHeight="1" spans="1:11">
      <c r="A6" s="46"/>
      <c r="B6" s="46"/>
      <c r="C6" s="46"/>
      <c r="D6" s="47"/>
      <c r="E6" s="47"/>
      <c r="F6" s="47"/>
      <c r="G6" s="47"/>
      <c r="H6" s="48"/>
      <c r="I6" s="47" t="s">
        <v>34</v>
      </c>
      <c r="J6" s="47"/>
      <c r="K6" s="47"/>
    </row>
    <row r="7" ht="15" customHeight="1" spans="1:11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50">
        <v>10</v>
      </c>
      <c r="K7" s="50">
        <v>11</v>
      </c>
    </row>
    <row r="8" ht="36" customHeight="1" spans="1:11">
      <c r="A8" s="49"/>
      <c r="B8" s="49"/>
      <c r="C8" s="49"/>
      <c r="D8" s="49"/>
      <c r="E8" s="49"/>
      <c r="F8" s="49"/>
      <c r="G8" s="49"/>
      <c r="H8" s="49"/>
      <c r="I8" s="49"/>
      <c r="J8" s="50"/>
      <c r="K8" s="50"/>
    </row>
    <row r="9" ht="36" customHeight="1" spans="1:11">
      <c r="A9" s="49"/>
      <c r="B9" s="49"/>
      <c r="C9" s="49"/>
      <c r="D9" s="49"/>
      <c r="E9" s="49"/>
      <c r="F9" s="49"/>
      <c r="G9" s="49"/>
      <c r="H9" s="49"/>
      <c r="I9" s="49"/>
      <c r="J9" s="50"/>
      <c r="K9" s="50"/>
    </row>
    <row r="10" ht="36" customHeight="1" spans="1:11">
      <c r="A10" s="49"/>
      <c r="B10" s="49"/>
      <c r="C10" s="49"/>
      <c r="D10" s="49"/>
      <c r="E10" s="49"/>
      <c r="F10" s="49"/>
      <c r="G10" s="49"/>
      <c r="H10" s="49"/>
      <c r="I10" s="49"/>
      <c r="J10" s="50"/>
      <c r="K10" s="50"/>
    </row>
    <row r="11" ht="36" customHeight="1" spans="1:11">
      <c r="A11" s="49"/>
      <c r="B11" s="49"/>
      <c r="C11" s="49"/>
      <c r="D11" s="49"/>
      <c r="E11" s="49"/>
      <c r="F11" s="49"/>
      <c r="G11" s="49"/>
      <c r="H11" s="49"/>
      <c r="I11" s="49"/>
      <c r="J11" s="50"/>
      <c r="K11" s="50"/>
    </row>
    <row r="12" ht="36" customHeight="1" spans="1:11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50"/>
    </row>
    <row r="13" ht="36" customHeight="1" spans="1:11">
      <c r="A13" s="49"/>
      <c r="B13" s="49"/>
      <c r="C13" s="49"/>
      <c r="D13" s="49"/>
      <c r="E13" s="49"/>
      <c r="F13" s="49"/>
      <c r="G13" s="49"/>
      <c r="H13" s="49"/>
      <c r="I13" s="49"/>
      <c r="J13" s="50"/>
      <c r="K13" s="50"/>
    </row>
    <row r="14" ht="36" customHeight="1" spans="1:11">
      <c r="A14" s="51"/>
      <c r="B14" s="52"/>
      <c r="C14" s="51"/>
      <c r="D14" s="51"/>
      <c r="E14" s="51"/>
      <c r="F14" s="51"/>
      <c r="G14" s="51"/>
      <c r="H14" s="53"/>
      <c r="I14" s="53"/>
      <c r="J14" s="53"/>
      <c r="K14" s="53"/>
    </row>
    <row r="15" ht="36" customHeight="1" spans="1:11">
      <c r="A15" s="52"/>
      <c r="B15" s="52"/>
      <c r="C15" s="52"/>
      <c r="D15" s="52"/>
      <c r="E15" s="52"/>
      <c r="F15" s="52"/>
      <c r="G15" s="52"/>
      <c r="H15" s="53"/>
      <c r="I15" s="53"/>
      <c r="J15" s="53"/>
      <c r="K15" s="53"/>
    </row>
    <row r="16" ht="18.75" customHeight="1" spans="1:11">
      <c r="A16" s="54" t="s">
        <v>365</v>
      </c>
      <c r="B16" s="55"/>
      <c r="C16" s="55"/>
      <c r="D16" s="55"/>
      <c r="E16" s="55"/>
      <c r="F16" s="55"/>
      <c r="G16" s="56"/>
      <c r="H16" s="53"/>
      <c r="I16" s="53"/>
      <c r="J16" s="53"/>
      <c r="K16" s="53"/>
    </row>
    <row r="17" customHeight="1" spans="1:1">
      <c r="A17" t="s">
        <v>422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3" sqref="A3:D3"/>
    </sheetView>
  </sheetViews>
  <sheetFormatPr defaultColWidth="8" defaultRowHeight="14.25" customHeight="1" outlineLevelCol="6"/>
  <cols>
    <col min="1" max="4" width="17.5416666666667" style="1" customWidth="1"/>
    <col min="5" max="7" width="18.4166666666667" style="1" customWidth="1"/>
    <col min="8" max="16384" width="8" style="1"/>
  </cols>
  <sheetData>
    <row r="1" s="1" customFormat="1" ht="13.5" customHeight="1" spans="1:7">
      <c r="A1" s="2"/>
      <c r="B1" s="2"/>
      <c r="C1" s="2"/>
      <c r="D1" s="3"/>
      <c r="E1" s="4"/>
      <c r="F1" s="4"/>
      <c r="G1" s="5" t="s">
        <v>423</v>
      </c>
    </row>
    <row r="2" s="1" customFormat="1" ht="27.75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1</v>
      </c>
      <c r="B3" s="8"/>
      <c r="C3" s="8"/>
      <c r="D3" s="8"/>
      <c r="E3" s="9"/>
      <c r="F3" s="9"/>
      <c r="G3" s="10" t="s">
        <v>28</v>
      </c>
    </row>
    <row r="4" s="1" customFormat="1" ht="21.75" customHeight="1" spans="1:7">
      <c r="A4" s="11" t="s">
        <v>318</v>
      </c>
      <c r="B4" s="11" t="s">
        <v>317</v>
      </c>
      <c r="C4" s="11" t="s">
        <v>169</v>
      </c>
      <c r="D4" s="12" t="s">
        <v>424</v>
      </c>
      <c r="E4" s="13" t="s">
        <v>35</v>
      </c>
      <c r="F4" s="14"/>
      <c r="G4" s="15"/>
    </row>
    <row r="5" s="1" customFormat="1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s="1" customFormat="1" ht="40.5" customHeight="1" spans="1:7">
      <c r="A6" s="18"/>
      <c r="B6" s="18"/>
      <c r="C6" s="18"/>
      <c r="D6" s="19"/>
      <c r="E6" s="19" t="s">
        <v>34</v>
      </c>
      <c r="F6" s="19" t="s">
        <v>34</v>
      </c>
      <c r="G6" s="19" t="s">
        <v>34</v>
      </c>
    </row>
    <row r="7" s="1" customFormat="1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s="1" customFormat="1" ht="52.5" customHeight="1" spans="1:7">
      <c r="A8" s="22" t="s">
        <v>47</v>
      </c>
      <c r="B8" s="23"/>
      <c r="C8" s="23"/>
      <c r="D8" s="23"/>
      <c r="E8" s="24">
        <v>5011490.76</v>
      </c>
      <c r="F8" s="24"/>
      <c r="G8" s="24"/>
    </row>
    <row r="9" s="1" customFormat="1" ht="52.5" customHeight="1" spans="1:7">
      <c r="A9" s="25"/>
      <c r="B9" s="23" t="s">
        <v>425</v>
      </c>
      <c r="C9" s="23" t="s">
        <v>295</v>
      </c>
      <c r="D9" s="23" t="s">
        <v>426</v>
      </c>
      <c r="E9" s="24">
        <v>540000</v>
      </c>
      <c r="F9" s="24"/>
      <c r="G9" s="24"/>
    </row>
    <row r="10" s="1" customFormat="1" ht="52.5" customHeight="1" spans="1:7">
      <c r="A10" s="26"/>
      <c r="B10" s="23" t="s">
        <v>425</v>
      </c>
      <c r="C10" s="23" t="s">
        <v>297</v>
      </c>
      <c r="D10" s="23" t="s">
        <v>426</v>
      </c>
      <c r="E10" s="24">
        <v>1260000</v>
      </c>
      <c r="F10" s="24"/>
      <c r="G10" s="24"/>
    </row>
    <row r="11" s="1" customFormat="1" ht="52.5" customHeight="1" spans="1:7">
      <c r="A11" s="26"/>
      <c r="B11" s="23" t="s">
        <v>425</v>
      </c>
      <c r="C11" s="23" t="s">
        <v>299</v>
      </c>
      <c r="D11" s="23" t="s">
        <v>426</v>
      </c>
      <c r="E11" s="24">
        <v>456000</v>
      </c>
      <c r="F11" s="24"/>
      <c r="G11" s="24"/>
    </row>
    <row r="12" s="1" customFormat="1" ht="52.5" customHeight="1" spans="1:7">
      <c r="A12" s="26"/>
      <c r="B12" s="23" t="s">
        <v>425</v>
      </c>
      <c r="C12" s="23" t="s">
        <v>301</v>
      </c>
      <c r="D12" s="23" t="s">
        <v>426</v>
      </c>
      <c r="E12" s="24">
        <v>456000</v>
      </c>
      <c r="F12" s="24"/>
      <c r="G12" s="24"/>
    </row>
    <row r="13" s="1" customFormat="1" ht="52.5" customHeight="1" spans="1:7">
      <c r="A13" s="26"/>
      <c r="B13" s="23" t="s">
        <v>425</v>
      </c>
      <c r="C13" s="23" t="s">
        <v>303</v>
      </c>
      <c r="D13" s="23" t="s">
        <v>426</v>
      </c>
      <c r="E13" s="24">
        <v>456000</v>
      </c>
      <c r="F13" s="24"/>
      <c r="G13" s="24"/>
    </row>
    <row r="14" s="1" customFormat="1" ht="52.5" customHeight="1" spans="1:7">
      <c r="A14" s="26"/>
      <c r="B14" s="23" t="s">
        <v>425</v>
      </c>
      <c r="C14" s="23" t="s">
        <v>307</v>
      </c>
      <c r="D14" s="23" t="s">
        <v>426</v>
      </c>
      <c r="E14" s="24">
        <v>468000</v>
      </c>
      <c r="F14" s="24"/>
      <c r="G14" s="24"/>
    </row>
    <row r="15" s="1" customFormat="1" ht="52.5" customHeight="1" spans="1:7">
      <c r="A15" s="26"/>
      <c r="B15" s="23" t="s">
        <v>425</v>
      </c>
      <c r="C15" s="23" t="s">
        <v>309</v>
      </c>
      <c r="D15" s="23" t="s">
        <v>426</v>
      </c>
      <c r="E15" s="24">
        <v>116840.76</v>
      </c>
      <c r="F15" s="24"/>
      <c r="G15" s="24"/>
    </row>
    <row r="16" s="1" customFormat="1" ht="52.5" customHeight="1" spans="1:7">
      <c r="A16" s="26"/>
      <c r="B16" s="23" t="s">
        <v>425</v>
      </c>
      <c r="C16" s="23" t="s">
        <v>313</v>
      </c>
      <c r="D16" s="23" t="s">
        <v>426</v>
      </c>
      <c r="E16" s="24">
        <v>300000</v>
      </c>
      <c r="F16" s="24"/>
      <c r="G16" s="24"/>
    </row>
    <row r="17" s="1" customFormat="1" ht="52.5" customHeight="1" spans="1:7">
      <c r="A17" s="26"/>
      <c r="B17" s="23" t="s">
        <v>425</v>
      </c>
      <c r="C17" s="23" t="s">
        <v>315</v>
      </c>
      <c r="D17" s="23" t="s">
        <v>426</v>
      </c>
      <c r="E17" s="24">
        <v>201600</v>
      </c>
      <c r="F17" s="24"/>
      <c r="G17" s="24"/>
    </row>
    <row r="18" s="1" customFormat="1" ht="52.5" customHeight="1" spans="1:7">
      <c r="A18" s="26"/>
      <c r="B18" s="23" t="s">
        <v>427</v>
      </c>
      <c r="C18" s="23" t="s">
        <v>293</v>
      </c>
      <c r="D18" s="23" t="s">
        <v>426</v>
      </c>
      <c r="E18" s="24">
        <v>18000</v>
      </c>
      <c r="F18" s="24"/>
      <c r="G18" s="24"/>
    </row>
    <row r="19" s="1" customFormat="1" ht="52.5" customHeight="1" spans="1:7">
      <c r="A19" s="26"/>
      <c r="B19" s="23" t="s">
        <v>428</v>
      </c>
      <c r="C19" s="23" t="s">
        <v>305</v>
      </c>
      <c r="D19" s="23" t="s">
        <v>426</v>
      </c>
      <c r="E19" s="24">
        <v>350000</v>
      </c>
      <c r="F19" s="24"/>
      <c r="G19" s="24"/>
    </row>
    <row r="20" s="1" customFormat="1" ht="52.5" customHeight="1" spans="1:7">
      <c r="A20" s="26"/>
      <c r="B20" s="23" t="s">
        <v>428</v>
      </c>
      <c r="C20" s="23" t="s">
        <v>311</v>
      </c>
      <c r="D20" s="23" t="s">
        <v>426</v>
      </c>
      <c r="E20" s="24">
        <v>192000</v>
      </c>
      <c r="F20" s="24"/>
      <c r="G20" s="24"/>
    </row>
    <row r="21" s="1" customFormat="1" ht="52.5" customHeight="1" spans="1:7">
      <c r="A21" s="26"/>
      <c r="B21" s="23" t="s">
        <v>429</v>
      </c>
      <c r="C21" s="23" t="s">
        <v>326</v>
      </c>
      <c r="D21" s="23" t="s">
        <v>426</v>
      </c>
      <c r="E21" s="24">
        <v>98000</v>
      </c>
      <c r="F21" s="24"/>
      <c r="G21" s="24"/>
    </row>
    <row r="22" s="1" customFormat="1" ht="52.5" customHeight="1" spans="1:7">
      <c r="A22" s="26"/>
      <c r="B22" s="23" t="s">
        <v>429</v>
      </c>
      <c r="C22" s="23" t="s">
        <v>328</v>
      </c>
      <c r="D22" s="23" t="s">
        <v>426</v>
      </c>
      <c r="E22" s="24">
        <v>99050</v>
      </c>
      <c r="F22" s="24"/>
      <c r="G22" s="24"/>
    </row>
    <row r="23" s="1" customFormat="1" ht="30" customHeight="1" spans="1:7">
      <c r="A23" s="27" t="s">
        <v>31</v>
      </c>
      <c r="B23" s="28"/>
      <c r="C23" s="28"/>
      <c r="D23" s="29"/>
      <c r="E23" s="24">
        <v>5011490.76</v>
      </c>
      <c r="F23" s="24"/>
      <c r="G23" s="24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3" sqref="A3:G3"/>
    </sheetView>
  </sheetViews>
  <sheetFormatPr defaultColWidth="8" defaultRowHeight="12" customHeight="1"/>
  <cols>
    <col min="1" max="1" width="6.675" style="1" customWidth="1"/>
    <col min="2" max="2" width="9.8" style="1" customWidth="1"/>
    <col min="3" max="4" width="11.7916666666667" style="1" customWidth="1"/>
    <col min="5" max="5" width="11.55" style="1" customWidth="1"/>
    <col min="6" max="6" width="7.41666666666667" style="1" customWidth="1"/>
    <col min="7" max="7" width="4.675" style="1" customWidth="1"/>
    <col min="8" max="8" width="7.41666666666667" style="1" customWidth="1"/>
    <col min="9" max="12" width="10.425" style="1" customWidth="1"/>
    <col min="13" max="13" width="8.05" style="1" customWidth="1"/>
    <col min="14" max="14" width="10.425" style="1" customWidth="1"/>
    <col min="15" max="15" width="3.91666666666667" style="1" customWidth="1"/>
    <col min="16" max="19" width="4.3" style="1" customWidth="1"/>
    <col min="20" max="16384" width="8" style="1"/>
  </cols>
  <sheetData>
    <row r="1" s="1" customFormat="1" ht="16.5" customHeight="1" spans="1:19">
      <c r="A1" s="221"/>
      <c r="B1" s="2"/>
      <c r="C1" s="2"/>
      <c r="D1" s="2"/>
      <c r="E1" s="2"/>
      <c r="F1" s="2"/>
      <c r="G1" s="2"/>
      <c r="H1" s="2"/>
      <c r="I1" s="222"/>
      <c r="J1" s="2"/>
      <c r="K1" s="2"/>
      <c r="L1" s="2"/>
      <c r="M1" s="2"/>
      <c r="N1" s="2"/>
      <c r="O1" s="2"/>
      <c r="P1" s="203" t="s">
        <v>27</v>
      </c>
      <c r="Q1" s="203"/>
    </row>
    <row r="2" s="1" customFormat="1" ht="36.75" customHeight="1" spans="1:19">
      <c r="A2" s="129" t="str">
        <f>"2026"&amp;"年部门收入预算表"</f>
        <v>2026年部门收入预算表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="1" customFormat="1" ht="18" customHeight="1" spans="1:19">
      <c r="A3" s="204" t="s">
        <v>1</v>
      </c>
      <c r="B3" s="215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3" t="s">
        <v>28</v>
      </c>
      <c r="Q3" s="203"/>
    </row>
    <row r="4" s="1" customFormat="1" ht="21" customHeight="1" spans="1:19">
      <c r="A4" s="12" t="s">
        <v>29</v>
      </c>
      <c r="B4" s="12" t="s">
        <v>30</v>
      </c>
      <c r="C4" s="12" t="s">
        <v>31</v>
      </c>
      <c r="D4" s="223" t="s">
        <v>32</v>
      </c>
      <c r="E4" s="136"/>
      <c r="F4" s="136"/>
      <c r="G4" s="136"/>
      <c r="H4" s="136"/>
      <c r="I4" s="14"/>
      <c r="J4" s="136"/>
      <c r="K4" s="136"/>
      <c r="L4" s="136"/>
      <c r="M4" s="136"/>
      <c r="N4" s="139"/>
      <c r="O4" s="223" t="s">
        <v>33</v>
      </c>
      <c r="P4" s="136"/>
      <c r="Q4" s="136"/>
      <c r="R4" s="136"/>
      <c r="S4" s="139"/>
    </row>
    <row r="5" s="1" customFormat="1" ht="41.25" customHeight="1" spans="1:19">
      <c r="A5" s="17"/>
      <c r="B5" s="17"/>
      <c r="C5" s="17"/>
      <c r="D5" s="17" t="s">
        <v>34</v>
      </c>
      <c r="E5" s="17" t="s">
        <v>35</v>
      </c>
      <c r="F5" s="17" t="s">
        <v>36</v>
      </c>
      <c r="G5" s="17" t="s">
        <v>37</v>
      </c>
      <c r="H5" s="12" t="s">
        <v>38</v>
      </c>
      <c r="I5" s="224" t="s">
        <v>39</v>
      </c>
      <c r="J5" s="224"/>
      <c r="K5" s="224"/>
      <c r="L5" s="224"/>
      <c r="M5" s="224"/>
      <c r="N5" s="224"/>
      <c r="O5" s="12" t="s">
        <v>34</v>
      </c>
      <c r="P5" s="12" t="s">
        <v>35</v>
      </c>
      <c r="Q5" s="12" t="s">
        <v>36</v>
      </c>
      <c r="R5" s="12" t="s">
        <v>37</v>
      </c>
      <c r="S5" s="12" t="s">
        <v>40</v>
      </c>
    </row>
    <row r="6" s="1" customFormat="1" ht="43.5" customHeight="1" spans="1:19">
      <c r="A6" s="148"/>
      <c r="B6" s="148"/>
      <c r="C6" s="148"/>
      <c r="D6" s="225"/>
      <c r="E6" s="225"/>
      <c r="F6" s="225"/>
      <c r="G6" s="148"/>
      <c r="H6" s="148"/>
      <c r="I6" s="183" t="s">
        <v>34</v>
      </c>
      <c r="J6" s="147" t="s">
        <v>41</v>
      </c>
      <c r="K6" s="147" t="s">
        <v>42</v>
      </c>
      <c r="L6" s="11" t="s">
        <v>43</v>
      </c>
      <c r="M6" s="11" t="s">
        <v>44</v>
      </c>
      <c r="N6" s="11" t="s">
        <v>45</v>
      </c>
      <c r="O6" s="225"/>
      <c r="P6" s="225"/>
      <c r="Q6" s="225"/>
      <c r="R6" s="225"/>
      <c r="S6" s="225"/>
    </row>
    <row r="7" s="1" customFormat="1" ht="21" customHeight="1" spans="1:19">
      <c r="A7" s="183">
        <v>1</v>
      </c>
      <c r="B7" s="183">
        <v>2</v>
      </c>
      <c r="C7" s="183">
        <v>3</v>
      </c>
      <c r="D7" s="183">
        <v>4</v>
      </c>
      <c r="E7" s="183">
        <v>5</v>
      </c>
      <c r="F7" s="183">
        <v>6</v>
      </c>
      <c r="G7" s="183">
        <v>7</v>
      </c>
      <c r="H7" s="183">
        <v>8</v>
      </c>
      <c r="I7" s="183">
        <v>9</v>
      </c>
      <c r="J7" s="183">
        <v>10</v>
      </c>
      <c r="K7" s="183">
        <v>11</v>
      </c>
      <c r="L7" s="183">
        <v>12</v>
      </c>
      <c r="M7" s="183">
        <v>13</v>
      </c>
      <c r="N7" s="183">
        <v>14</v>
      </c>
      <c r="O7" s="183">
        <v>15</v>
      </c>
      <c r="P7" s="183">
        <v>16</v>
      </c>
      <c r="Q7" s="183">
        <v>17</v>
      </c>
      <c r="R7" s="183">
        <v>18</v>
      </c>
      <c r="S7" s="226">
        <v>19</v>
      </c>
    </row>
    <row r="8" s="1" customFormat="1" ht="52.5" customHeight="1" spans="1:19">
      <c r="A8" s="227" t="s">
        <v>46</v>
      </c>
      <c r="B8" s="227" t="s">
        <v>47</v>
      </c>
      <c r="C8" s="24">
        <v>23780967.21</v>
      </c>
      <c r="D8" s="24">
        <v>23780967.21</v>
      </c>
      <c r="E8" s="24">
        <v>21780967.21</v>
      </c>
      <c r="F8" s="24"/>
      <c r="G8" s="24"/>
      <c r="H8" s="24"/>
      <c r="I8" s="24">
        <v>2000000</v>
      </c>
      <c r="J8" s="24"/>
      <c r="K8" s="24"/>
      <c r="L8" s="24"/>
      <c r="M8" s="24"/>
      <c r="N8" s="24">
        <v>2000000</v>
      </c>
      <c r="O8" s="24"/>
      <c r="P8" s="24"/>
      <c r="Q8" s="24"/>
      <c r="R8" s="24"/>
      <c r="S8" s="24"/>
    </row>
    <row r="9" s="1" customFormat="1" ht="30" customHeight="1" spans="1:19">
      <c r="A9" s="13" t="s">
        <v>31</v>
      </c>
      <c r="B9" s="228"/>
      <c r="C9" s="211">
        <v>23780967.21</v>
      </c>
      <c r="D9" s="211">
        <v>23780967.21</v>
      </c>
      <c r="E9" s="211">
        <v>21780967.21</v>
      </c>
      <c r="F9" s="211"/>
      <c r="G9" s="211"/>
      <c r="H9" s="211"/>
      <c r="I9" s="211">
        <v>2000000</v>
      </c>
      <c r="J9" s="211"/>
      <c r="K9" s="211"/>
      <c r="L9" s="211"/>
      <c r="M9" s="211"/>
      <c r="N9" s="211">
        <v>2000000</v>
      </c>
      <c r="O9" s="211"/>
      <c r="P9" s="211"/>
      <c r="Q9" s="211"/>
      <c r="R9" s="211"/>
      <c r="S9" s="21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4"/>
  <sheetViews>
    <sheetView showZeros="0" workbookViewId="0">
      <selection activeCell="A3" sqref="A3:F3"/>
    </sheetView>
  </sheetViews>
  <sheetFormatPr defaultColWidth="7.74166666666667" defaultRowHeight="15" customHeight="1"/>
  <cols>
    <col min="1" max="1" width="14" style="1" customWidth="1"/>
    <col min="2" max="2" width="8.29166666666667" style="1" customWidth="1"/>
    <col min="3" max="6" width="12.6666666666667" style="1" customWidth="1"/>
    <col min="7" max="7" width="11.05" style="1" customWidth="1"/>
    <col min="8" max="8" width="3.8" style="1" customWidth="1"/>
    <col min="9" max="9" width="6.375" style="1" customWidth="1"/>
    <col min="10" max="13" width="11.175" style="1" customWidth="1"/>
    <col min="14" max="14" width="5.05" style="1" customWidth="1"/>
    <col min="15" max="15" width="11.175" style="1" customWidth="1"/>
    <col min="16" max="16384" width="7.74166666666667" style="1"/>
  </cols>
  <sheetData>
    <row r="1" s="1" customFormat="1" ht="18.75" customHeight="1" spans="1:15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127" t="s">
        <v>48</v>
      </c>
      <c r="O1" s="127"/>
    </row>
    <row r="2" s="1" customFormat="1" ht="36" customHeight="1" spans="1:15">
      <c r="A2" s="214" t="str">
        <f>"2026"&amp;"年部门支出预算表"</f>
        <v>2026年部门支出预算表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="1" customFormat="1" ht="18.75" customHeight="1" spans="1:15">
      <c r="A3" s="204" t="s">
        <v>1</v>
      </c>
      <c r="B3" s="215"/>
      <c r="C3" s="215"/>
      <c r="D3" s="215"/>
      <c r="E3" s="215"/>
      <c r="F3" s="215"/>
      <c r="G3" s="213"/>
      <c r="H3" s="213"/>
      <c r="I3" s="213"/>
      <c r="J3" s="213"/>
      <c r="K3" s="213"/>
      <c r="L3" s="213"/>
      <c r="M3" s="213"/>
      <c r="N3" s="127" t="s">
        <v>2</v>
      </c>
      <c r="O3" s="127"/>
    </row>
    <row r="4" s="1" customFormat="1" ht="31.5" customHeight="1" spans="1:15">
      <c r="A4" s="216" t="s">
        <v>49</v>
      </c>
      <c r="B4" s="216" t="s">
        <v>50</v>
      </c>
      <c r="C4" s="216" t="s">
        <v>31</v>
      </c>
      <c r="D4" s="216" t="s">
        <v>35</v>
      </c>
      <c r="E4" s="216"/>
      <c r="F4" s="216"/>
      <c r="G4" s="216" t="s">
        <v>36</v>
      </c>
      <c r="H4" s="216" t="s">
        <v>37</v>
      </c>
      <c r="I4" s="216" t="s">
        <v>51</v>
      </c>
      <c r="J4" s="216" t="s">
        <v>52</v>
      </c>
      <c r="K4" s="216"/>
      <c r="L4" s="216"/>
      <c r="M4" s="216"/>
      <c r="N4" s="216"/>
      <c r="O4" s="216"/>
    </row>
    <row r="5" s="1" customFormat="1" ht="37.3" customHeight="1" spans="1:15">
      <c r="A5" s="216"/>
      <c r="B5" s="216"/>
      <c r="C5" s="216"/>
      <c r="D5" s="216" t="s">
        <v>34</v>
      </c>
      <c r="E5" s="216" t="s">
        <v>53</v>
      </c>
      <c r="F5" s="216" t="s">
        <v>54</v>
      </c>
      <c r="G5" s="216"/>
      <c r="H5" s="216"/>
      <c r="I5" s="216"/>
      <c r="J5" s="216" t="s">
        <v>34</v>
      </c>
      <c r="K5" s="216" t="s">
        <v>55</v>
      </c>
      <c r="L5" s="216" t="s">
        <v>56</v>
      </c>
      <c r="M5" s="216" t="s">
        <v>57</v>
      </c>
      <c r="N5" s="216" t="s">
        <v>58</v>
      </c>
      <c r="O5" s="216" t="s">
        <v>59</v>
      </c>
    </row>
    <row r="6" s="1" customFormat="1" ht="18.75" customHeight="1" spans="1:15">
      <c r="A6" s="217" t="s">
        <v>60</v>
      </c>
      <c r="B6" s="217" t="s">
        <v>61</v>
      </c>
      <c r="C6" s="217" t="s">
        <v>62</v>
      </c>
      <c r="D6" s="217" t="s">
        <v>63</v>
      </c>
      <c r="E6" s="217" t="s">
        <v>64</v>
      </c>
      <c r="F6" s="217" t="s">
        <v>65</v>
      </c>
      <c r="G6" s="217" t="s">
        <v>66</v>
      </c>
      <c r="H6" s="217" t="s">
        <v>67</v>
      </c>
      <c r="I6" s="217" t="s">
        <v>68</v>
      </c>
      <c r="J6" s="217" t="s">
        <v>69</v>
      </c>
      <c r="K6" s="217" t="s">
        <v>70</v>
      </c>
      <c r="L6" s="217" t="s">
        <v>71</v>
      </c>
      <c r="M6" s="217" t="s">
        <v>72</v>
      </c>
      <c r="N6" s="217" t="s">
        <v>73</v>
      </c>
      <c r="O6" s="217" t="s">
        <v>74</v>
      </c>
    </row>
    <row r="7" s="1" customFormat="1" ht="52.5" customHeight="1" spans="1:15">
      <c r="A7" s="218" t="s">
        <v>75</v>
      </c>
      <c r="B7" s="218" t="s">
        <v>76</v>
      </c>
      <c r="C7" s="178">
        <v>14386255.98</v>
      </c>
      <c r="D7" s="178">
        <v>12386255.98</v>
      </c>
      <c r="E7" s="178">
        <v>12189205.98</v>
      </c>
      <c r="F7" s="178">
        <v>197050</v>
      </c>
      <c r="G7" s="178"/>
      <c r="H7" s="178"/>
      <c r="I7" s="178"/>
      <c r="J7" s="178">
        <v>2000000</v>
      </c>
      <c r="K7" s="178"/>
      <c r="L7" s="178"/>
      <c r="M7" s="178"/>
      <c r="N7" s="178"/>
      <c r="O7" s="178">
        <v>2000000</v>
      </c>
    </row>
    <row r="8" s="1" customFormat="1" ht="52.5" customHeight="1" spans="1:15">
      <c r="A8" s="219" t="s">
        <v>77</v>
      </c>
      <c r="B8" s="219" t="s">
        <v>78</v>
      </c>
      <c r="C8" s="178">
        <v>11686014.7</v>
      </c>
      <c r="D8" s="178">
        <v>9686014.7</v>
      </c>
      <c r="E8" s="178">
        <v>9588014.7</v>
      </c>
      <c r="F8" s="178">
        <v>98000</v>
      </c>
      <c r="G8" s="178"/>
      <c r="H8" s="178"/>
      <c r="I8" s="178"/>
      <c r="J8" s="178">
        <v>2000000</v>
      </c>
      <c r="K8" s="178"/>
      <c r="L8" s="178"/>
      <c r="M8" s="178"/>
      <c r="N8" s="178"/>
      <c r="O8" s="178">
        <v>2000000</v>
      </c>
    </row>
    <row r="9" s="1" customFormat="1" ht="52.5" customHeight="1" spans="1:15">
      <c r="A9" s="220" t="s">
        <v>79</v>
      </c>
      <c r="B9" s="220" t="s">
        <v>80</v>
      </c>
      <c r="C9" s="178">
        <v>11370149.22</v>
      </c>
      <c r="D9" s="178">
        <v>9370149.22</v>
      </c>
      <c r="E9" s="178">
        <v>9272149.22</v>
      </c>
      <c r="F9" s="178">
        <v>98000</v>
      </c>
      <c r="G9" s="178"/>
      <c r="H9" s="178"/>
      <c r="I9" s="178"/>
      <c r="J9" s="178">
        <v>2000000</v>
      </c>
      <c r="K9" s="178"/>
      <c r="L9" s="178"/>
      <c r="M9" s="178"/>
      <c r="N9" s="178"/>
      <c r="O9" s="178">
        <v>2000000</v>
      </c>
    </row>
    <row r="10" s="1" customFormat="1" ht="52.5" customHeight="1" spans="1:15">
      <c r="A10" s="220" t="s">
        <v>81</v>
      </c>
      <c r="B10" s="220" t="s">
        <v>82</v>
      </c>
      <c r="C10" s="178">
        <v>204600</v>
      </c>
      <c r="D10" s="178">
        <v>204600</v>
      </c>
      <c r="E10" s="178">
        <v>204600</v>
      </c>
      <c r="F10" s="178"/>
      <c r="G10" s="178"/>
      <c r="H10" s="178"/>
      <c r="I10" s="178"/>
      <c r="J10" s="178"/>
      <c r="K10" s="178"/>
      <c r="L10" s="178"/>
      <c r="M10" s="178"/>
      <c r="N10" s="178"/>
      <c r="O10" s="178"/>
    </row>
    <row r="11" s="1" customFormat="1" ht="52.5" customHeight="1" spans="1:15">
      <c r="A11" s="220" t="s">
        <v>83</v>
      </c>
      <c r="B11" s="220" t="s">
        <v>84</v>
      </c>
      <c r="C11" s="178">
        <v>111265.48</v>
      </c>
      <c r="D11" s="178">
        <v>111265.48</v>
      </c>
      <c r="E11" s="178">
        <v>111265.48</v>
      </c>
      <c r="F11" s="178"/>
      <c r="G11" s="178"/>
      <c r="H11" s="178"/>
      <c r="I11" s="178"/>
      <c r="J11" s="178"/>
      <c r="K11" s="178"/>
      <c r="L11" s="178"/>
      <c r="M11" s="178"/>
      <c r="N11" s="178"/>
      <c r="O11" s="178"/>
    </row>
    <row r="12" s="1" customFormat="1" ht="52.5" customHeight="1" spans="1:15">
      <c r="A12" s="219" t="s">
        <v>85</v>
      </c>
      <c r="B12" s="219" t="s">
        <v>86</v>
      </c>
      <c r="C12" s="178">
        <v>2700241.28</v>
      </c>
      <c r="D12" s="178">
        <v>2700241.28</v>
      </c>
      <c r="E12" s="178">
        <v>2601191.28</v>
      </c>
      <c r="F12" s="178">
        <v>99050</v>
      </c>
      <c r="G12" s="178"/>
      <c r="H12" s="178"/>
      <c r="I12" s="178"/>
      <c r="J12" s="178"/>
      <c r="K12" s="178"/>
      <c r="L12" s="178"/>
      <c r="M12" s="178"/>
      <c r="N12" s="178"/>
      <c r="O12" s="178"/>
    </row>
    <row r="13" s="1" customFormat="1" ht="52.5" customHeight="1" spans="1:15">
      <c r="A13" s="220" t="s">
        <v>87</v>
      </c>
      <c r="B13" s="220" t="s">
        <v>80</v>
      </c>
      <c r="C13" s="178">
        <v>1701015.48</v>
      </c>
      <c r="D13" s="178">
        <v>1701015.48</v>
      </c>
      <c r="E13" s="178">
        <v>1701015.48</v>
      </c>
      <c r="F13" s="178"/>
      <c r="G13" s="178"/>
      <c r="H13" s="178"/>
      <c r="I13" s="178"/>
      <c r="J13" s="178"/>
      <c r="K13" s="178"/>
      <c r="L13" s="178"/>
      <c r="M13" s="178"/>
      <c r="N13" s="178"/>
      <c r="O13" s="178"/>
    </row>
    <row r="14" s="1" customFormat="1" ht="52.5" customHeight="1" spans="1:15">
      <c r="A14" s="220" t="s">
        <v>88</v>
      </c>
      <c r="B14" s="220" t="s">
        <v>82</v>
      </c>
      <c r="C14" s="178">
        <v>99050</v>
      </c>
      <c r="D14" s="178">
        <v>99050</v>
      </c>
      <c r="E14" s="178"/>
      <c r="F14" s="178">
        <v>99050</v>
      </c>
      <c r="G14" s="178"/>
      <c r="H14" s="178"/>
      <c r="I14" s="178"/>
      <c r="J14" s="178"/>
      <c r="K14" s="178"/>
      <c r="L14" s="178"/>
      <c r="M14" s="178"/>
      <c r="N14" s="178"/>
      <c r="O14" s="178"/>
    </row>
    <row r="15" s="1" customFormat="1" ht="52.5" customHeight="1" spans="1:15">
      <c r="A15" s="220" t="s">
        <v>89</v>
      </c>
      <c r="B15" s="220" t="s">
        <v>84</v>
      </c>
      <c r="C15" s="178">
        <v>900175.8</v>
      </c>
      <c r="D15" s="178">
        <v>900175.8</v>
      </c>
      <c r="E15" s="178">
        <v>900175.8</v>
      </c>
      <c r="F15" s="178"/>
      <c r="G15" s="178"/>
      <c r="H15" s="178"/>
      <c r="I15" s="178"/>
      <c r="J15" s="178"/>
      <c r="K15" s="178"/>
      <c r="L15" s="178"/>
      <c r="M15" s="178"/>
      <c r="N15" s="178"/>
      <c r="O15" s="178"/>
    </row>
    <row r="16" s="1" customFormat="1" ht="52.5" customHeight="1" spans="1:15">
      <c r="A16" s="218" t="s">
        <v>90</v>
      </c>
      <c r="B16" s="218" t="s">
        <v>91</v>
      </c>
      <c r="C16" s="178">
        <v>6261940.57</v>
      </c>
      <c r="D16" s="178">
        <v>6261940.57</v>
      </c>
      <c r="E16" s="178">
        <v>6261940.57</v>
      </c>
      <c r="F16" s="178"/>
      <c r="G16" s="178"/>
      <c r="H16" s="178"/>
      <c r="I16" s="178"/>
      <c r="J16" s="178"/>
      <c r="K16" s="178"/>
      <c r="L16" s="178"/>
      <c r="M16" s="178"/>
      <c r="N16" s="178"/>
      <c r="O16" s="178"/>
    </row>
    <row r="17" s="1" customFormat="1" ht="52.5" customHeight="1" spans="1:15">
      <c r="A17" s="219" t="s">
        <v>92</v>
      </c>
      <c r="B17" s="219" t="s">
        <v>93</v>
      </c>
      <c r="C17" s="178">
        <v>3855866.64</v>
      </c>
      <c r="D17" s="178">
        <v>3855866.64</v>
      </c>
      <c r="E17" s="178">
        <v>3855866.64</v>
      </c>
      <c r="F17" s="178"/>
      <c r="G17" s="178"/>
      <c r="H17" s="178"/>
      <c r="I17" s="178"/>
      <c r="J17" s="178"/>
      <c r="K17" s="178"/>
      <c r="L17" s="178"/>
      <c r="M17" s="178"/>
      <c r="N17" s="178"/>
      <c r="O17" s="178"/>
    </row>
    <row r="18" s="1" customFormat="1" ht="52.5" customHeight="1" spans="1:15">
      <c r="A18" s="220">
        <v>2080150</v>
      </c>
      <c r="B18" s="220" t="s">
        <v>84</v>
      </c>
      <c r="C18" s="178">
        <v>3855866.64</v>
      </c>
      <c r="D18" s="178">
        <v>3855866.64</v>
      </c>
      <c r="E18" s="178">
        <v>3855866.64</v>
      </c>
      <c r="F18" s="178"/>
      <c r="G18" s="178"/>
      <c r="H18" s="178"/>
      <c r="I18" s="178"/>
      <c r="J18" s="178"/>
      <c r="K18" s="178"/>
      <c r="L18" s="178"/>
      <c r="M18" s="178"/>
      <c r="N18" s="178"/>
      <c r="O18" s="178"/>
    </row>
    <row r="19" s="1" customFormat="1" ht="52.5" customHeight="1" spans="1:15">
      <c r="A19" s="219" t="s">
        <v>94</v>
      </c>
      <c r="B19" s="219" t="s">
        <v>95</v>
      </c>
      <c r="C19" s="178">
        <v>2228424.67</v>
      </c>
      <c r="D19" s="178">
        <v>2228424.67</v>
      </c>
      <c r="E19" s="178">
        <v>2228424.67</v>
      </c>
      <c r="F19" s="178"/>
      <c r="G19" s="178"/>
      <c r="H19" s="178"/>
      <c r="I19" s="178"/>
      <c r="J19" s="178"/>
      <c r="K19" s="178"/>
      <c r="L19" s="178"/>
      <c r="M19" s="178"/>
      <c r="N19" s="178"/>
      <c r="O19" s="178"/>
    </row>
    <row r="20" s="1" customFormat="1" ht="52.5" customHeight="1" spans="1:15">
      <c r="A20" s="220" t="s">
        <v>96</v>
      </c>
      <c r="B20" s="220" t="s">
        <v>97</v>
      </c>
      <c r="C20" s="178">
        <v>81413.16</v>
      </c>
      <c r="D20" s="178">
        <v>81413.16</v>
      </c>
      <c r="E20" s="178">
        <v>81413.16</v>
      </c>
      <c r="F20" s="178"/>
      <c r="G20" s="178"/>
      <c r="H20" s="178"/>
      <c r="I20" s="178"/>
      <c r="J20" s="178"/>
      <c r="K20" s="178"/>
      <c r="L20" s="178"/>
      <c r="M20" s="178"/>
      <c r="N20" s="178"/>
      <c r="O20" s="178"/>
    </row>
    <row r="21" s="1" customFormat="1" ht="52.5" customHeight="1" spans="1:15">
      <c r="A21" s="220" t="s">
        <v>98</v>
      </c>
      <c r="B21" s="220" t="s">
        <v>99</v>
      </c>
      <c r="C21" s="178">
        <v>16200</v>
      </c>
      <c r="D21" s="178">
        <v>16200</v>
      </c>
      <c r="E21" s="178">
        <v>16200</v>
      </c>
      <c r="F21" s="178"/>
      <c r="G21" s="178"/>
      <c r="H21" s="178"/>
      <c r="I21" s="178"/>
      <c r="J21" s="178"/>
      <c r="K21" s="178"/>
      <c r="L21" s="178"/>
      <c r="M21" s="178"/>
      <c r="N21" s="178"/>
      <c r="O21" s="178"/>
    </row>
    <row r="22" s="1" customFormat="1" ht="52.5" customHeight="1" spans="1:15">
      <c r="A22" s="220" t="s">
        <v>100</v>
      </c>
      <c r="B22" s="220" t="s">
        <v>101</v>
      </c>
      <c r="C22" s="178">
        <v>1680811.51</v>
      </c>
      <c r="D22" s="178">
        <v>1680811.51</v>
      </c>
      <c r="E22" s="178">
        <v>1680811.51</v>
      </c>
      <c r="F22" s="178"/>
      <c r="G22" s="178"/>
      <c r="H22" s="178"/>
      <c r="I22" s="178"/>
      <c r="J22" s="178"/>
      <c r="K22" s="178"/>
      <c r="L22" s="178"/>
      <c r="M22" s="178"/>
      <c r="N22" s="178"/>
      <c r="O22" s="178"/>
    </row>
    <row r="23" s="1" customFormat="1" ht="52.5" customHeight="1" spans="1:15">
      <c r="A23" s="220" t="s">
        <v>102</v>
      </c>
      <c r="B23" s="220" t="s">
        <v>103</v>
      </c>
      <c r="C23" s="178">
        <v>450000</v>
      </c>
      <c r="D23" s="178">
        <v>450000</v>
      </c>
      <c r="E23" s="178">
        <v>450000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</row>
    <row r="24" s="1" customFormat="1" ht="52.5" customHeight="1" spans="1:15">
      <c r="A24" s="219" t="s">
        <v>104</v>
      </c>
      <c r="B24" s="219" t="s">
        <v>105</v>
      </c>
      <c r="C24" s="178">
        <v>116840.76</v>
      </c>
      <c r="D24" s="178">
        <v>116840.76</v>
      </c>
      <c r="E24" s="178">
        <v>116840.76</v>
      </c>
      <c r="F24" s="178"/>
      <c r="G24" s="178"/>
      <c r="H24" s="178"/>
      <c r="I24" s="178"/>
      <c r="J24" s="178"/>
      <c r="K24" s="178"/>
      <c r="L24" s="178"/>
      <c r="M24" s="178"/>
      <c r="N24" s="178"/>
      <c r="O24" s="178"/>
    </row>
    <row r="25" s="1" customFormat="1" ht="52.5" customHeight="1" spans="1:15">
      <c r="A25" s="220" t="s">
        <v>106</v>
      </c>
      <c r="B25" s="220" t="s">
        <v>107</v>
      </c>
      <c r="C25" s="178">
        <v>116840.76</v>
      </c>
      <c r="D25" s="178">
        <v>116840.76</v>
      </c>
      <c r="E25" s="178">
        <v>116840.76</v>
      </c>
      <c r="F25" s="178"/>
      <c r="G25" s="178"/>
      <c r="H25" s="178"/>
      <c r="I25" s="178"/>
      <c r="J25" s="178"/>
      <c r="K25" s="178"/>
      <c r="L25" s="178"/>
      <c r="M25" s="178"/>
      <c r="N25" s="178"/>
      <c r="O25" s="178"/>
    </row>
    <row r="26" s="1" customFormat="1" ht="52.5" customHeight="1" spans="1:15">
      <c r="A26" s="219" t="s">
        <v>108</v>
      </c>
      <c r="B26" s="219" t="s">
        <v>109</v>
      </c>
      <c r="C26" s="178">
        <v>60808.5</v>
      </c>
      <c r="D26" s="178">
        <v>60808.5</v>
      </c>
      <c r="E26" s="178">
        <v>60808.5</v>
      </c>
      <c r="F26" s="178"/>
      <c r="G26" s="178"/>
      <c r="H26" s="178"/>
      <c r="I26" s="178"/>
      <c r="J26" s="178"/>
      <c r="K26" s="178"/>
      <c r="L26" s="178"/>
      <c r="M26" s="178"/>
      <c r="N26" s="178"/>
      <c r="O26" s="178"/>
    </row>
    <row r="27" s="1" customFormat="1" ht="52.5" customHeight="1" spans="1:15">
      <c r="A27" s="220" t="s">
        <v>110</v>
      </c>
      <c r="B27" s="220" t="s">
        <v>109</v>
      </c>
      <c r="C27" s="178">
        <v>60808.5</v>
      </c>
      <c r="D27" s="178">
        <v>60808.5</v>
      </c>
      <c r="E27" s="178">
        <v>60808.5</v>
      </c>
      <c r="F27" s="178"/>
      <c r="G27" s="178"/>
      <c r="H27" s="178"/>
      <c r="I27" s="178"/>
      <c r="J27" s="178"/>
      <c r="K27" s="178"/>
      <c r="L27" s="178"/>
      <c r="M27" s="178"/>
      <c r="N27" s="178"/>
      <c r="O27" s="178"/>
    </row>
    <row r="28" s="1" customFormat="1" ht="52.5" customHeight="1" spans="1:15">
      <c r="A28" s="218" t="s">
        <v>111</v>
      </c>
      <c r="B28" s="218" t="s">
        <v>112</v>
      </c>
      <c r="C28" s="178">
        <v>672088.86</v>
      </c>
      <c r="D28" s="178">
        <v>672088.86</v>
      </c>
      <c r="E28" s="178">
        <v>672088.86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8"/>
    </row>
    <row r="29" s="1" customFormat="1" ht="52.5" customHeight="1" spans="1:15">
      <c r="A29" s="219" t="s">
        <v>113</v>
      </c>
      <c r="B29" s="219" t="s">
        <v>114</v>
      </c>
      <c r="C29" s="178">
        <v>672088.86</v>
      </c>
      <c r="D29" s="178">
        <v>672088.86</v>
      </c>
      <c r="E29" s="178">
        <v>672088.86</v>
      </c>
      <c r="F29" s="178"/>
      <c r="G29" s="178"/>
      <c r="H29" s="178"/>
      <c r="I29" s="178"/>
      <c r="J29" s="178"/>
      <c r="K29" s="178"/>
      <c r="L29" s="178"/>
      <c r="M29" s="178"/>
      <c r="N29" s="178"/>
      <c r="O29" s="178"/>
    </row>
    <row r="30" s="1" customFormat="1" ht="52.5" customHeight="1" spans="1:15">
      <c r="A30" s="220" t="s">
        <v>115</v>
      </c>
      <c r="B30" s="220" t="s">
        <v>116</v>
      </c>
      <c r="C30" s="178">
        <v>651789.21</v>
      </c>
      <c r="D30" s="178">
        <v>651789.21</v>
      </c>
      <c r="E30" s="178">
        <v>651789.21</v>
      </c>
      <c r="F30" s="178"/>
      <c r="G30" s="178"/>
      <c r="H30" s="178"/>
      <c r="I30" s="178"/>
      <c r="J30" s="178"/>
      <c r="K30" s="178"/>
      <c r="L30" s="178"/>
      <c r="M30" s="178"/>
      <c r="N30" s="178"/>
      <c r="O30" s="178"/>
    </row>
    <row r="31" s="1" customFormat="1" ht="52.5" customHeight="1" spans="1:15">
      <c r="A31" s="220" t="s">
        <v>117</v>
      </c>
      <c r="B31" s="220" t="s">
        <v>118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</row>
    <row r="32" s="1" customFormat="1" ht="52.5" customHeight="1" spans="1:15">
      <c r="A32" s="220" t="s">
        <v>119</v>
      </c>
      <c r="B32" s="220" t="s">
        <v>120</v>
      </c>
      <c r="C32" s="178">
        <v>20299.65</v>
      </c>
      <c r="D32" s="178">
        <v>20299.65</v>
      </c>
      <c r="E32" s="178">
        <v>20299.65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</row>
    <row r="33" s="1" customFormat="1" ht="52.5" customHeight="1" spans="1:15">
      <c r="A33" s="218" t="s">
        <v>121</v>
      </c>
      <c r="B33" s="218" t="s">
        <v>122</v>
      </c>
      <c r="C33" s="178">
        <v>699502.68</v>
      </c>
      <c r="D33" s="178">
        <v>699502.68</v>
      </c>
      <c r="E33" s="178">
        <v>699502.68</v>
      </c>
      <c r="F33" s="178"/>
      <c r="G33" s="178"/>
      <c r="H33" s="178"/>
      <c r="I33" s="178"/>
      <c r="J33" s="178"/>
      <c r="K33" s="178"/>
      <c r="L33" s="178"/>
      <c r="M33" s="178"/>
      <c r="N33" s="178"/>
      <c r="O33" s="178"/>
    </row>
    <row r="34" s="1" customFormat="1" ht="52.5" customHeight="1" spans="1:15">
      <c r="A34" s="219" t="s">
        <v>123</v>
      </c>
      <c r="B34" s="219" t="s">
        <v>124</v>
      </c>
      <c r="C34" s="178">
        <v>699502.68</v>
      </c>
      <c r="D34" s="178">
        <v>699502.68</v>
      </c>
      <c r="E34" s="178">
        <v>699502.68</v>
      </c>
      <c r="F34" s="178"/>
      <c r="G34" s="178"/>
      <c r="H34" s="178"/>
      <c r="I34" s="178"/>
      <c r="J34" s="178"/>
      <c r="K34" s="178"/>
      <c r="L34" s="178"/>
      <c r="M34" s="178"/>
      <c r="N34" s="178"/>
      <c r="O34" s="178"/>
    </row>
    <row r="35" s="1" customFormat="1" ht="52.5" customHeight="1" spans="1:15">
      <c r="A35" s="220" t="s">
        <v>125</v>
      </c>
      <c r="B35" s="220" t="s">
        <v>126</v>
      </c>
      <c r="C35" s="178">
        <v>699502.68</v>
      </c>
      <c r="D35" s="178">
        <v>699502.68</v>
      </c>
      <c r="E35" s="178">
        <v>699502.68</v>
      </c>
      <c r="F35" s="178"/>
      <c r="G35" s="178"/>
      <c r="H35" s="178"/>
      <c r="I35" s="178"/>
      <c r="J35" s="178"/>
      <c r="K35" s="178"/>
      <c r="L35" s="178"/>
      <c r="M35" s="178"/>
      <c r="N35" s="178"/>
      <c r="O35" s="178"/>
    </row>
    <row r="36" s="1" customFormat="1" ht="52.5" customHeight="1" spans="1:15">
      <c r="A36" s="218" t="s">
        <v>127</v>
      </c>
      <c r="B36" s="218" t="s">
        <v>128</v>
      </c>
      <c r="C36" s="178">
        <v>543200</v>
      </c>
      <c r="D36" s="178">
        <v>543200</v>
      </c>
      <c r="E36" s="178">
        <v>543200</v>
      </c>
      <c r="F36" s="178"/>
      <c r="G36" s="178"/>
      <c r="H36" s="178"/>
      <c r="I36" s="178"/>
      <c r="J36" s="178"/>
      <c r="K36" s="178"/>
      <c r="L36" s="178"/>
      <c r="M36" s="178"/>
      <c r="N36" s="178"/>
      <c r="O36" s="178"/>
    </row>
    <row r="37" s="1" customFormat="1" ht="52.5" customHeight="1" spans="1:15">
      <c r="A37" s="219" t="s">
        <v>129</v>
      </c>
      <c r="B37" s="219" t="s">
        <v>130</v>
      </c>
      <c r="C37" s="178">
        <v>1200</v>
      </c>
      <c r="D37" s="178">
        <v>1200</v>
      </c>
      <c r="E37" s="178">
        <v>1200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8"/>
    </row>
    <row r="38" s="1" customFormat="1" ht="52.5" customHeight="1" spans="1:15">
      <c r="A38" s="220" t="s">
        <v>131</v>
      </c>
      <c r="B38" s="220" t="s">
        <v>84</v>
      </c>
      <c r="C38" s="178">
        <v>1200</v>
      </c>
      <c r="D38" s="178">
        <v>1200</v>
      </c>
      <c r="E38" s="178">
        <v>1200</v>
      </c>
      <c r="F38" s="178"/>
      <c r="G38" s="178"/>
      <c r="H38" s="178"/>
      <c r="I38" s="178"/>
      <c r="J38" s="178"/>
      <c r="K38" s="178"/>
      <c r="L38" s="178"/>
      <c r="M38" s="178"/>
      <c r="N38" s="178"/>
      <c r="O38" s="178"/>
    </row>
    <row r="39" s="1" customFormat="1" ht="52.5" customHeight="1" spans="1:15">
      <c r="A39" s="219" t="s">
        <v>132</v>
      </c>
      <c r="B39" s="219" t="s">
        <v>133</v>
      </c>
      <c r="C39" s="178">
        <v>542000</v>
      </c>
      <c r="D39" s="178">
        <v>542000</v>
      </c>
      <c r="E39" s="178">
        <v>542000</v>
      </c>
      <c r="F39" s="178"/>
      <c r="G39" s="178"/>
      <c r="H39" s="178"/>
      <c r="I39" s="178"/>
      <c r="J39" s="178"/>
      <c r="K39" s="178"/>
      <c r="L39" s="178"/>
      <c r="M39" s="178"/>
      <c r="N39" s="178"/>
      <c r="O39" s="178"/>
    </row>
    <row r="40" s="1" customFormat="1" ht="52.5" customHeight="1" spans="1:15">
      <c r="A40" s="220" t="s">
        <v>134</v>
      </c>
      <c r="B40" s="220" t="s">
        <v>135</v>
      </c>
      <c r="C40" s="178">
        <v>542000</v>
      </c>
      <c r="D40" s="178">
        <v>542000</v>
      </c>
      <c r="E40" s="178">
        <v>542000</v>
      </c>
      <c r="F40" s="178"/>
      <c r="G40" s="178"/>
      <c r="H40" s="178"/>
      <c r="I40" s="178"/>
      <c r="J40" s="178"/>
      <c r="K40" s="178"/>
      <c r="L40" s="178"/>
      <c r="M40" s="178"/>
      <c r="N40" s="178"/>
      <c r="O40" s="178"/>
    </row>
    <row r="41" s="1" customFormat="1" ht="52.5" customHeight="1" spans="1:15">
      <c r="A41" s="218" t="s">
        <v>136</v>
      </c>
      <c r="B41" s="218" t="s">
        <v>137</v>
      </c>
      <c r="C41" s="178">
        <v>1217979.12</v>
      </c>
      <c r="D41" s="178">
        <v>1217979.12</v>
      </c>
      <c r="E41" s="178">
        <v>1217979.12</v>
      </c>
      <c r="F41" s="178"/>
      <c r="G41" s="178"/>
      <c r="H41" s="178"/>
      <c r="I41" s="178"/>
      <c r="J41" s="178"/>
      <c r="K41" s="178"/>
      <c r="L41" s="178"/>
      <c r="M41" s="178"/>
      <c r="N41" s="178"/>
      <c r="O41" s="178"/>
    </row>
    <row r="42" s="1" customFormat="1" ht="52.5" customHeight="1" spans="1:15">
      <c r="A42" s="219" t="s">
        <v>138</v>
      </c>
      <c r="B42" s="219" t="s">
        <v>139</v>
      </c>
      <c r="C42" s="178">
        <v>1217979.12</v>
      </c>
      <c r="D42" s="178">
        <v>1217979.12</v>
      </c>
      <c r="E42" s="178">
        <v>1217979.12</v>
      </c>
      <c r="F42" s="178"/>
      <c r="G42" s="178"/>
      <c r="H42" s="178"/>
      <c r="I42" s="178"/>
      <c r="J42" s="178"/>
      <c r="K42" s="178"/>
      <c r="L42" s="178"/>
      <c r="M42" s="178"/>
      <c r="N42" s="178"/>
      <c r="O42" s="178"/>
    </row>
    <row r="43" s="1" customFormat="1" ht="52.5" customHeight="1" spans="1:15">
      <c r="A43" s="220" t="s">
        <v>140</v>
      </c>
      <c r="B43" s="220" t="s">
        <v>141</v>
      </c>
      <c r="C43" s="178">
        <v>1217979.12</v>
      </c>
      <c r="D43" s="178">
        <v>1217979.12</v>
      </c>
      <c r="E43" s="178">
        <v>1217979.12</v>
      </c>
      <c r="F43" s="178"/>
      <c r="G43" s="178"/>
      <c r="H43" s="178"/>
      <c r="I43" s="178"/>
      <c r="J43" s="178"/>
      <c r="K43" s="178"/>
      <c r="L43" s="178"/>
      <c r="M43" s="178"/>
      <c r="N43" s="178"/>
      <c r="O43" s="178"/>
    </row>
    <row r="44" s="1" customFormat="1" ht="30" customHeight="1" spans="1:15">
      <c r="A44" s="217" t="s">
        <v>31</v>
      </c>
      <c r="B44" s="217"/>
      <c r="C44" s="178">
        <v>23780967.21</v>
      </c>
      <c r="D44" s="178">
        <v>21780967.21</v>
      </c>
      <c r="E44" s="178">
        <v>21583917.21</v>
      </c>
      <c r="F44" s="178">
        <v>197050</v>
      </c>
      <c r="G44" s="178"/>
      <c r="H44" s="178"/>
      <c r="I44" s="178"/>
      <c r="J44" s="178">
        <v>2000000</v>
      </c>
      <c r="K44" s="178"/>
      <c r="L44" s="178"/>
      <c r="M44" s="178"/>
      <c r="N44" s="178"/>
      <c r="O44" s="178">
        <v>2000000</v>
      </c>
    </row>
  </sheetData>
  <autoFilter xmlns:etc="http://www.wps.cn/officeDocument/2017/etCustomData" ref="A5:O44" etc:filterBottomFollowUsedRange="0">
    <extLst/>
  </autoFilter>
  <mergeCells count="13">
    <mergeCell ref="N1:O1"/>
    <mergeCell ref="A2:O2"/>
    <mergeCell ref="A3:F3"/>
    <mergeCell ref="N3:O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28.675" style="1" customWidth="1"/>
    <col min="2" max="2" width="20.925" style="1" customWidth="1"/>
    <col min="3" max="3" width="31.0416666666667" style="1" customWidth="1"/>
    <col min="4" max="4" width="31.8666666666667" style="1" customWidth="1"/>
    <col min="5" max="16384" width="8" style="1"/>
  </cols>
  <sheetData>
    <row r="1" s="1" customFormat="1" ht="17.25" customHeight="1" spans="1:4">
      <c r="A1" s="202"/>
      <c r="B1" s="202"/>
      <c r="C1" s="202"/>
      <c r="D1" s="203" t="s">
        <v>142</v>
      </c>
    </row>
    <row r="2" s="1" customFormat="1" ht="30.75" customHeight="1" spans="1:4">
      <c r="A2" s="180" t="str">
        <f>"2026"&amp;"年部门财政拨款收支预算总表"</f>
        <v>2026年部门财政拨款收支预算总表</v>
      </c>
      <c r="B2" s="180"/>
      <c r="C2" s="180"/>
      <c r="D2" s="180"/>
    </row>
    <row r="3" s="1" customFormat="1" ht="18.75" customHeight="1" spans="1:4">
      <c r="A3" s="204" t="s">
        <v>1</v>
      </c>
      <c r="B3" s="205"/>
      <c r="C3" s="205"/>
      <c r="D3" s="206" t="s">
        <v>2</v>
      </c>
    </row>
    <row r="4" s="1" customFormat="1" ht="19.5" customHeight="1" spans="1:4">
      <c r="A4" s="13" t="s">
        <v>143</v>
      </c>
      <c r="B4" s="15"/>
      <c r="C4" s="13" t="s">
        <v>144</v>
      </c>
      <c r="D4" s="15"/>
    </row>
    <row r="5" s="1" customFormat="1" ht="21.75" customHeight="1" spans="1:4">
      <c r="A5" s="189" t="s">
        <v>145</v>
      </c>
      <c r="B5" s="12" t="s">
        <v>6</v>
      </c>
      <c r="C5" s="189" t="s">
        <v>146</v>
      </c>
      <c r="D5" s="12" t="s">
        <v>6</v>
      </c>
    </row>
    <row r="6" s="1" customFormat="1" ht="17.25" customHeight="1" spans="1:4">
      <c r="A6" s="148"/>
      <c r="B6" s="19"/>
      <c r="C6" s="148"/>
      <c r="D6" s="19"/>
    </row>
    <row r="7" s="1" customFormat="1" ht="19.5" customHeight="1" spans="1:4">
      <c r="A7" s="207" t="s">
        <v>147</v>
      </c>
      <c r="B7" s="24">
        <v>21780967.21</v>
      </c>
      <c r="C7" s="207" t="s">
        <v>148</v>
      </c>
      <c r="D7" s="24">
        <v>21780967.21</v>
      </c>
    </row>
    <row r="8" s="1" customFormat="1" ht="19.5" customHeight="1" spans="1:4">
      <c r="A8" s="207" t="s">
        <v>149</v>
      </c>
      <c r="B8" s="24">
        <v>21780967.21</v>
      </c>
      <c r="C8" s="208" t="str">
        <f>"（"&amp;"一"&amp;"）"&amp;"一般公共服务支出"</f>
        <v>（一）一般公共服务支出</v>
      </c>
      <c r="D8" s="24">
        <v>12386255.98</v>
      </c>
    </row>
    <row r="9" s="1" customFormat="1" ht="19.5" customHeight="1" spans="1:4">
      <c r="A9" s="209" t="s">
        <v>150</v>
      </c>
      <c r="B9" s="24"/>
      <c r="C9" s="208" t="str">
        <f>"（"&amp;"二"&amp;"）"&amp;"社会保障和就业支出"</f>
        <v>（二）社会保障和就业支出</v>
      </c>
      <c r="D9" s="24">
        <v>6261940.57</v>
      </c>
    </row>
    <row r="10" s="1" customFormat="1" ht="19.5" customHeight="1" spans="1:4">
      <c r="A10" s="209" t="s">
        <v>151</v>
      </c>
      <c r="B10" s="24"/>
      <c r="C10" s="208" t="str">
        <f>"（"&amp;"三"&amp;"）"&amp;"卫生健康支出"</f>
        <v>（三）卫生健康支出</v>
      </c>
      <c r="D10" s="24">
        <v>672088.86</v>
      </c>
    </row>
    <row r="11" s="1" customFormat="1" ht="19.5" customHeight="1" spans="1:4">
      <c r="A11" s="209" t="s">
        <v>152</v>
      </c>
      <c r="B11" s="24"/>
      <c r="C11" s="208" t="str">
        <f>"（"&amp;"四"&amp;"）"&amp;"城乡社区支出"</f>
        <v>（四）城乡社区支出</v>
      </c>
      <c r="D11" s="24">
        <v>699502.68</v>
      </c>
    </row>
    <row r="12" s="1" customFormat="1" ht="19.5" customHeight="1" spans="1:4">
      <c r="A12" s="209" t="s">
        <v>149</v>
      </c>
      <c r="B12" s="24"/>
      <c r="C12" s="208" t="str">
        <f>"（"&amp;"五"&amp;"）"&amp;"农林水支出"</f>
        <v>（五）农林水支出</v>
      </c>
      <c r="D12" s="24">
        <v>543200</v>
      </c>
    </row>
    <row r="13" s="1" customFormat="1" ht="19.5" customHeight="1" spans="1:4">
      <c r="A13" s="209" t="s">
        <v>150</v>
      </c>
      <c r="B13" s="24"/>
      <c r="C13" s="208" t="str">
        <f>"（"&amp;"六"&amp;"）"&amp;"住房保障支出"</f>
        <v>（六）住房保障支出</v>
      </c>
      <c r="D13" s="24">
        <v>1217979.12</v>
      </c>
    </row>
    <row r="14" s="1" customFormat="1" ht="19.5" customHeight="1" spans="1:4">
      <c r="A14" s="209" t="s">
        <v>151</v>
      </c>
      <c r="B14" s="24"/>
      <c r="C14" s="208"/>
      <c r="D14" s="24"/>
    </row>
    <row r="15" s="1" customFormat="1" ht="19.5" customHeight="1" spans="1:4">
      <c r="A15" s="210"/>
      <c r="B15" s="24"/>
      <c r="C15" s="208"/>
      <c r="D15" s="24"/>
    </row>
    <row r="16" s="1" customFormat="1" ht="19.5" customHeight="1" spans="1:4">
      <c r="A16" s="210"/>
      <c r="B16" s="24"/>
      <c r="C16" s="208"/>
      <c r="D16" s="24"/>
    </row>
    <row r="17" s="1" customFormat="1" ht="19.5" customHeight="1" spans="1:4">
      <c r="A17" s="210"/>
      <c r="B17" s="24"/>
      <c r="C17" s="208"/>
      <c r="D17" s="24"/>
    </row>
    <row r="18" s="1" customFormat="1" ht="19.5" customHeight="1" spans="1:4">
      <c r="A18" s="210"/>
      <c r="B18" s="24"/>
      <c r="C18" s="208"/>
      <c r="D18" s="24"/>
    </row>
    <row r="19" s="1" customFormat="1" ht="19.5" customHeight="1" spans="1:4">
      <c r="A19" s="210"/>
      <c r="B19" s="24"/>
      <c r="C19" s="208"/>
      <c r="D19" s="24"/>
    </row>
    <row r="20" s="1" customFormat="1" ht="19.5" customHeight="1" spans="1:4">
      <c r="A20" s="207"/>
      <c r="B20" s="24"/>
      <c r="C20" s="208"/>
      <c r="D20" s="24"/>
    </row>
    <row r="21" s="1" customFormat="1" ht="19.5" customHeight="1" spans="1:4">
      <c r="A21" s="207"/>
      <c r="B21" s="24"/>
      <c r="C21" s="207"/>
      <c r="D21" s="24"/>
    </row>
    <row r="22" s="1" customFormat="1" ht="19.5" customHeight="1" spans="1:4">
      <c r="A22" s="207"/>
      <c r="B22" s="24"/>
      <c r="C22" s="207"/>
      <c r="D22" s="24"/>
    </row>
    <row r="23" s="1" customFormat="1" ht="19.5" customHeight="1" spans="1:4">
      <c r="A23" s="207"/>
      <c r="B23" s="24"/>
      <c r="C23" s="207"/>
      <c r="D23" s="24"/>
    </row>
    <row r="24" s="1" customFormat="1" ht="19.5" customHeight="1" spans="1:4">
      <c r="A24" s="207"/>
      <c r="B24" s="24"/>
      <c r="C24" s="207"/>
      <c r="D24" s="24"/>
    </row>
    <row r="25" s="1" customFormat="1" ht="19.5" customHeight="1" spans="1:4">
      <c r="A25" s="207"/>
      <c r="B25" s="24"/>
      <c r="C25" s="207"/>
      <c r="D25" s="24"/>
    </row>
    <row r="26" s="1" customFormat="1" ht="19.5" customHeight="1" spans="1:4">
      <c r="A26" s="208"/>
      <c r="B26" s="24"/>
      <c r="C26" s="207"/>
      <c r="D26" s="24"/>
    </row>
    <row r="27" s="1" customFormat="1" ht="19.5" customHeight="1" spans="1:4">
      <c r="A27" s="207"/>
      <c r="B27" s="24"/>
      <c r="C27" s="207"/>
      <c r="D27" s="24"/>
    </row>
    <row r="28" s="1" customFormat="1" customHeight="1" spans="1:4">
      <c r="A28" s="207"/>
      <c r="B28" s="24"/>
      <c r="C28" s="209"/>
      <c r="D28" s="24"/>
    </row>
    <row r="29" s="1" customFormat="1" ht="19.5" customHeight="1" spans="1:4">
      <c r="A29" s="207"/>
      <c r="B29" s="24"/>
      <c r="C29" s="207"/>
      <c r="D29" s="24"/>
    </row>
    <row r="30" s="1" customFormat="1" ht="19.5" customHeight="1" spans="1:4">
      <c r="A30" s="208"/>
      <c r="B30" s="24"/>
      <c r="C30" s="207"/>
      <c r="D30" s="24"/>
    </row>
    <row r="31" s="1" customFormat="1" ht="18" customHeight="1" spans="1:4">
      <c r="A31" s="208"/>
      <c r="B31" s="24"/>
      <c r="C31" s="207"/>
      <c r="D31" s="24"/>
    </row>
    <row r="32" s="1" customFormat="1" ht="18" customHeight="1" spans="1:4">
      <c r="A32" s="208"/>
      <c r="B32" s="24"/>
      <c r="C32" s="209"/>
      <c r="D32" s="24"/>
    </row>
    <row r="33" s="1" customFormat="1" ht="18" customHeight="1" spans="1:4">
      <c r="A33" s="208"/>
      <c r="B33" s="24"/>
      <c r="C33" s="209"/>
      <c r="D33" s="24"/>
    </row>
    <row r="34" s="1" customFormat="1" ht="19.5" customHeight="1" spans="1:4">
      <c r="A34" s="208"/>
      <c r="B34" s="211"/>
      <c r="C34" s="207"/>
      <c r="D34" s="211"/>
    </row>
    <row r="35" s="1" customFormat="1" ht="19.5" customHeight="1" spans="1:4">
      <c r="A35" s="208"/>
      <c r="B35" s="24"/>
      <c r="C35" s="207" t="s">
        <v>153</v>
      </c>
      <c r="D35" s="24"/>
    </row>
    <row r="36" s="1" customFormat="1" ht="19.5" customHeight="1" spans="1:4">
      <c r="A36" s="212" t="s">
        <v>25</v>
      </c>
      <c r="B36" s="24">
        <v>21780967.21</v>
      </c>
      <c r="C36" s="212" t="s">
        <v>26</v>
      </c>
      <c r="D36" s="24">
        <v>21780967.21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3"/>
  <sheetViews>
    <sheetView showZeros="0" workbookViewId="0">
      <selection activeCell="A3" sqref="A3:C3"/>
    </sheetView>
  </sheetViews>
  <sheetFormatPr defaultColWidth="9" defaultRowHeight="15" customHeight="1" outlineLevelCol="6"/>
  <cols>
    <col min="1" max="1" width="23.05" style="1" customWidth="1"/>
    <col min="2" max="2" width="21.55" style="1" customWidth="1"/>
    <col min="3" max="7" width="16.875" style="1" customWidth="1"/>
    <col min="8" max="16384" width="9" style="1"/>
  </cols>
  <sheetData>
    <row r="1" s="1" customFormat="1" ht="18.75" customHeight="1" spans="1:7">
      <c r="A1" s="168"/>
      <c r="B1" s="168"/>
      <c r="C1" s="168"/>
      <c r="D1" s="168"/>
      <c r="E1" s="168"/>
      <c r="F1" s="168"/>
      <c r="G1" s="169" t="s">
        <v>154</v>
      </c>
    </row>
    <row r="2" s="1" customFormat="1" ht="33" customHeight="1" spans="1:7">
      <c r="A2" s="194" t="str">
        <f>"2026"&amp;"年一般公共预算支出预算表（按功能科目分类）"</f>
        <v>2026年一般公共预算支出预算表（按功能科目分类）</v>
      </c>
      <c r="B2" s="194"/>
      <c r="C2" s="194"/>
      <c r="D2" s="194"/>
      <c r="E2" s="194"/>
      <c r="F2" s="194"/>
      <c r="G2" s="194"/>
    </row>
    <row r="3" s="1" customFormat="1" ht="18.75" customHeight="1" spans="1:7">
      <c r="A3" s="195" t="s">
        <v>1</v>
      </c>
      <c r="B3" s="196"/>
      <c r="C3" s="168"/>
      <c r="D3" s="168"/>
      <c r="E3" s="168"/>
      <c r="F3" s="168"/>
      <c r="G3" s="169" t="s">
        <v>2</v>
      </c>
    </row>
    <row r="4" s="1" customFormat="1" ht="18.75" customHeight="1" spans="1:7">
      <c r="A4" s="197" t="s">
        <v>155</v>
      </c>
      <c r="B4" s="197"/>
      <c r="C4" s="197" t="s">
        <v>31</v>
      </c>
      <c r="D4" s="197" t="s">
        <v>53</v>
      </c>
      <c r="E4" s="197"/>
      <c r="F4" s="197"/>
      <c r="G4" s="197" t="s">
        <v>54</v>
      </c>
    </row>
    <row r="5" s="1" customFormat="1" ht="18.75" customHeight="1" spans="1:7">
      <c r="A5" s="197" t="s">
        <v>49</v>
      </c>
      <c r="B5" s="197" t="s">
        <v>50</v>
      </c>
      <c r="C5" s="197"/>
      <c r="D5" s="197" t="s">
        <v>34</v>
      </c>
      <c r="E5" s="197" t="s">
        <v>156</v>
      </c>
      <c r="F5" s="197" t="s">
        <v>157</v>
      </c>
      <c r="G5" s="197"/>
    </row>
    <row r="6" s="1" customFormat="1" ht="18.75" customHeight="1" spans="1:7">
      <c r="A6" s="197" t="s">
        <v>60</v>
      </c>
      <c r="B6" s="197" t="s">
        <v>61</v>
      </c>
      <c r="C6" s="197" t="s">
        <v>62</v>
      </c>
      <c r="D6" s="197" t="s">
        <v>63</v>
      </c>
      <c r="E6" s="197" t="s">
        <v>64</v>
      </c>
      <c r="F6" s="197" t="s">
        <v>65</v>
      </c>
      <c r="G6" s="197" t="s">
        <v>66</v>
      </c>
    </row>
    <row r="7" s="1" customFormat="1" ht="18.75" customHeight="1" spans="1:7">
      <c r="A7" s="198" t="s">
        <v>75</v>
      </c>
      <c r="B7" s="198" t="s">
        <v>76</v>
      </c>
      <c r="C7" s="199">
        <v>12386255.98</v>
      </c>
      <c r="D7" s="199">
        <v>12189205.98</v>
      </c>
      <c r="E7" s="199">
        <v>10758269</v>
      </c>
      <c r="F7" s="199">
        <v>1430936.98</v>
      </c>
      <c r="G7" s="199">
        <v>197050</v>
      </c>
    </row>
    <row r="8" s="1" customFormat="1" ht="18.75" customHeight="1" outlineLevel="1" spans="1:7">
      <c r="A8" s="200" t="s">
        <v>77</v>
      </c>
      <c r="B8" s="200" t="s">
        <v>78</v>
      </c>
      <c r="C8" s="199">
        <v>9686014.7</v>
      </c>
      <c r="D8" s="199">
        <v>9588014.7</v>
      </c>
      <c r="E8" s="199">
        <v>8462263</v>
      </c>
      <c r="F8" s="199">
        <v>1125751.7</v>
      </c>
      <c r="G8" s="199">
        <v>98000</v>
      </c>
    </row>
    <row r="9" s="1" customFormat="1" ht="18.75" customHeight="1" outlineLevel="2" spans="1:7">
      <c r="A9" s="201" t="s">
        <v>79</v>
      </c>
      <c r="B9" s="201" t="s">
        <v>80</v>
      </c>
      <c r="C9" s="199">
        <v>9370149.22</v>
      </c>
      <c r="D9" s="199">
        <v>9272149.22</v>
      </c>
      <c r="E9" s="199">
        <v>8155652</v>
      </c>
      <c r="F9" s="199">
        <v>1116497.22</v>
      </c>
      <c r="G9" s="199">
        <v>98000</v>
      </c>
    </row>
    <row r="10" s="1" customFormat="1" ht="18.75" customHeight="1" outlineLevel="2" spans="1:7">
      <c r="A10" s="201" t="s">
        <v>81</v>
      </c>
      <c r="B10" s="201" t="s">
        <v>82</v>
      </c>
      <c r="C10" s="199">
        <v>204600</v>
      </c>
      <c r="D10" s="199">
        <v>204600</v>
      </c>
      <c r="E10" s="199">
        <v>204600</v>
      </c>
      <c r="F10" s="199"/>
      <c r="G10" s="199"/>
    </row>
    <row r="11" s="1" customFormat="1" ht="18.75" customHeight="1" outlineLevel="2" spans="1:7">
      <c r="A11" s="201" t="s">
        <v>83</v>
      </c>
      <c r="B11" s="201" t="s">
        <v>84</v>
      </c>
      <c r="C11" s="199">
        <v>111265.48</v>
      </c>
      <c r="D11" s="199">
        <v>111265.48</v>
      </c>
      <c r="E11" s="199">
        <v>102011</v>
      </c>
      <c r="F11" s="199">
        <v>9254.48</v>
      </c>
      <c r="G11" s="199"/>
    </row>
    <row r="12" s="1" customFormat="1" ht="18.75" customHeight="1" outlineLevel="1" spans="1:7">
      <c r="A12" s="200" t="s">
        <v>85</v>
      </c>
      <c r="B12" s="200" t="s">
        <v>86</v>
      </c>
      <c r="C12" s="199">
        <v>2700241.28</v>
      </c>
      <c r="D12" s="199">
        <v>2601191.28</v>
      </c>
      <c r="E12" s="199">
        <v>2296006</v>
      </c>
      <c r="F12" s="199">
        <v>305185.28</v>
      </c>
      <c r="G12" s="199">
        <v>99050</v>
      </c>
    </row>
    <row r="13" s="1" customFormat="1" ht="18.75" customHeight="1" outlineLevel="2" spans="1:7">
      <c r="A13" s="201" t="s">
        <v>87</v>
      </c>
      <c r="B13" s="201" t="s">
        <v>80</v>
      </c>
      <c r="C13" s="199">
        <v>1701015.48</v>
      </c>
      <c r="D13" s="199">
        <v>1701015.48</v>
      </c>
      <c r="E13" s="199">
        <v>1465331</v>
      </c>
      <c r="F13" s="199">
        <v>235684.48</v>
      </c>
      <c r="G13" s="199"/>
    </row>
    <row r="14" s="1" customFormat="1" ht="18.75" customHeight="1" outlineLevel="2" spans="1:7">
      <c r="A14" s="201" t="s">
        <v>88</v>
      </c>
      <c r="B14" s="201" t="s">
        <v>82</v>
      </c>
      <c r="C14" s="199">
        <v>99050</v>
      </c>
      <c r="D14" s="199"/>
      <c r="E14" s="199"/>
      <c r="F14" s="199"/>
      <c r="G14" s="199">
        <v>99050</v>
      </c>
    </row>
    <row r="15" s="1" customFormat="1" ht="18.75" customHeight="1" outlineLevel="2" spans="1:7">
      <c r="A15" s="201" t="s">
        <v>89</v>
      </c>
      <c r="B15" s="201" t="s">
        <v>84</v>
      </c>
      <c r="C15" s="199">
        <v>900175.8</v>
      </c>
      <c r="D15" s="199">
        <v>900175.8</v>
      </c>
      <c r="E15" s="199">
        <v>830675</v>
      </c>
      <c r="F15" s="199">
        <v>69500.8</v>
      </c>
      <c r="G15" s="199"/>
    </row>
    <row r="16" s="1" customFormat="1" ht="18.75" customHeight="1" spans="1:7">
      <c r="A16" s="198" t="s">
        <v>90</v>
      </c>
      <c r="B16" s="198" t="s">
        <v>91</v>
      </c>
      <c r="C16" s="199">
        <v>6261940.57</v>
      </c>
      <c r="D16" s="199">
        <v>6261940.57</v>
      </c>
      <c r="E16" s="199">
        <v>5963367.93</v>
      </c>
      <c r="F16" s="199">
        <v>298572.64</v>
      </c>
      <c r="G16" s="199"/>
    </row>
    <row r="17" s="1" customFormat="1" ht="18.75" customHeight="1" outlineLevel="1" spans="1:7">
      <c r="A17" s="200" t="s">
        <v>92</v>
      </c>
      <c r="B17" s="200" t="s">
        <v>93</v>
      </c>
      <c r="C17" s="199">
        <v>3855866.64</v>
      </c>
      <c r="D17" s="199">
        <v>3855866.64</v>
      </c>
      <c r="E17" s="199">
        <v>3593294</v>
      </c>
      <c r="F17" s="199">
        <v>262572.64</v>
      </c>
      <c r="G17" s="199"/>
    </row>
    <row r="18" s="1" customFormat="1" ht="18.75" customHeight="1" outlineLevel="2" spans="1:7">
      <c r="A18" s="201" t="s">
        <v>158</v>
      </c>
      <c r="B18" s="201" t="s">
        <v>84</v>
      </c>
      <c r="C18" s="199">
        <v>3855866.64</v>
      </c>
      <c r="D18" s="199">
        <v>3855866.64</v>
      </c>
      <c r="E18" s="199">
        <v>3593294</v>
      </c>
      <c r="F18" s="199">
        <v>262572.64</v>
      </c>
      <c r="G18" s="199"/>
    </row>
    <row r="19" s="1" customFormat="1" ht="18.75" customHeight="1" outlineLevel="1" spans="1:7">
      <c r="A19" s="200" t="s">
        <v>94</v>
      </c>
      <c r="B19" s="200" t="s">
        <v>95</v>
      </c>
      <c r="C19" s="199">
        <v>2228424.67</v>
      </c>
      <c r="D19" s="199">
        <v>2228424.67</v>
      </c>
      <c r="E19" s="199">
        <v>2192424.67</v>
      </c>
      <c r="F19" s="199">
        <v>36000</v>
      </c>
      <c r="G19" s="199"/>
    </row>
    <row r="20" s="1" customFormat="1" ht="18.75" customHeight="1" outlineLevel="2" spans="1:7">
      <c r="A20" s="201" t="s">
        <v>96</v>
      </c>
      <c r="B20" s="201" t="s">
        <v>97</v>
      </c>
      <c r="C20" s="199">
        <v>81413.16</v>
      </c>
      <c r="D20" s="199">
        <v>81413.16</v>
      </c>
      <c r="E20" s="199">
        <v>61613.16</v>
      </c>
      <c r="F20" s="199">
        <v>19800</v>
      </c>
      <c r="G20" s="199"/>
    </row>
    <row r="21" s="1" customFormat="1" ht="18.75" customHeight="1" outlineLevel="2" spans="1:7">
      <c r="A21" s="201" t="s">
        <v>98</v>
      </c>
      <c r="B21" s="201" t="s">
        <v>99</v>
      </c>
      <c r="C21" s="199">
        <v>16200</v>
      </c>
      <c r="D21" s="199">
        <v>16200</v>
      </c>
      <c r="E21" s="199"/>
      <c r="F21" s="199">
        <v>16200</v>
      </c>
      <c r="G21" s="199"/>
    </row>
    <row r="22" s="1" customFormat="1" ht="18.75" customHeight="1" outlineLevel="2" spans="1:7">
      <c r="A22" s="201" t="s">
        <v>100</v>
      </c>
      <c r="B22" s="201" t="s">
        <v>101</v>
      </c>
      <c r="C22" s="199">
        <v>1680811.51</v>
      </c>
      <c r="D22" s="199">
        <v>1680811.51</v>
      </c>
      <c r="E22" s="199">
        <v>1680811.51</v>
      </c>
      <c r="F22" s="199"/>
      <c r="G22" s="199"/>
    </row>
    <row r="23" s="1" customFormat="1" ht="18.75" customHeight="1" outlineLevel="2" spans="1:7">
      <c r="A23" s="201" t="s">
        <v>102</v>
      </c>
      <c r="B23" s="201" t="s">
        <v>103</v>
      </c>
      <c r="C23" s="199">
        <v>450000</v>
      </c>
      <c r="D23" s="199">
        <v>450000</v>
      </c>
      <c r="E23" s="199">
        <v>450000</v>
      </c>
      <c r="F23" s="199"/>
      <c r="G23" s="199"/>
    </row>
    <row r="24" s="1" customFormat="1" ht="18.75" customHeight="1" outlineLevel="1" spans="1:7">
      <c r="A24" s="200" t="s">
        <v>104</v>
      </c>
      <c r="B24" s="200" t="s">
        <v>105</v>
      </c>
      <c r="C24" s="199">
        <v>116840.76</v>
      </c>
      <c r="D24" s="199">
        <v>116840.76</v>
      </c>
      <c r="E24" s="199">
        <v>116840.76</v>
      </c>
      <c r="F24" s="199"/>
      <c r="G24" s="199"/>
    </row>
    <row r="25" s="1" customFormat="1" ht="18.75" customHeight="1" outlineLevel="2" spans="1:7">
      <c r="A25" s="201" t="s">
        <v>106</v>
      </c>
      <c r="B25" s="201" t="s">
        <v>107</v>
      </c>
      <c r="C25" s="199">
        <v>116840.76</v>
      </c>
      <c r="D25" s="199">
        <v>116840.76</v>
      </c>
      <c r="E25" s="199">
        <v>116840.76</v>
      </c>
      <c r="F25" s="199"/>
      <c r="G25" s="199"/>
    </row>
    <row r="26" s="1" customFormat="1" ht="18.75" customHeight="1" outlineLevel="1" spans="1:7">
      <c r="A26" s="200" t="s">
        <v>108</v>
      </c>
      <c r="B26" s="200" t="s">
        <v>109</v>
      </c>
      <c r="C26" s="199">
        <v>60808.5</v>
      </c>
      <c r="D26" s="199">
        <v>60808.5</v>
      </c>
      <c r="E26" s="199">
        <v>60808.5</v>
      </c>
      <c r="F26" s="199"/>
      <c r="G26" s="199"/>
    </row>
    <row r="27" s="1" customFormat="1" ht="18.75" customHeight="1" outlineLevel="2" spans="1:7">
      <c r="A27" s="201" t="s">
        <v>110</v>
      </c>
      <c r="B27" s="201" t="s">
        <v>109</v>
      </c>
      <c r="C27" s="199">
        <v>60808.5</v>
      </c>
      <c r="D27" s="199">
        <v>60808.5</v>
      </c>
      <c r="E27" s="199">
        <v>60808.5</v>
      </c>
      <c r="F27" s="199"/>
      <c r="G27" s="199"/>
    </row>
    <row r="28" s="1" customFormat="1" ht="18.75" customHeight="1" spans="1:7">
      <c r="A28" s="198" t="s">
        <v>111</v>
      </c>
      <c r="B28" s="198" t="s">
        <v>112</v>
      </c>
      <c r="C28" s="199">
        <v>672088.86</v>
      </c>
      <c r="D28" s="199">
        <v>672088.86</v>
      </c>
      <c r="E28" s="199">
        <v>672088.86</v>
      </c>
      <c r="F28" s="199"/>
      <c r="G28" s="199"/>
    </row>
    <row r="29" s="1" customFormat="1" ht="18.75" customHeight="1" outlineLevel="1" spans="1:7">
      <c r="A29" s="200" t="s">
        <v>113</v>
      </c>
      <c r="B29" s="200" t="s">
        <v>114</v>
      </c>
      <c r="C29" s="199">
        <v>672088.86</v>
      </c>
      <c r="D29" s="199">
        <v>672088.86</v>
      </c>
      <c r="E29" s="199">
        <v>672088.86</v>
      </c>
      <c r="F29" s="199"/>
      <c r="G29" s="199"/>
    </row>
    <row r="30" s="1" customFormat="1" ht="18.75" customHeight="1" outlineLevel="2" spans="1:7">
      <c r="A30" s="201" t="s">
        <v>115</v>
      </c>
      <c r="B30" s="201" t="s">
        <v>116</v>
      </c>
      <c r="C30" s="199">
        <v>651789.21</v>
      </c>
      <c r="D30" s="199">
        <v>651789.21</v>
      </c>
      <c r="E30" s="199">
        <v>651789.21</v>
      </c>
      <c r="F30" s="199"/>
      <c r="G30" s="199"/>
    </row>
    <row r="31" s="1" customFormat="1" ht="18.75" customHeight="1" outlineLevel="2" spans="1:7">
      <c r="A31" s="201" t="s">
        <v>119</v>
      </c>
      <c r="B31" s="201" t="s">
        <v>120</v>
      </c>
      <c r="C31" s="199">
        <v>20299.65</v>
      </c>
      <c r="D31" s="199">
        <v>20299.65</v>
      </c>
      <c r="E31" s="199">
        <v>20299.65</v>
      </c>
      <c r="F31" s="199"/>
      <c r="G31" s="199"/>
    </row>
    <row r="32" s="1" customFormat="1" ht="18.75" customHeight="1" spans="1:7">
      <c r="A32" s="198" t="s">
        <v>121</v>
      </c>
      <c r="B32" s="198" t="s">
        <v>122</v>
      </c>
      <c r="C32" s="199">
        <v>699502.68</v>
      </c>
      <c r="D32" s="199">
        <v>699502.68</v>
      </c>
      <c r="E32" s="199">
        <v>646935</v>
      </c>
      <c r="F32" s="199">
        <v>52567.68</v>
      </c>
      <c r="G32" s="199"/>
    </row>
    <row r="33" s="1" customFormat="1" ht="18.75" customHeight="1" outlineLevel="1" spans="1:7">
      <c r="A33" s="200" t="s">
        <v>123</v>
      </c>
      <c r="B33" s="200" t="s">
        <v>124</v>
      </c>
      <c r="C33" s="199">
        <v>699502.68</v>
      </c>
      <c r="D33" s="199">
        <v>699502.68</v>
      </c>
      <c r="E33" s="199">
        <v>646935</v>
      </c>
      <c r="F33" s="199">
        <v>52567.68</v>
      </c>
      <c r="G33" s="199"/>
    </row>
    <row r="34" s="1" customFormat="1" ht="18.75" customHeight="1" outlineLevel="2" spans="1:7">
      <c r="A34" s="201" t="s">
        <v>125</v>
      </c>
      <c r="B34" s="201" t="s">
        <v>126</v>
      </c>
      <c r="C34" s="199">
        <v>699502.68</v>
      </c>
      <c r="D34" s="199">
        <v>699502.68</v>
      </c>
      <c r="E34" s="199">
        <v>646935</v>
      </c>
      <c r="F34" s="199">
        <v>52567.68</v>
      </c>
      <c r="G34" s="199"/>
    </row>
    <row r="35" s="1" customFormat="1" ht="18.75" customHeight="1" spans="1:7">
      <c r="A35" s="198" t="s">
        <v>127</v>
      </c>
      <c r="B35" s="198" t="s">
        <v>128</v>
      </c>
      <c r="C35" s="199">
        <v>543200</v>
      </c>
      <c r="D35" s="199">
        <v>543200</v>
      </c>
      <c r="E35" s="199"/>
      <c r="F35" s="199">
        <v>543200</v>
      </c>
      <c r="G35" s="199"/>
    </row>
    <row r="36" s="1" customFormat="1" ht="18.75" customHeight="1" outlineLevel="1" spans="1:7">
      <c r="A36" s="200" t="s">
        <v>129</v>
      </c>
      <c r="B36" s="200" t="s">
        <v>130</v>
      </c>
      <c r="C36" s="199">
        <v>1200</v>
      </c>
      <c r="D36" s="199">
        <v>1200</v>
      </c>
      <c r="E36" s="199"/>
      <c r="F36" s="199">
        <v>1200</v>
      </c>
      <c r="G36" s="199"/>
    </row>
    <row r="37" s="1" customFormat="1" ht="18.75" customHeight="1" outlineLevel="2" spans="1:7">
      <c r="A37" s="201" t="s">
        <v>131</v>
      </c>
      <c r="B37" s="201" t="s">
        <v>84</v>
      </c>
      <c r="C37" s="199">
        <v>1200</v>
      </c>
      <c r="D37" s="199">
        <v>1200</v>
      </c>
      <c r="E37" s="199"/>
      <c r="F37" s="199">
        <v>1200</v>
      </c>
      <c r="G37" s="199"/>
    </row>
    <row r="38" s="1" customFormat="1" ht="18.75" customHeight="1" outlineLevel="1" spans="1:7">
      <c r="A38" s="200" t="s">
        <v>132</v>
      </c>
      <c r="B38" s="200" t="s">
        <v>133</v>
      </c>
      <c r="C38" s="199">
        <v>542000</v>
      </c>
      <c r="D38" s="199">
        <v>542000</v>
      </c>
      <c r="E38" s="199"/>
      <c r="F38" s="199">
        <v>542000</v>
      </c>
      <c r="G38" s="199"/>
    </row>
    <row r="39" s="1" customFormat="1" ht="18.75" customHeight="1" outlineLevel="2" spans="1:7">
      <c r="A39" s="201" t="s">
        <v>134</v>
      </c>
      <c r="B39" s="201" t="s">
        <v>135</v>
      </c>
      <c r="C39" s="199">
        <v>542000</v>
      </c>
      <c r="D39" s="199">
        <v>542000</v>
      </c>
      <c r="E39" s="199"/>
      <c r="F39" s="199">
        <v>542000</v>
      </c>
      <c r="G39" s="199"/>
    </row>
    <row r="40" s="1" customFormat="1" ht="18.75" customHeight="1" spans="1:7">
      <c r="A40" s="198" t="s">
        <v>136</v>
      </c>
      <c r="B40" s="198" t="s">
        <v>137</v>
      </c>
      <c r="C40" s="199">
        <v>1217979.12</v>
      </c>
      <c r="D40" s="199">
        <v>1217979.12</v>
      </c>
      <c r="E40" s="199">
        <v>1217979.12</v>
      </c>
      <c r="F40" s="199"/>
      <c r="G40" s="199"/>
    </row>
    <row r="41" s="1" customFormat="1" ht="18.75" customHeight="1" outlineLevel="1" spans="1:7">
      <c r="A41" s="200" t="s">
        <v>138</v>
      </c>
      <c r="B41" s="200" t="s">
        <v>139</v>
      </c>
      <c r="C41" s="199">
        <v>1217979.12</v>
      </c>
      <c r="D41" s="199">
        <v>1217979.12</v>
      </c>
      <c r="E41" s="199">
        <v>1217979.12</v>
      </c>
      <c r="F41" s="199"/>
      <c r="G41" s="199"/>
    </row>
    <row r="42" s="1" customFormat="1" ht="18.75" customHeight="1" outlineLevel="2" spans="1:7">
      <c r="A42" s="201" t="s">
        <v>140</v>
      </c>
      <c r="B42" s="201" t="s">
        <v>141</v>
      </c>
      <c r="C42" s="199">
        <v>1217979.12</v>
      </c>
      <c r="D42" s="199">
        <v>1217979.12</v>
      </c>
      <c r="E42" s="199">
        <v>1217979.12</v>
      </c>
      <c r="F42" s="199"/>
      <c r="G42" s="199"/>
    </row>
    <row r="43" s="1" customFormat="1" ht="18.75" customHeight="1" spans="1:7">
      <c r="A43" s="197" t="s">
        <v>31</v>
      </c>
      <c r="B43" s="197"/>
      <c r="C43" s="199">
        <v>21780967.21</v>
      </c>
      <c r="D43" s="199">
        <v>21583917.21</v>
      </c>
      <c r="E43" s="199">
        <v>19258639.91</v>
      </c>
      <c r="F43" s="199">
        <v>2325277.3</v>
      </c>
      <c r="G43" s="199">
        <v>197050</v>
      </c>
    </row>
  </sheetData>
  <mergeCells count="7">
    <mergeCell ref="A2:G2"/>
    <mergeCell ref="A3:C3"/>
    <mergeCell ref="A4:B4"/>
    <mergeCell ref="D4:F4"/>
    <mergeCell ref="A43:B43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8" defaultRowHeight="14.25" customHeight="1" outlineLevelRow="6" outlineLevelCol="5"/>
  <cols>
    <col min="1" max="1" width="24.675" style="1" customWidth="1"/>
    <col min="2" max="2" width="16.05" style="1" customWidth="1"/>
    <col min="3" max="3" width="15.125" style="1" customWidth="1"/>
    <col min="4" max="4" width="18.925" style="1" customWidth="1"/>
    <col min="5" max="5" width="17.3" style="1" customWidth="1"/>
    <col min="6" max="6" width="16.375" style="1" customWidth="1"/>
    <col min="7" max="16384" width="8" style="1"/>
  </cols>
  <sheetData>
    <row r="1" s="1" customFormat="1" customHeight="1" spans="1:6">
      <c r="A1" s="184"/>
      <c r="B1" s="184"/>
      <c r="C1" s="185"/>
      <c r="D1" s="2"/>
      <c r="E1" s="2"/>
      <c r="F1" s="186" t="s">
        <v>159</v>
      </c>
    </row>
    <row r="2" s="1" customFormat="1" ht="33.75" customHeight="1" spans="1:6">
      <c r="A2" s="187" t="str">
        <f>"2026"&amp;"年一般公共预算“三公”经费支出预算表"</f>
        <v>2026年一般公共预算“三公”经费支出预算表</v>
      </c>
      <c r="B2" s="187"/>
      <c r="C2" s="187"/>
      <c r="D2" s="187"/>
      <c r="E2" s="187"/>
      <c r="F2" s="187"/>
    </row>
    <row r="3" s="1" customFormat="1" ht="21.75" customHeight="1" spans="1:6">
      <c r="A3" s="188" t="s">
        <v>1</v>
      </c>
      <c r="B3" s="184"/>
      <c r="C3" s="185"/>
      <c r="D3" s="4"/>
      <c r="E3" s="2"/>
      <c r="F3" s="186" t="s">
        <v>28</v>
      </c>
    </row>
    <row r="4" s="1" customFormat="1" ht="19.5" customHeight="1" spans="1:6">
      <c r="A4" s="12" t="s">
        <v>160</v>
      </c>
      <c r="B4" s="189" t="s">
        <v>161</v>
      </c>
      <c r="C4" s="13" t="s">
        <v>162</v>
      </c>
      <c r="D4" s="14"/>
      <c r="E4" s="15"/>
      <c r="F4" s="189" t="s">
        <v>163</v>
      </c>
    </row>
    <row r="5" s="1" customFormat="1" ht="19.5" customHeight="1" spans="1:6">
      <c r="A5" s="19"/>
      <c r="B5" s="148"/>
      <c r="C5" s="183" t="s">
        <v>34</v>
      </c>
      <c r="D5" s="183" t="s">
        <v>164</v>
      </c>
      <c r="E5" s="183" t="s">
        <v>165</v>
      </c>
      <c r="F5" s="148"/>
    </row>
    <row r="6" s="1" customFormat="1" ht="18.75" customHeight="1" spans="1:6">
      <c r="A6" s="190">
        <v>1</v>
      </c>
      <c r="B6" s="190">
        <v>2</v>
      </c>
      <c r="C6" s="191">
        <v>3</v>
      </c>
      <c r="D6" s="190">
        <v>4</v>
      </c>
      <c r="E6" s="190">
        <v>5</v>
      </c>
      <c r="F6" s="190">
        <v>6</v>
      </c>
    </row>
    <row r="7" s="1" customFormat="1" ht="24.75" customHeight="1" spans="1:6">
      <c r="A7" s="192">
        <v>62800</v>
      </c>
      <c r="B7" s="192"/>
      <c r="C7" s="193">
        <v>56000</v>
      </c>
      <c r="D7" s="192"/>
      <c r="E7" s="192">
        <v>56000</v>
      </c>
      <c r="F7" s="192">
        <v>6800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4"/>
  <sheetViews>
    <sheetView showZeros="0" workbookViewId="0">
      <selection activeCell="A3" sqref="A3:G3"/>
    </sheetView>
  </sheetViews>
  <sheetFormatPr defaultColWidth="9" defaultRowHeight="15" customHeight="1"/>
  <cols>
    <col min="1" max="2" width="10.8666666666667" style="1" customWidth="1"/>
    <col min="3" max="3" width="9.49166666666667" style="1" customWidth="1"/>
    <col min="4" max="4" width="5.25" style="1" customWidth="1"/>
    <col min="5" max="5" width="9.25" style="1" customWidth="1"/>
    <col min="6" max="6" width="4.875" style="1" customWidth="1"/>
    <col min="7" max="7" width="7.625" style="1" customWidth="1"/>
    <col min="8" max="8" width="11.3" style="1" customWidth="1"/>
    <col min="9" max="9" width="10.75" style="1" customWidth="1"/>
    <col min="10" max="11" width="5.25" style="1" customWidth="1"/>
    <col min="12" max="12" width="10.75" style="1" customWidth="1"/>
    <col min="13" max="13" width="3.25" style="1" customWidth="1"/>
    <col min="14" max="14" width="4.41666666666667" style="1" customWidth="1"/>
    <col min="15" max="15" width="5.05" style="1" customWidth="1"/>
    <col min="16" max="16" width="5.75" style="1" customWidth="1"/>
    <col min="17" max="17" width="4.175" style="1" customWidth="1"/>
    <col min="18" max="18" width="3.75" style="1" customWidth="1"/>
    <col min="19" max="23" width="4.125" style="1" customWidth="1"/>
    <col min="24" max="16384" width="9" style="1"/>
  </cols>
  <sheetData>
    <row r="1" s="1" customFormat="1" ht="18.75" customHeight="1" spans="1:23">
      <c r="T1" s="179" t="s">
        <v>166</v>
      </c>
      <c r="U1" s="179"/>
      <c r="V1" s="179"/>
      <c r="W1" s="179"/>
    </row>
    <row r="2" s="1" customFormat="1" ht="45.75" customHeight="1" spans="1:23">
      <c r="A2" s="180" t="str">
        <f>"2026"&amp;"年部门基本支出预算表"</f>
        <v>2026年部门基本支出预算表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</row>
    <row r="3" s="1" customFormat="1" ht="18.75" customHeight="1" spans="1:23">
      <c r="A3" s="181" t="s">
        <v>1</v>
      </c>
      <c r="T3" s="179" t="s">
        <v>28</v>
      </c>
      <c r="U3" s="179"/>
      <c r="V3" s="179"/>
      <c r="W3" s="179"/>
    </row>
    <row r="4" s="1" customFormat="1" ht="18.75" customHeight="1" spans="1:23">
      <c r="A4" s="182" t="s">
        <v>167</v>
      </c>
      <c r="B4" s="182" t="s">
        <v>168</v>
      </c>
      <c r="C4" s="182" t="s">
        <v>169</v>
      </c>
      <c r="D4" s="182" t="s">
        <v>170</v>
      </c>
      <c r="E4" s="182" t="s">
        <v>171</v>
      </c>
      <c r="F4" s="182" t="s">
        <v>172</v>
      </c>
      <c r="G4" s="182" t="s">
        <v>173</v>
      </c>
      <c r="H4" s="182" t="s">
        <v>174</v>
      </c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="1" customFormat="1" ht="28.3" customHeight="1" spans="1:23">
      <c r="A5" s="182"/>
      <c r="B5" s="182"/>
      <c r="C5" s="182"/>
      <c r="D5" s="182"/>
      <c r="E5" s="182"/>
      <c r="F5" s="182"/>
      <c r="G5" s="182"/>
      <c r="H5" s="182" t="s">
        <v>175</v>
      </c>
      <c r="I5" s="182" t="s">
        <v>35</v>
      </c>
      <c r="J5" s="182"/>
      <c r="K5" s="182" t="s">
        <v>176</v>
      </c>
      <c r="L5" s="182" t="s">
        <v>177</v>
      </c>
      <c r="M5" s="182" t="s">
        <v>178</v>
      </c>
      <c r="N5" s="182" t="s">
        <v>179</v>
      </c>
      <c r="O5" s="182"/>
      <c r="P5" s="182"/>
      <c r="Q5" s="182" t="s">
        <v>38</v>
      </c>
      <c r="R5" s="182" t="s">
        <v>52</v>
      </c>
      <c r="S5" s="182"/>
      <c r="T5" s="182"/>
      <c r="U5" s="182"/>
      <c r="V5" s="182"/>
      <c r="W5" s="182"/>
    </row>
    <row r="6" s="1" customFormat="1" ht="24" customHeight="1" spans="1:23">
      <c r="A6" s="182"/>
      <c r="B6" s="182"/>
      <c r="C6" s="182"/>
      <c r="D6" s="182"/>
      <c r="E6" s="182"/>
      <c r="F6" s="182"/>
      <c r="G6" s="182"/>
      <c r="H6" s="182"/>
      <c r="I6" s="182" t="s">
        <v>180</v>
      </c>
      <c r="J6" s="182" t="s">
        <v>181</v>
      </c>
      <c r="K6" s="182" t="s">
        <v>176</v>
      </c>
      <c r="L6" s="182" t="s">
        <v>177</v>
      </c>
      <c r="M6" s="182" t="s">
        <v>178</v>
      </c>
      <c r="N6" s="182" t="s">
        <v>35</v>
      </c>
      <c r="O6" s="182" t="s">
        <v>36</v>
      </c>
      <c r="P6" s="182" t="s">
        <v>37</v>
      </c>
      <c r="Q6" s="182"/>
      <c r="R6" s="182" t="s">
        <v>34</v>
      </c>
      <c r="S6" s="182" t="s">
        <v>41</v>
      </c>
      <c r="T6" s="182" t="s">
        <v>42</v>
      </c>
      <c r="U6" s="182" t="s">
        <v>43</v>
      </c>
      <c r="V6" s="182" t="s">
        <v>44</v>
      </c>
      <c r="W6" s="182" t="s">
        <v>45</v>
      </c>
    </row>
    <row r="7" s="1" customFormat="1" ht="32.05" customHeight="1" spans="1:23">
      <c r="A7" s="182"/>
      <c r="B7" s="182"/>
      <c r="C7" s="182"/>
      <c r="D7" s="182"/>
      <c r="E7" s="182"/>
      <c r="F7" s="182"/>
      <c r="G7" s="182"/>
      <c r="H7" s="182"/>
      <c r="I7" s="182" t="s">
        <v>34</v>
      </c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</row>
    <row r="8" s="1" customFormat="1" ht="18.75" customHeight="1" spans="1:23">
      <c r="A8" s="182" t="s">
        <v>60</v>
      </c>
      <c r="B8" s="182" t="s">
        <v>61</v>
      </c>
      <c r="C8" s="182" t="s">
        <v>62</v>
      </c>
      <c r="D8" s="182" t="s">
        <v>63</v>
      </c>
      <c r="E8" s="182" t="s">
        <v>64</v>
      </c>
      <c r="F8" s="182" t="s">
        <v>65</v>
      </c>
      <c r="G8" s="182" t="s">
        <v>66</v>
      </c>
      <c r="H8" s="182" t="s">
        <v>67</v>
      </c>
      <c r="I8" s="182" t="s">
        <v>68</v>
      </c>
      <c r="J8" s="182" t="s">
        <v>69</v>
      </c>
      <c r="K8" s="182" t="s">
        <v>70</v>
      </c>
      <c r="L8" s="182" t="s">
        <v>71</v>
      </c>
      <c r="M8" s="182" t="s">
        <v>72</v>
      </c>
      <c r="N8" s="182" t="s">
        <v>73</v>
      </c>
      <c r="O8" s="182" t="s">
        <v>74</v>
      </c>
      <c r="P8" s="182" t="s">
        <v>182</v>
      </c>
      <c r="Q8" s="182" t="s">
        <v>183</v>
      </c>
      <c r="R8" s="182" t="s">
        <v>184</v>
      </c>
      <c r="S8" s="182" t="s">
        <v>185</v>
      </c>
      <c r="T8" s="182" t="s">
        <v>186</v>
      </c>
      <c r="U8" s="182" t="s">
        <v>187</v>
      </c>
      <c r="V8" s="182" t="s">
        <v>188</v>
      </c>
      <c r="W8" s="182" t="s">
        <v>189</v>
      </c>
    </row>
    <row r="9" s="1" customFormat="1" ht="53.25" customHeight="1" spans="1:23">
      <c r="A9" s="172" t="s">
        <v>47</v>
      </c>
      <c r="B9" s="172"/>
      <c r="C9" s="172"/>
      <c r="D9" s="172"/>
      <c r="E9" s="172"/>
      <c r="F9" s="172"/>
      <c r="G9" s="172"/>
      <c r="H9" s="178">
        <v>21583917.21</v>
      </c>
      <c r="I9" s="178">
        <v>21583917.21</v>
      </c>
      <c r="J9" s="178"/>
      <c r="K9" s="178"/>
      <c r="L9" s="178">
        <v>21583917.21</v>
      </c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</row>
    <row r="10" s="1" customFormat="1" ht="53.25" customHeight="1" outlineLevel="1" spans="1:23">
      <c r="A10" s="172" t="s">
        <v>47</v>
      </c>
      <c r="B10" s="172" t="s">
        <v>190</v>
      </c>
      <c r="C10" s="172" t="s">
        <v>191</v>
      </c>
      <c r="D10" s="172" t="s">
        <v>110</v>
      </c>
      <c r="E10" s="172" t="s">
        <v>109</v>
      </c>
      <c r="F10" s="172" t="s">
        <v>192</v>
      </c>
      <c r="G10" s="172" t="s">
        <v>193</v>
      </c>
      <c r="H10" s="178">
        <v>22000</v>
      </c>
      <c r="I10" s="178">
        <v>22000</v>
      </c>
      <c r="J10" s="178"/>
      <c r="K10" s="178"/>
      <c r="L10" s="178">
        <v>22000</v>
      </c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="1" customFormat="1" ht="53.25" customHeight="1" outlineLevel="1" spans="1:23">
      <c r="A11" s="172" t="s">
        <v>47</v>
      </c>
      <c r="B11" s="172" t="s">
        <v>194</v>
      </c>
      <c r="C11" s="172" t="s">
        <v>195</v>
      </c>
      <c r="D11" s="172" t="s">
        <v>83</v>
      </c>
      <c r="E11" s="172" t="s">
        <v>84</v>
      </c>
      <c r="F11" s="172" t="s">
        <v>196</v>
      </c>
      <c r="G11" s="172" t="s">
        <v>197</v>
      </c>
      <c r="H11" s="178">
        <v>39444</v>
      </c>
      <c r="I11" s="178">
        <v>39444</v>
      </c>
      <c r="J11" s="178"/>
      <c r="K11" s="178"/>
      <c r="L11" s="178">
        <v>39444</v>
      </c>
      <c r="M11" s="172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="1" customFormat="1" ht="53.25" customHeight="1" outlineLevel="1" spans="1:23">
      <c r="A12" s="172" t="s">
        <v>47</v>
      </c>
      <c r="B12" s="172" t="s">
        <v>194</v>
      </c>
      <c r="C12" s="172" t="s">
        <v>195</v>
      </c>
      <c r="D12" s="172" t="s">
        <v>89</v>
      </c>
      <c r="E12" s="172" t="s">
        <v>84</v>
      </c>
      <c r="F12" s="172" t="s">
        <v>196</v>
      </c>
      <c r="G12" s="172" t="s">
        <v>197</v>
      </c>
      <c r="H12" s="178">
        <v>331620</v>
      </c>
      <c r="I12" s="178">
        <v>331620</v>
      </c>
      <c r="J12" s="178"/>
      <c r="K12" s="178"/>
      <c r="L12" s="178">
        <v>331620</v>
      </c>
      <c r="M12" s="172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="1" customFormat="1" ht="53.25" customHeight="1" outlineLevel="1" spans="1:23">
      <c r="A13" s="172" t="s">
        <v>47</v>
      </c>
      <c r="B13" s="172" t="s">
        <v>194</v>
      </c>
      <c r="C13" s="172" t="s">
        <v>195</v>
      </c>
      <c r="D13" s="172" t="s">
        <v>158</v>
      </c>
      <c r="E13" s="172" t="s">
        <v>84</v>
      </c>
      <c r="F13" s="172" t="s">
        <v>196</v>
      </c>
      <c r="G13" s="172" t="s">
        <v>197</v>
      </c>
      <c r="H13" s="178">
        <v>1591944</v>
      </c>
      <c r="I13" s="178">
        <v>1591944</v>
      </c>
      <c r="J13" s="178"/>
      <c r="K13" s="178"/>
      <c r="L13" s="178">
        <v>1591944</v>
      </c>
      <c r="M13" s="172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="1" customFormat="1" ht="53.25" customHeight="1" outlineLevel="1" spans="1:23">
      <c r="A14" s="172" t="s">
        <v>47</v>
      </c>
      <c r="B14" s="172" t="s">
        <v>194</v>
      </c>
      <c r="C14" s="172" t="s">
        <v>195</v>
      </c>
      <c r="D14" s="172" t="s">
        <v>125</v>
      </c>
      <c r="E14" s="172" t="s">
        <v>126</v>
      </c>
      <c r="F14" s="172" t="s">
        <v>196</v>
      </c>
      <c r="G14" s="172" t="s">
        <v>197</v>
      </c>
      <c r="H14" s="178">
        <v>270612</v>
      </c>
      <c r="I14" s="178">
        <v>270612</v>
      </c>
      <c r="J14" s="178"/>
      <c r="K14" s="178"/>
      <c r="L14" s="178">
        <v>270612</v>
      </c>
      <c r="M14" s="172"/>
      <c r="N14" s="178"/>
      <c r="O14" s="178"/>
      <c r="P14" s="178"/>
      <c r="Q14" s="178"/>
      <c r="R14" s="178"/>
      <c r="S14" s="178"/>
      <c r="T14" s="178"/>
      <c r="U14" s="178"/>
      <c r="V14" s="178"/>
      <c r="W14" s="178"/>
    </row>
    <row r="15" s="1" customFormat="1" ht="53.25" customHeight="1" outlineLevel="1" spans="1:23">
      <c r="A15" s="172" t="s">
        <v>47</v>
      </c>
      <c r="B15" s="172" t="s">
        <v>198</v>
      </c>
      <c r="C15" s="172" t="s">
        <v>199</v>
      </c>
      <c r="D15" s="172" t="s">
        <v>79</v>
      </c>
      <c r="E15" s="172" t="s">
        <v>80</v>
      </c>
      <c r="F15" s="172" t="s">
        <v>196</v>
      </c>
      <c r="G15" s="172" t="s">
        <v>197</v>
      </c>
      <c r="H15" s="178">
        <v>1412448</v>
      </c>
      <c r="I15" s="178">
        <v>1412448</v>
      </c>
      <c r="J15" s="178"/>
      <c r="K15" s="178"/>
      <c r="L15" s="178">
        <v>1412448</v>
      </c>
      <c r="M15" s="172"/>
      <c r="N15" s="178"/>
      <c r="O15" s="178"/>
      <c r="P15" s="178"/>
      <c r="Q15" s="178"/>
      <c r="R15" s="178"/>
      <c r="S15" s="178"/>
      <c r="T15" s="178"/>
      <c r="U15" s="178"/>
      <c r="V15" s="178"/>
      <c r="W15" s="178"/>
    </row>
    <row r="16" s="1" customFormat="1" ht="53.25" customHeight="1" outlineLevel="1" spans="1:23">
      <c r="A16" s="172" t="s">
        <v>47</v>
      </c>
      <c r="B16" s="172" t="s">
        <v>198</v>
      </c>
      <c r="C16" s="172" t="s">
        <v>199</v>
      </c>
      <c r="D16" s="172" t="s">
        <v>87</v>
      </c>
      <c r="E16" s="172" t="s">
        <v>80</v>
      </c>
      <c r="F16" s="172" t="s">
        <v>196</v>
      </c>
      <c r="G16" s="172" t="s">
        <v>197</v>
      </c>
      <c r="H16" s="178">
        <v>616884</v>
      </c>
      <c r="I16" s="178">
        <v>616884</v>
      </c>
      <c r="J16" s="178"/>
      <c r="K16" s="178"/>
      <c r="L16" s="178">
        <v>616884</v>
      </c>
      <c r="M16" s="172"/>
      <c r="N16" s="178"/>
      <c r="O16" s="178"/>
      <c r="P16" s="178"/>
      <c r="Q16" s="178"/>
      <c r="R16" s="178"/>
      <c r="S16" s="178"/>
      <c r="T16" s="178"/>
      <c r="U16" s="178"/>
      <c r="V16" s="178"/>
      <c r="W16" s="178"/>
    </row>
    <row r="17" s="1" customFormat="1" ht="53.25" customHeight="1" outlineLevel="1" spans="1:23">
      <c r="A17" s="172" t="s">
        <v>47</v>
      </c>
      <c r="B17" s="172" t="s">
        <v>194</v>
      </c>
      <c r="C17" s="172" t="s">
        <v>195</v>
      </c>
      <c r="D17" s="172" t="s">
        <v>83</v>
      </c>
      <c r="E17" s="172" t="s">
        <v>84</v>
      </c>
      <c r="F17" s="172" t="s">
        <v>200</v>
      </c>
      <c r="G17" s="172" t="s">
        <v>201</v>
      </c>
      <c r="H17" s="178">
        <v>11280</v>
      </c>
      <c r="I17" s="178">
        <v>11280</v>
      </c>
      <c r="J17" s="178"/>
      <c r="K17" s="178"/>
      <c r="L17" s="178">
        <v>11280</v>
      </c>
      <c r="M17" s="172"/>
      <c r="N17" s="178"/>
      <c r="O17" s="178"/>
      <c r="P17" s="178"/>
      <c r="Q17" s="178"/>
      <c r="R17" s="178"/>
      <c r="S17" s="178"/>
      <c r="T17" s="178"/>
      <c r="U17" s="178"/>
      <c r="V17" s="178"/>
      <c r="W17" s="178"/>
    </row>
    <row r="18" s="1" customFormat="1" ht="53.25" customHeight="1" outlineLevel="1" spans="1:23">
      <c r="A18" s="172" t="s">
        <v>47</v>
      </c>
      <c r="B18" s="172" t="s">
        <v>194</v>
      </c>
      <c r="C18" s="172" t="s">
        <v>195</v>
      </c>
      <c r="D18" s="172" t="s">
        <v>89</v>
      </c>
      <c r="E18" s="172" t="s">
        <v>84</v>
      </c>
      <c r="F18" s="172" t="s">
        <v>200</v>
      </c>
      <c r="G18" s="172" t="s">
        <v>201</v>
      </c>
      <c r="H18" s="178">
        <v>85560</v>
      </c>
      <c r="I18" s="178">
        <v>85560</v>
      </c>
      <c r="J18" s="178"/>
      <c r="K18" s="178"/>
      <c r="L18" s="178">
        <v>85560</v>
      </c>
      <c r="M18" s="172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s="1" customFormat="1" ht="53.25" customHeight="1" outlineLevel="1" spans="1:23">
      <c r="A19" s="172" t="s">
        <v>47</v>
      </c>
      <c r="B19" s="172" t="s">
        <v>194</v>
      </c>
      <c r="C19" s="172" t="s">
        <v>195</v>
      </c>
      <c r="D19" s="172" t="s">
        <v>158</v>
      </c>
      <c r="E19" s="172" t="s">
        <v>84</v>
      </c>
      <c r="F19" s="172" t="s">
        <v>200</v>
      </c>
      <c r="G19" s="172" t="s">
        <v>201</v>
      </c>
      <c r="H19" s="178">
        <v>372120</v>
      </c>
      <c r="I19" s="178">
        <v>372120</v>
      </c>
      <c r="J19" s="178"/>
      <c r="K19" s="178"/>
      <c r="L19" s="178">
        <v>372120</v>
      </c>
      <c r="M19" s="172"/>
      <c r="N19" s="178"/>
      <c r="O19" s="178"/>
      <c r="P19" s="178"/>
      <c r="Q19" s="178"/>
      <c r="R19" s="178"/>
      <c r="S19" s="178"/>
      <c r="T19" s="178"/>
      <c r="U19" s="178"/>
      <c r="V19" s="178"/>
      <c r="W19" s="178"/>
    </row>
    <row r="20" s="1" customFormat="1" ht="53.25" customHeight="1" outlineLevel="1" spans="1:23">
      <c r="A20" s="172" t="s">
        <v>47</v>
      </c>
      <c r="B20" s="172" t="s">
        <v>194</v>
      </c>
      <c r="C20" s="172" t="s">
        <v>195</v>
      </c>
      <c r="D20" s="172" t="s">
        <v>125</v>
      </c>
      <c r="E20" s="172" t="s">
        <v>126</v>
      </c>
      <c r="F20" s="172" t="s">
        <v>200</v>
      </c>
      <c r="G20" s="172" t="s">
        <v>201</v>
      </c>
      <c r="H20" s="178">
        <v>63000</v>
      </c>
      <c r="I20" s="178">
        <v>63000</v>
      </c>
      <c r="J20" s="178"/>
      <c r="K20" s="178"/>
      <c r="L20" s="178">
        <v>63000</v>
      </c>
      <c r="M20" s="172"/>
      <c r="N20" s="178"/>
      <c r="O20" s="178"/>
      <c r="P20" s="178"/>
      <c r="Q20" s="178"/>
      <c r="R20" s="178"/>
      <c r="S20" s="178"/>
      <c r="T20" s="178"/>
      <c r="U20" s="178"/>
      <c r="V20" s="178"/>
      <c r="W20" s="178"/>
    </row>
    <row r="21" s="1" customFormat="1" ht="53.25" customHeight="1" outlineLevel="1" spans="1:23">
      <c r="A21" s="172" t="s">
        <v>47</v>
      </c>
      <c r="B21" s="172" t="s">
        <v>198</v>
      </c>
      <c r="C21" s="172" t="s">
        <v>199</v>
      </c>
      <c r="D21" s="172" t="s">
        <v>79</v>
      </c>
      <c r="E21" s="172" t="s">
        <v>80</v>
      </c>
      <c r="F21" s="172" t="s">
        <v>200</v>
      </c>
      <c r="G21" s="172" t="s">
        <v>201</v>
      </c>
      <c r="H21" s="178">
        <v>1805988</v>
      </c>
      <c r="I21" s="178">
        <v>1805988</v>
      </c>
      <c r="J21" s="178"/>
      <c r="K21" s="178"/>
      <c r="L21" s="178">
        <v>1805988</v>
      </c>
      <c r="M21" s="172"/>
      <c r="N21" s="178"/>
      <c r="O21" s="178"/>
      <c r="P21" s="178"/>
      <c r="Q21" s="178"/>
      <c r="R21" s="178"/>
      <c r="S21" s="178"/>
      <c r="T21" s="178"/>
      <c r="U21" s="178"/>
      <c r="V21" s="178"/>
      <c r="W21" s="178"/>
    </row>
    <row r="22" s="1" customFormat="1" ht="53.25" customHeight="1" outlineLevel="1" spans="1:23">
      <c r="A22" s="172" t="s">
        <v>47</v>
      </c>
      <c r="B22" s="172" t="s">
        <v>198</v>
      </c>
      <c r="C22" s="172" t="s">
        <v>199</v>
      </c>
      <c r="D22" s="172" t="s">
        <v>87</v>
      </c>
      <c r="E22" s="172" t="s">
        <v>80</v>
      </c>
      <c r="F22" s="172" t="s">
        <v>200</v>
      </c>
      <c r="G22" s="172" t="s">
        <v>201</v>
      </c>
      <c r="H22" s="178">
        <v>797040</v>
      </c>
      <c r="I22" s="178">
        <v>797040</v>
      </c>
      <c r="J22" s="178"/>
      <c r="K22" s="178"/>
      <c r="L22" s="178">
        <v>797040</v>
      </c>
      <c r="M22" s="172"/>
      <c r="N22" s="178"/>
      <c r="O22" s="178"/>
      <c r="P22" s="178"/>
      <c r="Q22" s="178"/>
      <c r="R22" s="178"/>
      <c r="S22" s="178"/>
      <c r="T22" s="178"/>
      <c r="U22" s="178"/>
      <c r="V22" s="178"/>
      <c r="W22" s="178"/>
    </row>
    <row r="23" s="1" customFormat="1" ht="53.25" customHeight="1" outlineLevel="1" spans="1:23">
      <c r="A23" s="172" t="s">
        <v>47</v>
      </c>
      <c r="B23" s="172" t="s">
        <v>198</v>
      </c>
      <c r="C23" s="172" t="s">
        <v>199</v>
      </c>
      <c r="D23" s="172" t="s">
        <v>79</v>
      </c>
      <c r="E23" s="172" t="s">
        <v>80</v>
      </c>
      <c r="F23" s="172" t="s">
        <v>202</v>
      </c>
      <c r="G23" s="172" t="s">
        <v>203</v>
      </c>
      <c r="H23" s="178">
        <v>117704</v>
      </c>
      <c r="I23" s="178">
        <v>117704</v>
      </c>
      <c r="J23" s="178"/>
      <c r="K23" s="178"/>
      <c r="L23" s="178">
        <v>117704</v>
      </c>
      <c r="M23" s="172"/>
      <c r="N23" s="178"/>
      <c r="O23" s="178"/>
      <c r="P23" s="178"/>
      <c r="Q23" s="178"/>
      <c r="R23" s="178"/>
      <c r="S23" s="178"/>
      <c r="T23" s="178"/>
      <c r="U23" s="178"/>
      <c r="V23" s="178"/>
      <c r="W23" s="178"/>
    </row>
    <row r="24" s="1" customFormat="1" ht="53.25" customHeight="1" outlineLevel="1" spans="1:23">
      <c r="A24" s="172" t="s">
        <v>47</v>
      </c>
      <c r="B24" s="172" t="s">
        <v>198</v>
      </c>
      <c r="C24" s="172" t="s">
        <v>199</v>
      </c>
      <c r="D24" s="172" t="s">
        <v>87</v>
      </c>
      <c r="E24" s="172" t="s">
        <v>80</v>
      </c>
      <c r="F24" s="172" t="s">
        <v>202</v>
      </c>
      <c r="G24" s="172" t="s">
        <v>203</v>
      </c>
      <c r="H24" s="178">
        <v>51407</v>
      </c>
      <c r="I24" s="178">
        <v>51407</v>
      </c>
      <c r="J24" s="178"/>
      <c r="K24" s="178"/>
      <c r="L24" s="178">
        <v>51407</v>
      </c>
      <c r="M24" s="172"/>
      <c r="N24" s="178"/>
      <c r="O24" s="178"/>
      <c r="P24" s="178"/>
      <c r="Q24" s="178"/>
      <c r="R24" s="178"/>
      <c r="S24" s="178"/>
      <c r="T24" s="178"/>
      <c r="U24" s="178"/>
      <c r="V24" s="178"/>
      <c r="W24" s="178"/>
    </row>
    <row r="25" s="1" customFormat="1" ht="53.25" customHeight="1" outlineLevel="1" spans="1:23">
      <c r="A25" s="172" t="s">
        <v>47</v>
      </c>
      <c r="B25" s="172" t="s">
        <v>194</v>
      </c>
      <c r="C25" s="172" t="s">
        <v>195</v>
      </c>
      <c r="D25" s="172" t="s">
        <v>83</v>
      </c>
      <c r="E25" s="172" t="s">
        <v>84</v>
      </c>
      <c r="F25" s="172" t="s">
        <v>204</v>
      </c>
      <c r="G25" s="172" t="s">
        <v>205</v>
      </c>
      <c r="H25" s="178">
        <v>3287</v>
      </c>
      <c r="I25" s="178">
        <v>3287</v>
      </c>
      <c r="J25" s="178"/>
      <c r="K25" s="178"/>
      <c r="L25" s="178">
        <v>3287</v>
      </c>
      <c r="M25" s="172"/>
      <c r="N25" s="178"/>
      <c r="O25" s="178"/>
      <c r="P25" s="178"/>
      <c r="Q25" s="178"/>
      <c r="R25" s="178"/>
      <c r="S25" s="178"/>
      <c r="T25" s="178"/>
      <c r="U25" s="178"/>
      <c r="V25" s="178"/>
      <c r="W25" s="178"/>
    </row>
    <row r="26" s="1" customFormat="1" ht="53.25" customHeight="1" outlineLevel="1" spans="1:23">
      <c r="A26" s="172" t="s">
        <v>47</v>
      </c>
      <c r="B26" s="172" t="s">
        <v>194</v>
      </c>
      <c r="C26" s="172" t="s">
        <v>195</v>
      </c>
      <c r="D26" s="172" t="s">
        <v>89</v>
      </c>
      <c r="E26" s="172" t="s">
        <v>84</v>
      </c>
      <c r="F26" s="172" t="s">
        <v>204</v>
      </c>
      <c r="G26" s="172" t="s">
        <v>205</v>
      </c>
      <c r="H26" s="178">
        <v>27635</v>
      </c>
      <c r="I26" s="178">
        <v>27635</v>
      </c>
      <c r="J26" s="178"/>
      <c r="K26" s="178"/>
      <c r="L26" s="178">
        <v>27635</v>
      </c>
      <c r="M26" s="172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="1" customFormat="1" ht="53.25" customHeight="1" outlineLevel="1" spans="1:23">
      <c r="A27" s="172" t="s">
        <v>47</v>
      </c>
      <c r="B27" s="172" t="s">
        <v>194</v>
      </c>
      <c r="C27" s="172" t="s">
        <v>195</v>
      </c>
      <c r="D27" s="172" t="s">
        <v>158</v>
      </c>
      <c r="E27" s="172" t="s">
        <v>84</v>
      </c>
      <c r="F27" s="172" t="s">
        <v>204</v>
      </c>
      <c r="G27" s="172" t="s">
        <v>205</v>
      </c>
      <c r="H27" s="178">
        <v>132662</v>
      </c>
      <c r="I27" s="178">
        <v>132662</v>
      </c>
      <c r="J27" s="178"/>
      <c r="K27" s="178"/>
      <c r="L27" s="178">
        <v>132662</v>
      </c>
      <c r="M27" s="172"/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s="1" customFormat="1" ht="53.25" customHeight="1" outlineLevel="1" spans="1:23">
      <c r="A28" s="172" t="s">
        <v>47</v>
      </c>
      <c r="B28" s="172" t="s">
        <v>194</v>
      </c>
      <c r="C28" s="172" t="s">
        <v>195</v>
      </c>
      <c r="D28" s="172" t="s">
        <v>125</v>
      </c>
      <c r="E28" s="172" t="s">
        <v>126</v>
      </c>
      <c r="F28" s="172" t="s">
        <v>204</v>
      </c>
      <c r="G28" s="172" t="s">
        <v>205</v>
      </c>
      <c r="H28" s="178">
        <v>22551</v>
      </c>
      <c r="I28" s="178">
        <v>22551</v>
      </c>
      <c r="J28" s="178"/>
      <c r="K28" s="178"/>
      <c r="L28" s="178">
        <v>22551</v>
      </c>
      <c r="M28" s="172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s="1" customFormat="1" ht="53.25" customHeight="1" outlineLevel="1" spans="1:23">
      <c r="A29" s="172" t="s">
        <v>47</v>
      </c>
      <c r="B29" s="172" t="s">
        <v>194</v>
      </c>
      <c r="C29" s="172" t="s">
        <v>195</v>
      </c>
      <c r="D29" s="172" t="s">
        <v>83</v>
      </c>
      <c r="E29" s="172" t="s">
        <v>84</v>
      </c>
      <c r="F29" s="172" t="s">
        <v>204</v>
      </c>
      <c r="G29" s="172" t="s">
        <v>205</v>
      </c>
      <c r="H29" s="178">
        <v>12600</v>
      </c>
      <c r="I29" s="178">
        <v>12600</v>
      </c>
      <c r="J29" s="178"/>
      <c r="K29" s="178"/>
      <c r="L29" s="178">
        <v>12600</v>
      </c>
      <c r="M29" s="172"/>
      <c r="N29" s="178"/>
      <c r="O29" s="178"/>
      <c r="P29" s="178"/>
      <c r="Q29" s="178"/>
      <c r="R29" s="178"/>
      <c r="S29" s="178"/>
      <c r="T29" s="178"/>
      <c r="U29" s="178"/>
      <c r="V29" s="178"/>
      <c r="W29" s="178"/>
    </row>
    <row r="30" s="1" customFormat="1" ht="53.25" customHeight="1" outlineLevel="1" spans="1:23">
      <c r="A30" s="172" t="s">
        <v>47</v>
      </c>
      <c r="B30" s="172" t="s">
        <v>194</v>
      </c>
      <c r="C30" s="172" t="s">
        <v>195</v>
      </c>
      <c r="D30" s="172" t="s">
        <v>89</v>
      </c>
      <c r="E30" s="172" t="s">
        <v>84</v>
      </c>
      <c r="F30" s="172" t="s">
        <v>204</v>
      </c>
      <c r="G30" s="172" t="s">
        <v>205</v>
      </c>
      <c r="H30" s="178">
        <v>101520</v>
      </c>
      <c r="I30" s="178">
        <v>101520</v>
      </c>
      <c r="J30" s="178"/>
      <c r="K30" s="178"/>
      <c r="L30" s="178">
        <v>101520</v>
      </c>
      <c r="M30" s="172"/>
      <c r="N30" s="178"/>
      <c r="O30" s="178"/>
      <c r="P30" s="178"/>
      <c r="Q30" s="178"/>
      <c r="R30" s="178"/>
      <c r="S30" s="178"/>
      <c r="T30" s="178"/>
      <c r="U30" s="178"/>
      <c r="V30" s="178"/>
      <c r="W30" s="178"/>
    </row>
    <row r="31" s="1" customFormat="1" ht="53.25" customHeight="1" outlineLevel="1" spans="1:23">
      <c r="A31" s="172" t="s">
        <v>47</v>
      </c>
      <c r="B31" s="172" t="s">
        <v>194</v>
      </c>
      <c r="C31" s="172" t="s">
        <v>195</v>
      </c>
      <c r="D31" s="172" t="s">
        <v>158</v>
      </c>
      <c r="E31" s="172" t="s">
        <v>84</v>
      </c>
      <c r="F31" s="172" t="s">
        <v>204</v>
      </c>
      <c r="G31" s="172" t="s">
        <v>205</v>
      </c>
      <c r="H31" s="178">
        <v>390300</v>
      </c>
      <c r="I31" s="178">
        <v>390300</v>
      </c>
      <c r="J31" s="178"/>
      <c r="K31" s="178"/>
      <c r="L31" s="178">
        <v>390300</v>
      </c>
      <c r="M31" s="172"/>
      <c r="N31" s="178"/>
      <c r="O31" s="178"/>
      <c r="P31" s="178"/>
      <c r="Q31" s="178"/>
      <c r="R31" s="178"/>
      <c r="S31" s="178"/>
      <c r="T31" s="178"/>
      <c r="U31" s="178"/>
      <c r="V31" s="178"/>
      <c r="W31" s="178"/>
    </row>
    <row r="32" s="1" customFormat="1" ht="53.25" customHeight="1" outlineLevel="1" spans="1:23">
      <c r="A32" s="172" t="s">
        <v>47</v>
      </c>
      <c r="B32" s="172" t="s">
        <v>194</v>
      </c>
      <c r="C32" s="172" t="s">
        <v>195</v>
      </c>
      <c r="D32" s="172" t="s">
        <v>125</v>
      </c>
      <c r="E32" s="172" t="s">
        <v>126</v>
      </c>
      <c r="F32" s="172" t="s">
        <v>204</v>
      </c>
      <c r="G32" s="172" t="s">
        <v>205</v>
      </c>
      <c r="H32" s="178">
        <v>73980</v>
      </c>
      <c r="I32" s="178">
        <v>73980</v>
      </c>
      <c r="J32" s="178"/>
      <c r="K32" s="178"/>
      <c r="L32" s="178">
        <v>73980</v>
      </c>
      <c r="M32" s="172"/>
      <c r="N32" s="178"/>
      <c r="O32" s="178"/>
      <c r="P32" s="178"/>
      <c r="Q32" s="178"/>
      <c r="R32" s="178"/>
      <c r="S32" s="178"/>
      <c r="T32" s="178"/>
      <c r="U32" s="178"/>
      <c r="V32" s="178"/>
      <c r="W32" s="178"/>
    </row>
    <row r="33" s="1" customFormat="1" ht="53.25" customHeight="1" outlineLevel="1" spans="1:23">
      <c r="A33" s="172" t="s">
        <v>47</v>
      </c>
      <c r="B33" s="172" t="s">
        <v>194</v>
      </c>
      <c r="C33" s="172" t="s">
        <v>195</v>
      </c>
      <c r="D33" s="172" t="s">
        <v>83</v>
      </c>
      <c r="E33" s="172" t="s">
        <v>84</v>
      </c>
      <c r="F33" s="172" t="s">
        <v>204</v>
      </c>
      <c r="G33" s="172" t="s">
        <v>205</v>
      </c>
      <c r="H33" s="178">
        <v>22260</v>
      </c>
      <c r="I33" s="178">
        <v>22260</v>
      </c>
      <c r="J33" s="178"/>
      <c r="K33" s="178"/>
      <c r="L33" s="178">
        <v>22260</v>
      </c>
      <c r="M33" s="172"/>
      <c r="N33" s="178"/>
      <c r="O33" s="178"/>
      <c r="P33" s="178"/>
      <c r="Q33" s="178"/>
      <c r="R33" s="178"/>
      <c r="S33" s="178"/>
      <c r="T33" s="178"/>
      <c r="U33" s="178"/>
      <c r="V33" s="178"/>
      <c r="W33" s="178"/>
    </row>
    <row r="34" s="1" customFormat="1" ht="53.25" customHeight="1" outlineLevel="1" spans="1:23">
      <c r="A34" s="172" t="s">
        <v>47</v>
      </c>
      <c r="B34" s="172" t="s">
        <v>194</v>
      </c>
      <c r="C34" s="172" t="s">
        <v>195</v>
      </c>
      <c r="D34" s="172" t="s">
        <v>89</v>
      </c>
      <c r="E34" s="172" t="s">
        <v>84</v>
      </c>
      <c r="F34" s="172" t="s">
        <v>204</v>
      </c>
      <c r="G34" s="172" t="s">
        <v>205</v>
      </c>
      <c r="H34" s="178">
        <v>175200</v>
      </c>
      <c r="I34" s="178">
        <v>175200</v>
      </c>
      <c r="J34" s="178"/>
      <c r="K34" s="178"/>
      <c r="L34" s="178">
        <v>175200</v>
      </c>
      <c r="M34" s="172"/>
      <c r="N34" s="178"/>
      <c r="O34" s="178"/>
      <c r="P34" s="178"/>
      <c r="Q34" s="178"/>
      <c r="R34" s="178"/>
      <c r="S34" s="178"/>
      <c r="T34" s="178"/>
      <c r="U34" s="178"/>
      <c r="V34" s="178"/>
      <c r="W34" s="178"/>
    </row>
    <row r="35" s="1" customFormat="1" ht="53.25" customHeight="1" outlineLevel="1" spans="1:23">
      <c r="A35" s="172" t="s">
        <v>47</v>
      </c>
      <c r="B35" s="172" t="s">
        <v>194</v>
      </c>
      <c r="C35" s="172" t="s">
        <v>195</v>
      </c>
      <c r="D35" s="172" t="s">
        <v>158</v>
      </c>
      <c r="E35" s="172" t="s">
        <v>84</v>
      </c>
      <c r="F35" s="172" t="s">
        <v>204</v>
      </c>
      <c r="G35" s="172" t="s">
        <v>205</v>
      </c>
      <c r="H35" s="178">
        <v>665160</v>
      </c>
      <c r="I35" s="178">
        <v>665160</v>
      </c>
      <c r="J35" s="178"/>
      <c r="K35" s="178"/>
      <c r="L35" s="178">
        <v>665160</v>
      </c>
      <c r="M35" s="172"/>
      <c r="N35" s="178"/>
      <c r="O35" s="178"/>
      <c r="P35" s="178"/>
      <c r="Q35" s="178"/>
      <c r="R35" s="178"/>
      <c r="S35" s="178"/>
      <c r="T35" s="178"/>
      <c r="U35" s="178"/>
      <c r="V35" s="178"/>
      <c r="W35" s="178"/>
    </row>
    <row r="36" s="1" customFormat="1" ht="53.25" customHeight="1" outlineLevel="1" spans="1:23">
      <c r="A36" s="172" t="s">
        <v>47</v>
      </c>
      <c r="B36" s="172" t="s">
        <v>194</v>
      </c>
      <c r="C36" s="172" t="s">
        <v>195</v>
      </c>
      <c r="D36" s="172" t="s">
        <v>125</v>
      </c>
      <c r="E36" s="172" t="s">
        <v>126</v>
      </c>
      <c r="F36" s="172" t="s">
        <v>204</v>
      </c>
      <c r="G36" s="172" t="s">
        <v>205</v>
      </c>
      <c r="H36" s="178">
        <v>131880</v>
      </c>
      <c r="I36" s="178">
        <v>131880</v>
      </c>
      <c r="J36" s="178"/>
      <c r="K36" s="178"/>
      <c r="L36" s="178">
        <v>131880</v>
      </c>
      <c r="M36" s="172"/>
      <c r="N36" s="178"/>
      <c r="O36" s="178"/>
      <c r="P36" s="178"/>
      <c r="Q36" s="178"/>
      <c r="R36" s="178"/>
      <c r="S36" s="178"/>
      <c r="T36" s="178"/>
      <c r="U36" s="178"/>
      <c r="V36" s="178"/>
      <c r="W36" s="178"/>
    </row>
    <row r="37" s="1" customFormat="1" ht="53.25" customHeight="1" outlineLevel="1" spans="1:23">
      <c r="A37" s="172" t="s">
        <v>47</v>
      </c>
      <c r="B37" s="172" t="s">
        <v>194</v>
      </c>
      <c r="C37" s="172" t="s">
        <v>195</v>
      </c>
      <c r="D37" s="172" t="s">
        <v>83</v>
      </c>
      <c r="E37" s="172" t="s">
        <v>84</v>
      </c>
      <c r="F37" s="172" t="s">
        <v>204</v>
      </c>
      <c r="G37" s="172" t="s">
        <v>205</v>
      </c>
      <c r="H37" s="178">
        <v>13140</v>
      </c>
      <c r="I37" s="178">
        <v>13140</v>
      </c>
      <c r="J37" s="178"/>
      <c r="K37" s="178"/>
      <c r="L37" s="178">
        <v>13140</v>
      </c>
      <c r="M37" s="172"/>
      <c r="N37" s="178"/>
      <c r="O37" s="178"/>
      <c r="P37" s="178"/>
      <c r="Q37" s="178"/>
      <c r="R37" s="178"/>
      <c r="S37" s="178"/>
      <c r="T37" s="178"/>
      <c r="U37" s="178"/>
      <c r="V37" s="178"/>
      <c r="W37" s="178"/>
    </row>
    <row r="38" s="1" customFormat="1" ht="53.25" customHeight="1" outlineLevel="1" spans="1:23">
      <c r="A38" s="172" t="s">
        <v>47</v>
      </c>
      <c r="B38" s="172" t="s">
        <v>194</v>
      </c>
      <c r="C38" s="172" t="s">
        <v>195</v>
      </c>
      <c r="D38" s="172" t="s">
        <v>89</v>
      </c>
      <c r="E38" s="172" t="s">
        <v>84</v>
      </c>
      <c r="F38" s="172" t="s">
        <v>204</v>
      </c>
      <c r="G38" s="172" t="s">
        <v>205</v>
      </c>
      <c r="H38" s="178">
        <v>109140</v>
      </c>
      <c r="I38" s="178">
        <v>109140</v>
      </c>
      <c r="J38" s="178"/>
      <c r="K38" s="178"/>
      <c r="L38" s="178">
        <v>109140</v>
      </c>
      <c r="M38" s="172"/>
      <c r="N38" s="178"/>
      <c r="O38" s="178"/>
      <c r="P38" s="178"/>
      <c r="Q38" s="178"/>
      <c r="R38" s="178"/>
      <c r="S38" s="178"/>
      <c r="T38" s="178"/>
      <c r="U38" s="178"/>
      <c r="V38" s="178"/>
      <c r="W38" s="178"/>
    </row>
    <row r="39" s="1" customFormat="1" ht="53.25" customHeight="1" outlineLevel="1" spans="1:23">
      <c r="A39" s="172" t="s">
        <v>47</v>
      </c>
      <c r="B39" s="172" t="s">
        <v>194</v>
      </c>
      <c r="C39" s="172" t="s">
        <v>195</v>
      </c>
      <c r="D39" s="172" t="s">
        <v>158</v>
      </c>
      <c r="E39" s="172" t="s">
        <v>84</v>
      </c>
      <c r="F39" s="172" t="s">
        <v>204</v>
      </c>
      <c r="G39" s="172" t="s">
        <v>205</v>
      </c>
      <c r="H39" s="178">
        <v>423108</v>
      </c>
      <c r="I39" s="178">
        <v>423108</v>
      </c>
      <c r="J39" s="178"/>
      <c r="K39" s="178"/>
      <c r="L39" s="178">
        <v>423108</v>
      </c>
      <c r="M39" s="172"/>
      <c r="N39" s="178"/>
      <c r="O39" s="178"/>
      <c r="P39" s="178"/>
      <c r="Q39" s="178"/>
      <c r="R39" s="178"/>
      <c r="S39" s="178"/>
      <c r="T39" s="178"/>
      <c r="U39" s="178"/>
      <c r="V39" s="178"/>
      <c r="W39" s="178"/>
    </row>
    <row r="40" s="1" customFormat="1" ht="53.25" customHeight="1" outlineLevel="1" spans="1:23">
      <c r="A40" s="172" t="s">
        <v>47</v>
      </c>
      <c r="B40" s="172" t="s">
        <v>194</v>
      </c>
      <c r="C40" s="172" t="s">
        <v>195</v>
      </c>
      <c r="D40" s="172" t="s">
        <v>125</v>
      </c>
      <c r="E40" s="172" t="s">
        <v>126</v>
      </c>
      <c r="F40" s="172" t="s">
        <v>204</v>
      </c>
      <c r="G40" s="172" t="s">
        <v>205</v>
      </c>
      <c r="H40" s="178">
        <v>84912</v>
      </c>
      <c r="I40" s="178">
        <v>84912</v>
      </c>
      <c r="J40" s="178"/>
      <c r="K40" s="178"/>
      <c r="L40" s="178">
        <v>84912</v>
      </c>
      <c r="M40" s="172"/>
      <c r="N40" s="178"/>
      <c r="O40" s="178"/>
      <c r="P40" s="178"/>
      <c r="Q40" s="178"/>
      <c r="R40" s="178"/>
      <c r="S40" s="178"/>
      <c r="T40" s="178"/>
      <c r="U40" s="178"/>
      <c r="V40" s="178"/>
      <c r="W40" s="178"/>
    </row>
    <row r="41" s="1" customFormat="1" ht="53.25" customHeight="1" outlineLevel="1" spans="1:23">
      <c r="A41" s="172" t="s">
        <v>47</v>
      </c>
      <c r="B41" s="172" t="s">
        <v>206</v>
      </c>
      <c r="C41" s="172" t="s">
        <v>207</v>
      </c>
      <c r="D41" s="172" t="s">
        <v>100</v>
      </c>
      <c r="E41" s="172" t="s">
        <v>101</v>
      </c>
      <c r="F41" s="172" t="s">
        <v>208</v>
      </c>
      <c r="G41" s="172" t="s">
        <v>209</v>
      </c>
      <c r="H41" s="178">
        <v>1680811.51</v>
      </c>
      <c r="I41" s="178">
        <v>1680811.51</v>
      </c>
      <c r="J41" s="178"/>
      <c r="K41" s="178"/>
      <c r="L41" s="178">
        <v>1680811.51</v>
      </c>
      <c r="M41" s="172"/>
      <c r="N41" s="178"/>
      <c r="O41" s="178"/>
      <c r="P41" s="178"/>
      <c r="Q41" s="178"/>
      <c r="R41" s="178"/>
      <c r="S41" s="178"/>
      <c r="T41" s="178"/>
      <c r="U41" s="178"/>
      <c r="V41" s="178"/>
      <c r="W41" s="178"/>
    </row>
    <row r="42" s="1" customFormat="1" ht="53.25" customHeight="1" outlineLevel="1" spans="1:23">
      <c r="A42" s="172" t="s">
        <v>47</v>
      </c>
      <c r="B42" s="172" t="s">
        <v>206</v>
      </c>
      <c r="C42" s="172" t="s">
        <v>207</v>
      </c>
      <c r="D42" s="172" t="s">
        <v>102</v>
      </c>
      <c r="E42" s="172" t="s">
        <v>103</v>
      </c>
      <c r="F42" s="172" t="s">
        <v>210</v>
      </c>
      <c r="G42" s="172" t="s">
        <v>211</v>
      </c>
      <c r="H42" s="178"/>
      <c r="I42" s="178"/>
      <c r="J42" s="178"/>
      <c r="K42" s="178"/>
      <c r="L42" s="178"/>
      <c r="M42" s="172"/>
      <c r="N42" s="178"/>
      <c r="O42" s="178"/>
      <c r="P42" s="178"/>
      <c r="Q42" s="178"/>
      <c r="R42" s="178"/>
      <c r="S42" s="178"/>
      <c r="T42" s="178"/>
      <c r="U42" s="178"/>
      <c r="V42" s="178"/>
      <c r="W42" s="178"/>
    </row>
    <row r="43" s="1" customFormat="1" ht="53.25" customHeight="1" outlineLevel="1" spans="1:23">
      <c r="A43" s="172" t="s">
        <v>47</v>
      </c>
      <c r="B43" s="172" t="s">
        <v>206</v>
      </c>
      <c r="C43" s="172" t="s">
        <v>207</v>
      </c>
      <c r="D43" s="172" t="s">
        <v>102</v>
      </c>
      <c r="E43" s="172" t="s">
        <v>103</v>
      </c>
      <c r="F43" s="172" t="s">
        <v>210</v>
      </c>
      <c r="G43" s="172" t="s">
        <v>211</v>
      </c>
      <c r="H43" s="178">
        <v>270000</v>
      </c>
      <c r="I43" s="178">
        <v>270000</v>
      </c>
      <c r="J43" s="178"/>
      <c r="K43" s="178"/>
      <c r="L43" s="178">
        <v>270000</v>
      </c>
      <c r="M43" s="172"/>
      <c r="N43" s="178"/>
      <c r="O43" s="178"/>
      <c r="P43" s="178"/>
      <c r="Q43" s="178"/>
      <c r="R43" s="178"/>
      <c r="S43" s="178"/>
      <c r="T43" s="178"/>
      <c r="U43" s="178"/>
      <c r="V43" s="178"/>
      <c r="W43" s="178"/>
    </row>
    <row r="44" s="1" customFormat="1" ht="53.25" customHeight="1" outlineLevel="1" spans="1:23">
      <c r="A44" s="172" t="s">
        <v>47</v>
      </c>
      <c r="B44" s="172" t="s">
        <v>212</v>
      </c>
      <c r="C44" s="172" t="s">
        <v>213</v>
      </c>
      <c r="D44" s="172" t="s">
        <v>102</v>
      </c>
      <c r="E44" s="172" t="s">
        <v>103</v>
      </c>
      <c r="F44" s="172" t="s">
        <v>210</v>
      </c>
      <c r="G44" s="172" t="s">
        <v>211</v>
      </c>
      <c r="H44" s="178">
        <v>180000</v>
      </c>
      <c r="I44" s="178">
        <v>180000</v>
      </c>
      <c r="J44" s="178"/>
      <c r="K44" s="178"/>
      <c r="L44" s="178">
        <v>180000</v>
      </c>
      <c r="M44" s="172"/>
      <c r="N44" s="178"/>
      <c r="O44" s="178"/>
      <c r="P44" s="178"/>
      <c r="Q44" s="178"/>
      <c r="R44" s="178"/>
      <c r="S44" s="178"/>
      <c r="T44" s="178"/>
      <c r="U44" s="178"/>
      <c r="V44" s="178"/>
      <c r="W44" s="178"/>
    </row>
    <row r="45" s="1" customFormat="1" ht="53.25" customHeight="1" outlineLevel="1" spans="1:23">
      <c r="A45" s="172" t="s">
        <v>47</v>
      </c>
      <c r="B45" s="172" t="s">
        <v>206</v>
      </c>
      <c r="C45" s="172" t="s">
        <v>207</v>
      </c>
      <c r="D45" s="172" t="s">
        <v>115</v>
      </c>
      <c r="E45" s="172" t="s">
        <v>116</v>
      </c>
      <c r="F45" s="172" t="s">
        <v>214</v>
      </c>
      <c r="G45" s="172" t="s">
        <v>215</v>
      </c>
      <c r="H45" s="178">
        <v>651789.21</v>
      </c>
      <c r="I45" s="178">
        <v>651789.21</v>
      </c>
      <c r="J45" s="178"/>
      <c r="K45" s="178"/>
      <c r="L45" s="178">
        <v>651789.21</v>
      </c>
      <c r="M45" s="172"/>
      <c r="N45" s="178"/>
      <c r="O45" s="178"/>
      <c r="P45" s="178"/>
      <c r="Q45" s="178"/>
      <c r="R45" s="178"/>
      <c r="S45" s="178"/>
      <c r="T45" s="178"/>
      <c r="U45" s="178"/>
      <c r="V45" s="178"/>
      <c r="W45" s="178"/>
    </row>
    <row r="46" s="1" customFormat="1" ht="53.25" customHeight="1" outlineLevel="1" spans="1:23">
      <c r="A46" s="172" t="s">
        <v>47</v>
      </c>
      <c r="B46" s="172" t="s">
        <v>206</v>
      </c>
      <c r="C46" s="172" t="s">
        <v>207</v>
      </c>
      <c r="D46" s="172" t="s">
        <v>117</v>
      </c>
      <c r="E46" s="172" t="s">
        <v>118</v>
      </c>
      <c r="F46" s="172" t="s">
        <v>214</v>
      </c>
      <c r="G46" s="172" t="s">
        <v>215</v>
      </c>
      <c r="H46" s="178"/>
      <c r="I46" s="178"/>
      <c r="J46" s="178"/>
      <c r="K46" s="178"/>
      <c r="L46" s="178"/>
      <c r="M46" s="172"/>
      <c r="N46" s="178"/>
      <c r="O46" s="178"/>
      <c r="P46" s="178"/>
      <c r="Q46" s="178"/>
      <c r="R46" s="178"/>
      <c r="S46" s="178"/>
      <c r="T46" s="178"/>
      <c r="U46" s="178"/>
      <c r="V46" s="178"/>
      <c r="W46" s="178"/>
    </row>
    <row r="47" s="1" customFormat="1" ht="53.25" customHeight="1" outlineLevel="1" spans="1:23">
      <c r="A47" s="172" t="s">
        <v>47</v>
      </c>
      <c r="B47" s="172" t="s">
        <v>206</v>
      </c>
      <c r="C47" s="172" t="s">
        <v>207</v>
      </c>
      <c r="D47" s="172" t="s">
        <v>119</v>
      </c>
      <c r="E47" s="172" t="s">
        <v>120</v>
      </c>
      <c r="F47" s="172" t="s">
        <v>216</v>
      </c>
      <c r="G47" s="172" t="s">
        <v>217</v>
      </c>
      <c r="H47" s="178">
        <v>20299.65</v>
      </c>
      <c r="I47" s="178">
        <v>20299.65</v>
      </c>
      <c r="J47" s="178"/>
      <c r="K47" s="178"/>
      <c r="L47" s="178">
        <v>20299.65</v>
      </c>
      <c r="M47" s="172"/>
      <c r="N47" s="178"/>
      <c r="O47" s="178"/>
      <c r="P47" s="178"/>
      <c r="Q47" s="178"/>
      <c r="R47" s="178"/>
      <c r="S47" s="178"/>
      <c r="T47" s="178"/>
      <c r="U47" s="178"/>
      <c r="V47" s="178"/>
      <c r="W47" s="178"/>
    </row>
    <row r="48" s="1" customFormat="1" ht="53.25" customHeight="1" outlineLevel="1" spans="1:23">
      <c r="A48" s="172" t="s">
        <v>47</v>
      </c>
      <c r="B48" s="172" t="s">
        <v>206</v>
      </c>
      <c r="C48" s="172" t="s">
        <v>207</v>
      </c>
      <c r="D48" s="172" t="s">
        <v>110</v>
      </c>
      <c r="E48" s="172" t="s">
        <v>109</v>
      </c>
      <c r="F48" s="172" t="s">
        <v>216</v>
      </c>
      <c r="G48" s="172" t="s">
        <v>217</v>
      </c>
      <c r="H48" s="178">
        <v>38808.5</v>
      </c>
      <c r="I48" s="178">
        <v>38808.5</v>
      </c>
      <c r="J48" s="178"/>
      <c r="K48" s="178"/>
      <c r="L48" s="178">
        <v>38808.5</v>
      </c>
      <c r="M48" s="172"/>
      <c r="N48" s="178"/>
      <c r="O48" s="178"/>
      <c r="P48" s="178"/>
      <c r="Q48" s="178"/>
      <c r="R48" s="178"/>
      <c r="S48" s="178"/>
      <c r="T48" s="178"/>
      <c r="U48" s="178"/>
      <c r="V48" s="178"/>
      <c r="W48" s="178"/>
    </row>
    <row r="49" s="1" customFormat="1" ht="53.25" customHeight="1" outlineLevel="1" spans="1:23">
      <c r="A49" s="172" t="s">
        <v>47</v>
      </c>
      <c r="B49" s="172" t="s">
        <v>206</v>
      </c>
      <c r="C49" s="172" t="s">
        <v>207</v>
      </c>
      <c r="D49" s="172" t="s">
        <v>119</v>
      </c>
      <c r="E49" s="172" t="s">
        <v>120</v>
      </c>
      <c r="F49" s="172" t="s">
        <v>216</v>
      </c>
      <c r="G49" s="172" t="s">
        <v>217</v>
      </c>
      <c r="H49" s="178"/>
      <c r="I49" s="178"/>
      <c r="J49" s="178"/>
      <c r="K49" s="178"/>
      <c r="L49" s="178"/>
      <c r="M49" s="172"/>
      <c r="N49" s="178"/>
      <c r="O49" s="178"/>
      <c r="P49" s="178"/>
      <c r="Q49" s="178"/>
      <c r="R49" s="178"/>
      <c r="S49" s="178"/>
      <c r="T49" s="178"/>
      <c r="U49" s="178"/>
      <c r="V49" s="178"/>
      <c r="W49" s="178"/>
    </row>
    <row r="50" s="1" customFormat="1" ht="53.25" customHeight="1" outlineLevel="1" spans="1:23">
      <c r="A50" s="172" t="s">
        <v>47</v>
      </c>
      <c r="B50" s="172" t="s">
        <v>218</v>
      </c>
      <c r="C50" s="172" t="s">
        <v>141</v>
      </c>
      <c r="D50" s="172" t="s">
        <v>140</v>
      </c>
      <c r="E50" s="172" t="s">
        <v>141</v>
      </c>
      <c r="F50" s="172" t="s">
        <v>219</v>
      </c>
      <c r="G50" s="172" t="s">
        <v>141</v>
      </c>
      <c r="H50" s="178">
        <v>1217979.12</v>
      </c>
      <c r="I50" s="178">
        <v>1217979.12</v>
      </c>
      <c r="J50" s="178"/>
      <c r="K50" s="178"/>
      <c r="L50" s="178">
        <v>1217979.12</v>
      </c>
      <c r="M50" s="172"/>
      <c r="N50" s="178"/>
      <c r="O50" s="178"/>
      <c r="P50" s="178"/>
      <c r="Q50" s="178"/>
      <c r="R50" s="178"/>
      <c r="S50" s="178"/>
      <c r="T50" s="178"/>
      <c r="U50" s="178"/>
      <c r="V50" s="178"/>
      <c r="W50" s="178"/>
    </row>
    <row r="51" s="1" customFormat="1" ht="53.25" customHeight="1" outlineLevel="1" spans="1:23">
      <c r="A51" s="172" t="s">
        <v>47</v>
      </c>
      <c r="B51" s="172" t="s">
        <v>220</v>
      </c>
      <c r="C51" s="172" t="s">
        <v>221</v>
      </c>
      <c r="D51" s="172" t="s">
        <v>79</v>
      </c>
      <c r="E51" s="172" t="s">
        <v>80</v>
      </c>
      <c r="F51" s="172" t="s">
        <v>222</v>
      </c>
      <c r="G51" s="172" t="s">
        <v>223</v>
      </c>
      <c r="H51" s="178">
        <v>105600</v>
      </c>
      <c r="I51" s="178">
        <v>105600</v>
      </c>
      <c r="J51" s="178"/>
      <c r="K51" s="178"/>
      <c r="L51" s="178">
        <v>105600</v>
      </c>
      <c r="M51" s="172"/>
      <c r="N51" s="178"/>
      <c r="O51" s="178"/>
      <c r="P51" s="178"/>
      <c r="Q51" s="178"/>
      <c r="R51" s="178"/>
      <c r="S51" s="178"/>
      <c r="T51" s="178"/>
      <c r="U51" s="178"/>
      <c r="V51" s="178"/>
      <c r="W51" s="178"/>
    </row>
    <row r="52" s="1" customFormat="1" ht="53.25" customHeight="1" outlineLevel="1" spans="1:23">
      <c r="A52" s="172" t="s">
        <v>47</v>
      </c>
      <c r="B52" s="172" t="s">
        <v>220</v>
      </c>
      <c r="C52" s="172" t="s">
        <v>221</v>
      </c>
      <c r="D52" s="172" t="s">
        <v>79</v>
      </c>
      <c r="E52" s="172" t="s">
        <v>80</v>
      </c>
      <c r="F52" s="172" t="s">
        <v>222</v>
      </c>
      <c r="G52" s="172" t="s">
        <v>223</v>
      </c>
      <c r="H52" s="178">
        <v>12000</v>
      </c>
      <c r="I52" s="178">
        <v>12000</v>
      </c>
      <c r="J52" s="178"/>
      <c r="K52" s="178"/>
      <c r="L52" s="178">
        <v>12000</v>
      </c>
      <c r="M52" s="172"/>
      <c r="N52" s="178"/>
      <c r="O52" s="178"/>
      <c r="P52" s="178"/>
      <c r="Q52" s="178"/>
      <c r="R52" s="178"/>
      <c r="S52" s="178"/>
      <c r="T52" s="178"/>
      <c r="U52" s="178"/>
      <c r="V52" s="178"/>
      <c r="W52" s="178"/>
    </row>
    <row r="53" s="1" customFormat="1" ht="53.25" customHeight="1" outlineLevel="1" spans="1:23">
      <c r="A53" s="172" t="s">
        <v>47</v>
      </c>
      <c r="B53" s="172" t="s">
        <v>220</v>
      </c>
      <c r="C53" s="172" t="s">
        <v>221</v>
      </c>
      <c r="D53" s="172" t="s">
        <v>79</v>
      </c>
      <c r="E53" s="172" t="s">
        <v>80</v>
      </c>
      <c r="F53" s="172" t="s">
        <v>224</v>
      </c>
      <c r="G53" s="172" t="s">
        <v>225</v>
      </c>
      <c r="H53" s="178">
        <v>50000</v>
      </c>
      <c r="I53" s="178">
        <v>50000</v>
      </c>
      <c r="J53" s="178"/>
      <c r="K53" s="178"/>
      <c r="L53" s="178">
        <v>50000</v>
      </c>
      <c r="M53" s="172"/>
      <c r="N53" s="178"/>
      <c r="O53" s="178"/>
      <c r="P53" s="178"/>
      <c r="Q53" s="178"/>
      <c r="R53" s="178"/>
      <c r="S53" s="178"/>
      <c r="T53" s="178"/>
      <c r="U53" s="178"/>
      <c r="V53" s="178"/>
      <c r="W53" s="178"/>
    </row>
    <row r="54" s="1" customFormat="1" ht="53.25" customHeight="1" outlineLevel="1" spans="1:23">
      <c r="A54" s="172" t="s">
        <v>47</v>
      </c>
      <c r="B54" s="172" t="s">
        <v>220</v>
      </c>
      <c r="C54" s="172" t="s">
        <v>221</v>
      </c>
      <c r="D54" s="172" t="s">
        <v>79</v>
      </c>
      <c r="E54" s="172" t="s">
        <v>80</v>
      </c>
      <c r="F54" s="172" t="s">
        <v>226</v>
      </c>
      <c r="G54" s="172" t="s">
        <v>227</v>
      </c>
      <c r="H54" s="178">
        <v>20000</v>
      </c>
      <c r="I54" s="178">
        <v>20000</v>
      </c>
      <c r="J54" s="178"/>
      <c r="K54" s="178"/>
      <c r="L54" s="178">
        <v>20000</v>
      </c>
      <c r="M54" s="172"/>
      <c r="N54" s="178"/>
      <c r="O54" s="178"/>
      <c r="P54" s="178"/>
      <c r="Q54" s="178"/>
      <c r="R54" s="178"/>
      <c r="S54" s="178"/>
      <c r="T54" s="178"/>
      <c r="U54" s="178"/>
      <c r="V54" s="178"/>
      <c r="W54" s="178"/>
    </row>
    <row r="55" s="1" customFormat="1" ht="53.25" customHeight="1" outlineLevel="1" spans="1:23">
      <c r="A55" s="172" t="s">
        <v>47</v>
      </c>
      <c r="B55" s="172" t="s">
        <v>220</v>
      </c>
      <c r="C55" s="172" t="s">
        <v>221</v>
      </c>
      <c r="D55" s="172" t="s">
        <v>79</v>
      </c>
      <c r="E55" s="172" t="s">
        <v>80</v>
      </c>
      <c r="F55" s="172" t="s">
        <v>228</v>
      </c>
      <c r="G55" s="172" t="s">
        <v>229</v>
      </c>
      <c r="H55" s="178">
        <v>30000</v>
      </c>
      <c r="I55" s="178">
        <v>30000</v>
      </c>
      <c r="J55" s="178"/>
      <c r="K55" s="178"/>
      <c r="L55" s="178">
        <v>30000</v>
      </c>
      <c r="M55" s="172"/>
      <c r="N55" s="178"/>
      <c r="O55" s="178"/>
      <c r="P55" s="178"/>
      <c r="Q55" s="178"/>
      <c r="R55" s="178"/>
      <c r="S55" s="178"/>
      <c r="T55" s="178"/>
      <c r="U55" s="178"/>
      <c r="V55" s="178"/>
      <c r="W55" s="178"/>
    </row>
    <row r="56" s="1" customFormat="1" ht="53.25" customHeight="1" outlineLevel="1" spans="1:23">
      <c r="A56" s="172" t="s">
        <v>47</v>
      </c>
      <c r="B56" s="172" t="s">
        <v>230</v>
      </c>
      <c r="C56" s="172" t="s">
        <v>231</v>
      </c>
      <c r="D56" s="172" t="s">
        <v>83</v>
      </c>
      <c r="E56" s="172" t="s">
        <v>84</v>
      </c>
      <c r="F56" s="172" t="s">
        <v>232</v>
      </c>
      <c r="G56" s="172" t="s">
        <v>163</v>
      </c>
      <c r="H56" s="178">
        <v>6800</v>
      </c>
      <c r="I56" s="178">
        <v>6800</v>
      </c>
      <c r="J56" s="178"/>
      <c r="K56" s="178"/>
      <c r="L56" s="178">
        <v>6800</v>
      </c>
      <c r="M56" s="172"/>
      <c r="N56" s="178"/>
      <c r="O56" s="178"/>
      <c r="P56" s="178"/>
      <c r="Q56" s="178"/>
      <c r="R56" s="178"/>
      <c r="S56" s="178"/>
      <c r="T56" s="178"/>
      <c r="U56" s="178"/>
      <c r="V56" s="178"/>
      <c r="W56" s="178"/>
    </row>
    <row r="57" s="1" customFormat="1" ht="53.25" customHeight="1" outlineLevel="1" spans="1:23">
      <c r="A57" s="172" t="s">
        <v>47</v>
      </c>
      <c r="B57" s="172" t="s">
        <v>233</v>
      </c>
      <c r="C57" s="172" t="s">
        <v>234</v>
      </c>
      <c r="D57" s="172" t="s">
        <v>87</v>
      </c>
      <c r="E57" s="172" t="s">
        <v>80</v>
      </c>
      <c r="F57" s="172" t="s">
        <v>235</v>
      </c>
      <c r="G57" s="172" t="s">
        <v>236</v>
      </c>
      <c r="H57" s="178">
        <v>40000</v>
      </c>
      <c r="I57" s="178">
        <v>40000</v>
      </c>
      <c r="J57" s="178"/>
      <c r="K57" s="178"/>
      <c r="L57" s="178">
        <v>40000</v>
      </c>
      <c r="M57" s="172"/>
      <c r="N57" s="178"/>
      <c r="O57" s="178"/>
      <c r="P57" s="178"/>
      <c r="Q57" s="178"/>
      <c r="R57" s="178"/>
      <c r="S57" s="178"/>
      <c r="T57" s="178"/>
      <c r="U57" s="178"/>
      <c r="V57" s="178"/>
      <c r="W57" s="178"/>
    </row>
    <row r="58" s="1" customFormat="1" ht="53.25" customHeight="1" outlineLevel="1" spans="1:23">
      <c r="A58" s="172" t="s">
        <v>47</v>
      </c>
      <c r="B58" s="172" t="s">
        <v>233</v>
      </c>
      <c r="C58" s="172" t="s">
        <v>234</v>
      </c>
      <c r="D58" s="172" t="s">
        <v>87</v>
      </c>
      <c r="E58" s="172" t="s">
        <v>80</v>
      </c>
      <c r="F58" s="172" t="s">
        <v>235</v>
      </c>
      <c r="G58" s="172" t="s">
        <v>236</v>
      </c>
      <c r="H58" s="178">
        <v>16000</v>
      </c>
      <c r="I58" s="178">
        <v>16000</v>
      </c>
      <c r="J58" s="178"/>
      <c r="K58" s="178"/>
      <c r="L58" s="178">
        <v>16000</v>
      </c>
      <c r="M58" s="172"/>
      <c r="N58" s="178"/>
      <c r="O58" s="178"/>
      <c r="P58" s="178"/>
      <c r="Q58" s="178"/>
      <c r="R58" s="178"/>
      <c r="S58" s="178"/>
      <c r="T58" s="178"/>
      <c r="U58" s="178"/>
      <c r="V58" s="178"/>
      <c r="W58" s="178"/>
    </row>
    <row r="59" s="1" customFormat="1" ht="53.25" customHeight="1" outlineLevel="1" spans="1:23">
      <c r="A59" s="172" t="s">
        <v>47</v>
      </c>
      <c r="B59" s="172" t="s">
        <v>220</v>
      </c>
      <c r="C59" s="172" t="s">
        <v>221</v>
      </c>
      <c r="D59" s="172" t="s">
        <v>87</v>
      </c>
      <c r="E59" s="172" t="s">
        <v>80</v>
      </c>
      <c r="F59" s="172" t="s">
        <v>237</v>
      </c>
      <c r="G59" s="172" t="s">
        <v>238</v>
      </c>
      <c r="H59" s="178">
        <v>39200</v>
      </c>
      <c r="I59" s="178">
        <v>39200</v>
      </c>
      <c r="J59" s="178"/>
      <c r="K59" s="178"/>
      <c r="L59" s="178">
        <v>39200</v>
      </c>
      <c r="M59" s="172"/>
      <c r="N59" s="178"/>
      <c r="O59" s="178"/>
      <c r="P59" s="178"/>
      <c r="Q59" s="178"/>
      <c r="R59" s="178"/>
      <c r="S59" s="178"/>
      <c r="T59" s="178"/>
      <c r="U59" s="178"/>
      <c r="V59" s="178"/>
      <c r="W59" s="178"/>
    </row>
    <row r="60" s="1" customFormat="1" ht="53.25" customHeight="1" outlineLevel="1" spans="1:23">
      <c r="A60" s="172" t="s">
        <v>47</v>
      </c>
      <c r="B60" s="172" t="s">
        <v>220</v>
      </c>
      <c r="C60" s="172" t="s">
        <v>221</v>
      </c>
      <c r="D60" s="172" t="s">
        <v>89</v>
      </c>
      <c r="E60" s="172" t="s">
        <v>84</v>
      </c>
      <c r="F60" s="172" t="s">
        <v>239</v>
      </c>
      <c r="G60" s="172" t="s">
        <v>240</v>
      </c>
      <c r="H60" s="178">
        <v>30000</v>
      </c>
      <c r="I60" s="178">
        <v>30000</v>
      </c>
      <c r="J60" s="178"/>
      <c r="K60" s="178"/>
      <c r="L60" s="178">
        <v>30000</v>
      </c>
      <c r="M60" s="172"/>
      <c r="N60" s="178"/>
      <c r="O60" s="178"/>
      <c r="P60" s="178"/>
      <c r="Q60" s="178"/>
      <c r="R60" s="178"/>
      <c r="S60" s="178"/>
      <c r="T60" s="178"/>
      <c r="U60" s="178"/>
      <c r="V60" s="178"/>
      <c r="W60" s="178"/>
    </row>
    <row r="61" s="1" customFormat="1" ht="53.25" customHeight="1" outlineLevel="1" spans="1:23">
      <c r="A61" s="172" t="s">
        <v>47</v>
      </c>
      <c r="B61" s="172" t="s">
        <v>220</v>
      </c>
      <c r="C61" s="172" t="s">
        <v>221</v>
      </c>
      <c r="D61" s="172" t="s">
        <v>89</v>
      </c>
      <c r="E61" s="172" t="s">
        <v>84</v>
      </c>
      <c r="F61" s="172" t="s">
        <v>222</v>
      </c>
      <c r="G61" s="172" t="s">
        <v>223</v>
      </c>
      <c r="H61" s="178">
        <v>24400</v>
      </c>
      <c r="I61" s="178">
        <v>24400</v>
      </c>
      <c r="J61" s="178"/>
      <c r="K61" s="178"/>
      <c r="L61" s="178">
        <v>24400</v>
      </c>
      <c r="M61" s="172"/>
      <c r="N61" s="178"/>
      <c r="O61" s="178"/>
      <c r="P61" s="178"/>
      <c r="Q61" s="178"/>
      <c r="R61" s="178"/>
      <c r="S61" s="178"/>
      <c r="T61" s="178"/>
      <c r="U61" s="178"/>
      <c r="V61" s="178"/>
      <c r="W61" s="178"/>
    </row>
    <row r="62" s="1" customFormat="1" ht="53.25" customHeight="1" outlineLevel="1" spans="1:23">
      <c r="A62" s="172" t="s">
        <v>47</v>
      </c>
      <c r="B62" s="172" t="s">
        <v>220</v>
      </c>
      <c r="C62" s="172" t="s">
        <v>221</v>
      </c>
      <c r="D62" s="172" t="s">
        <v>158</v>
      </c>
      <c r="E62" s="172" t="s">
        <v>84</v>
      </c>
      <c r="F62" s="172" t="s">
        <v>241</v>
      </c>
      <c r="G62" s="172" t="s">
        <v>242</v>
      </c>
      <c r="H62" s="178">
        <v>50000</v>
      </c>
      <c r="I62" s="178">
        <v>50000</v>
      </c>
      <c r="J62" s="178"/>
      <c r="K62" s="178"/>
      <c r="L62" s="178">
        <v>50000</v>
      </c>
      <c r="M62" s="172"/>
      <c r="N62" s="178"/>
      <c r="O62" s="178"/>
      <c r="P62" s="178"/>
      <c r="Q62" s="178"/>
      <c r="R62" s="178"/>
      <c r="S62" s="178"/>
      <c r="T62" s="178"/>
      <c r="U62" s="178"/>
      <c r="V62" s="178"/>
      <c r="W62" s="178"/>
    </row>
    <row r="63" s="1" customFormat="1" ht="53.25" customHeight="1" outlineLevel="1" spans="1:23">
      <c r="A63" s="172" t="s">
        <v>47</v>
      </c>
      <c r="B63" s="172" t="s">
        <v>220</v>
      </c>
      <c r="C63" s="172" t="s">
        <v>221</v>
      </c>
      <c r="D63" s="172" t="s">
        <v>158</v>
      </c>
      <c r="E63" s="172" t="s">
        <v>84</v>
      </c>
      <c r="F63" s="172" t="s">
        <v>222</v>
      </c>
      <c r="G63" s="172" t="s">
        <v>223</v>
      </c>
      <c r="H63" s="178">
        <v>15600</v>
      </c>
      <c r="I63" s="178">
        <v>15600</v>
      </c>
      <c r="J63" s="178"/>
      <c r="K63" s="178"/>
      <c r="L63" s="178">
        <v>15600</v>
      </c>
      <c r="M63" s="172"/>
      <c r="N63" s="178"/>
      <c r="O63" s="178"/>
      <c r="P63" s="178"/>
      <c r="Q63" s="178"/>
      <c r="R63" s="178"/>
      <c r="S63" s="178"/>
      <c r="T63" s="178"/>
      <c r="U63" s="178"/>
      <c r="V63" s="178"/>
      <c r="W63" s="178"/>
    </row>
    <row r="64" s="1" customFormat="1" ht="53.25" customHeight="1" outlineLevel="1" spans="1:23">
      <c r="A64" s="172" t="s">
        <v>47</v>
      </c>
      <c r="B64" s="172" t="s">
        <v>220</v>
      </c>
      <c r="C64" s="172" t="s">
        <v>221</v>
      </c>
      <c r="D64" s="172" t="s">
        <v>158</v>
      </c>
      <c r="E64" s="172" t="s">
        <v>84</v>
      </c>
      <c r="F64" s="172" t="s">
        <v>243</v>
      </c>
      <c r="G64" s="172" t="s">
        <v>244</v>
      </c>
      <c r="H64" s="178">
        <v>131600</v>
      </c>
      <c r="I64" s="178">
        <v>131600</v>
      </c>
      <c r="J64" s="178"/>
      <c r="K64" s="178"/>
      <c r="L64" s="178">
        <v>131600</v>
      </c>
      <c r="M64" s="172"/>
      <c r="N64" s="178"/>
      <c r="O64" s="178"/>
      <c r="P64" s="178"/>
      <c r="Q64" s="178"/>
      <c r="R64" s="178"/>
      <c r="S64" s="178"/>
      <c r="T64" s="178"/>
      <c r="U64" s="178"/>
      <c r="V64" s="178"/>
      <c r="W64" s="178"/>
    </row>
    <row r="65" s="1" customFormat="1" ht="53.25" customHeight="1" outlineLevel="1" spans="1:23">
      <c r="A65" s="172" t="s">
        <v>47</v>
      </c>
      <c r="B65" s="172" t="s">
        <v>220</v>
      </c>
      <c r="C65" s="172" t="s">
        <v>221</v>
      </c>
      <c r="D65" s="172" t="s">
        <v>125</v>
      </c>
      <c r="E65" s="172" t="s">
        <v>126</v>
      </c>
      <c r="F65" s="172" t="s">
        <v>245</v>
      </c>
      <c r="G65" s="172" t="s">
        <v>246</v>
      </c>
      <c r="H65" s="178">
        <v>20000</v>
      </c>
      <c r="I65" s="178">
        <v>20000</v>
      </c>
      <c r="J65" s="178"/>
      <c r="K65" s="178"/>
      <c r="L65" s="178">
        <v>20000</v>
      </c>
      <c r="M65" s="172"/>
      <c r="N65" s="178"/>
      <c r="O65" s="178"/>
      <c r="P65" s="178"/>
      <c r="Q65" s="178"/>
      <c r="R65" s="178"/>
      <c r="S65" s="178"/>
      <c r="T65" s="178"/>
      <c r="U65" s="178"/>
      <c r="V65" s="178"/>
      <c r="W65" s="178"/>
    </row>
    <row r="66" s="1" customFormat="1" ht="53.25" customHeight="1" outlineLevel="1" spans="1:23">
      <c r="A66" s="172" t="s">
        <v>47</v>
      </c>
      <c r="B66" s="172" t="s">
        <v>220</v>
      </c>
      <c r="C66" s="172" t="s">
        <v>221</v>
      </c>
      <c r="D66" s="172" t="s">
        <v>125</v>
      </c>
      <c r="E66" s="172" t="s">
        <v>126</v>
      </c>
      <c r="F66" s="172" t="s">
        <v>245</v>
      </c>
      <c r="G66" s="172" t="s">
        <v>246</v>
      </c>
      <c r="H66" s="178">
        <v>20800</v>
      </c>
      <c r="I66" s="178">
        <v>20800</v>
      </c>
      <c r="J66" s="178"/>
      <c r="K66" s="178"/>
      <c r="L66" s="178">
        <v>20800</v>
      </c>
      <c r="M66" s="172"/>
      <c r="N66" s="178"/>
      <c r="O66" s="178"/>
      <c r="P66" s="178"/>
      <c r="Q66" s="178"/>
      <c r="R66" s="178"/>
      <c r="S66" s="178"/>
      <c r="T66" s="178"/>
      <c r="U66" s="178"/>
      <c r="V66" s="178"/>
      <c r="W66" s="178"/>
    </row>
    <row r="67" s="1" customFormat="1" ht="53.25" customHeight="1" outlineLevel="1" spans="1:23">
      <c r="A67" s="172" t="s">
        <v>47</v>
      </c>
      <c r="B67" s="172" t="s">
        <v>247</v>
      </c>
      <c r="C67" s="172" t="s">
        <v>248</v>
      </c>
      <c r="D67" s="172" t="s">
        <v>79</v>
      </c>
      <c r="E67" s="172" t="s">
        <v>80</v>
      </c>
      <c r="F67" s="172" t="s">
        <v>243</v>
      </c>
      <c r="G67" s="172" t="s">
        <v>244</v>
      </c>
      <c r="H67" s="178">
        <v>600</v>
      </c>
      <c r="I67" s="178">
        <v>600</v>
      </c>
      <c r="J67" s="178"/>
      <c r="K67" s="178"/>
      <c r="L67" s="178">
        <v>600</v>
      </c>
      <c r="M67" s="172"/>
      <c r="N67" s="178"/>
      <c r="O67" s="178"/>
      <c r="P67" s="178"/>
      <c r="Q67" s="178"/>
      <c r="R67" s="178"/>
      <c r="S67" s="178"/>
      <c r="T67" s="178"/>
      <c r="U67" s="178"/>
      <c r="V67" s="178"/>
      <c r="W67" s="178"/>
    </row>
    <row r="68" s="1" customFormat="1" ht="53.25" customHeight="1" outlineLevel="1" spans="1:23">
      <c r="A68" s="172" t="s">
        <v>47</v>
      </c>
      <c r="B68" s="172" t="s">
        <v>247</v>
      </c>
      <c r="C68" s="172" t="s">
        <v>248</v>
      </c>
      <c r="D68" s="172" t="s">
        <v>83</v>
      </c>
      <c r="E68" s="172" t="s">
        <v>84</v>
      </c>
      <c r="F68" s="172" t="s">
        <v>243</v>
      </c>
      <c r="G68" s="172" t="s">
        <v>244</v>
      </c>
      <c r="H68" s="178">
        <v>600</v>
      </c>
      <c r="I68" s="178">
        <v>600</v>
      </c>
      <c r="J68" s="178"/>
      <c r="K68" s="178"/>
      <c r="L68" s="178">
        <v>600</v>
      </c>
      <c r="M68" s="172"/>
      <c r="N68" s="178"/>
      <c r="O68" s="178"/>
      <c r="P68" s="178"/>
      <c r="Q68" s="178"/>
      <c r="R68" s="178"/>
      <c r="S68" s="178"/>
      <c r="T68" s="178"/>
      <c r="U68" s="178"/>
      <c r="V68" s="178"/>
      <c r="W68" s="178"/>
    </row>
    <row r="69" s="1" customFormat="1" ht="53.25" customHeight="1" outlineLevel="1" spans="1:23">
      <c r="A69" s="172" t="s">
        <v>47</v>
      </c>
      <c r="B69" s="172" t="s">
        <v>247</v>
      </c>
      <c r="C69" s="172" t="s">
        <v>248</v>
      </c>
      <c r="D69" s="172" t="s">
        <v>96</v>
      </c>
      <c r="E69" s="172" t="s">
        <v>97</v>
      </c>
      <c r="F69" s="172" t="s">
        <v>243</v>
      </c>
      <c r="G69" s="172" t="s">
        <v>244</v>
      </c>
      <c r="H69" s="178">
        <v>19800</v>
      </c>
      <c r="I69" s="178">
        <v>19800</v>
      </c>
      <c r="J69" s="178"/>
      <c r="K69" s="178"/>
      <c r="L69" s="178">
        <v>19800</v>
      </c>
      <c r="M69" s="172"/>
      <c r="N69" s="178"/>
      <c r="O69" s="178"/>
      <c r="P69" s="178"/>
      <c r="Q69" s="178"/>
      <c r="R69" s="178"/>
      <c r="S69" s="178"/>
      <c r="T69" s="178"/>
      <c r="U69" s="178"/>
      <c r="V69" s="178"/>
      <c r="W69" s="178"/>
    </row>
    <row r="70" s="1" customFormat="1" ht="53.25" customHeight="1" outlineLevel="1" spans="1:23">
      <c r="A70" s="172" t="s">
        <v>47</v>
      </c>
      <c r="B70" s="172" t="s">
        <v>247</v>
      </c>
      <c r="C70" s="172" t="s">
        <v>248</v>
      </c>
      <c r="D70" s="172" t="s">
        <v>98</v>
      </c>
      <c r="E70" s="172" t="s">
        <v>99</v>
      </c>
      <c r="F70" s="172" t="s">
        <v>243</v>
      </c>
      <c r="G70" s="172" t="s">
        <v>244</v>
      </c>
      <c r="H70" s="178">
        <v>16200</v>
      </c>
      <c r="I70" s="178">
        <v>16200</v>
      </c>
      <c r="J70" s="178"/>
      <c r="K70" s="178"/>
      <c r="L70" s="178">
        <v>16200</v>
      </c>
      <c r="M70" s="172"/>
      <c r="N70" s="178"/>
      <c r="O70" s="178"/>
      <c r="P70" s="178"/>
      <c r="Q70" s="178"/>
      <c r="R70" s="178"/>
      <c r="S70" s="178"/>
      <c r="T70" s="178"/>
      <c r="U70" s="178"/>
      <c r="V70" s="178"/>
      <c r="W70" s="178"/>
    </row>
    <row r="71" s="1" customFormat="1" ht="53.25" customHeight="1" outlineLevel="1" spans="1:23">
      <c r="A71" s="172" t="s">
        <v>47</v>
      </c>
      <c r="B71" s="172" t="s">
        <v>247</v>
      </c>
      <c r="C71" s="172" t="s">
        <v>248</v>
      </c>
      <c r="D71" s="172" t="s">
        <v>131</v>
      </c>
      <c r="E71" s="172" t="s">
        <v>84</v>
      </c>
      <c r="F71" s="172" t="s">
        <v>243</v>
      </c>
      <c r="G71" s="172" t="s">
        <v>244</v>
      </c>
      <c r="H71" s="178">
        <v>1200</v>
      </c>
      <c r="I71" s="178">
        <v>1200</v>
      </c>
      <c r="J71" s="178"/>
      <c r="K71" s="178"/>
      <c r="L71" s="178">
        <v>1200</v>
      </c>
      <c r="M71" s="172"/>
      <c r="N71" s="178"/>
      <c r="O71" s="178"/>
      <c r="P71" s="178"/>
      <c r="Q71" s="178"/>
      <c r="R71" s="178"/>
      <c r="S71" s="178"/>
      <c r="T71" s="178"/>
      <c r="U71" s="178"/>
      <c r="V71" s="178"/>
      <c r="W71" s="178"/>
    </row>
    <row r="72" s="1" customFormat="1" ht="53.25" customHeight="1" outlineLevel="1" spans="1:23">
      <c r="A72" s="172" t="s">
        <v>47</v>
      </c>
      <c r="B72" s="172" t="s">
        <v>249</v>
      </c>
      <c r="C72" s="172" t="s">
        <v>250</v>
      </c>
      <c r="D72" s="172" t="s">
        <v>79</v>
      </c>
      <c r="E72" s="172" t="s">
        <v>80</v>
      </c>
      <c r="F72" s="172" t="s">
        <v>251</v>
      </c>
      <c r="G72" s="172" t="s">
        <v>250</v>
      </c>
      <c r="H72" s="178">
        <v>53831.52</v>
      </c>
      <c r="I72" s="178">
        <v>53831.52</v>
      </c>
      <c r="J72" s="178"/>
      <c r="K72" s="178"/>
      <c r="L72" s="178">
        <v>53831.52</v>
      </c>
      <c r="M72" s="172"/>
      <c r="N72" s="178"/>
      <c r="O72" s="178"/>
      <c r="P72" s="178"/>
      <c r="Q72" s="178"/>
      <c r="R72" s="178"/>
      <c r="S72" s="178"/>
      <c r="T72" s="178"/>
      <c r="U72" s="178"/>
      <c r="V72" s="178"/>
      <c r="W72" s="178"/>
    </row>
    <row r="73" s="1" customFormat="1" ht="53.25" customHeight="1" outlineLevel="1" spans="1:23">
      <c r="A73" s="172" t="s">
        <v>47</v>
      </c>
      <c r="B73" s="172" t="s">
        <v>249</v>
      </c>
      <c r="C73" s="172" t="s">
        <v>250</v>
      </c>
      <c r="D73" s="172" t="s">
        <v>83</v>
      </c>
      <c r="E73" s="172" t="s">
        <v>84</v>
      </c>
      <c r="F73" s="172" t="s">
        <v>251</v>
      </c>
      <c r="G73" s="172" t="s">
        <v>250</v>
      </c>
      <c r="H73" s="178">
        <v>1854.48</v>
      </c>
      <c r="I73" s="178">
        <v>1854.48</v>
      </c>
      <c r="J73" s="178"/>
      <c r="K73" s="178"/>
      <c r="L73" s="178">
        <v>1854.48</v>
      </c>
      <c r="M73" s="172"/>
      <c r="N73" s="178"/>
      <c r="O73" s="178"/>
      <c r="P73" s="178"/>
      <c r="Q73" s="178"/>
      <c r="R73" s="178"/>
      <c r="S73" s="178"/>
      <c r="T73" s="178"/>
      <c r="U73" s="178"/>
      <c r="V73" s="178"/>
      <c r="W73" s="178"/>
    </row>
    <row r="74" s="1" customFormat="1" ht="53.25" customHeight="1" outlineLevel="1" spans="1:23">
      <c r="A74" s="172" t="s">
        <v>47</v>
      </c>
      <c r="B74" s="172" t="s">
        <v>249</v>
      </c>
      <c r="C74" s="172" t="s">
        <v>250</v>
      </c>
      <c r="D74" s="172" t="s">
        <v>87</v>
      </c>
      <c r="E74" s="172" t="s">
        <v>80</v>
      </c>
      <c r="F74" s="172" t="s">
        <v>251</v>
      </c>
      <c r="G74" s="172" t="s">
        <v>250</v>
      </c>
      <c r="H74" s="178">
        <v>23484.48</v>
      </c>
      <c r="I74" s="178">
        <v>23484.48</v>
      </c>
      <c r="J74" s="178"/>
      <c r="K74" s="178"/>
      <c r="L74" s="178">
        <v>23484.48</v>
      </c>
      <c r="M74" s="172"/>
      <c r="N74" s="178"/>
      <c r="O74" s="178"/>
      <c r="P74" s="178"/>
      <c r="Q74" s="178"/>
      <c r="R74" s="178"/>
      <c r="S74" s="178"/>
      <c r="T74" s="178"/>
      <c r="U74" s="178"/>
      <c r="V74" s="178"/>
      <c r="W74" s="178"/>
    </row>
    <row r="75" s="1" customFormat="1" ht="53.25" customHeight="1" outlineLevel="1" spans="1:23">
      <c r="A75" s="172" t="s">
        <v>47</v>
      </c>
      <c r="B75" s="172" t="s">
        <v>249</v>
      </c>
      <c r="C75" s="172" t="s">
        <v>250</v>
      </c>
      <c r="D75" s="172" t="s">
        <v>89</v>
      </c>
      <c r="E75" s="172" t="s">
        <v>84</v>
      </c>
      <c r="F75" s="172" t="s">
        <v>251</v>
      </c>
      <c r="G75" s="172" t="s">
        <v>250</v>
      </c>
      <c r="H75" s="178">
        <v>15100.8</v>
      </c>
      <c r="I75" s="178">
        <v>15100.8</v>
      </c>
      <c r="J75" s="178"/>
      <c r="K75" s="178"/>
      <c r="L75" s="178">
        <v>15100.8</v>
      </c>
      <c r="M75" s="172"/>
      <c r="N75" s="178"/>
      <c r="O75" s="178"/>
      <c r="P75" s="178"/>
      <c r="Q75" s="178"/>
      <c r="R75" s="178"/>
      <c r="S75" s="178"/>
      <c r="T75" s="178"/>
      <c r="U75" s="178"/>
      <c r="V75" s="178"/>
      <c r="W75" s="178"/>
    </row>
    <row r="76" s="1" customFormat="1" ht="53.25" customHeight="1" outlineLevel="1" spans="1:23">
      <c r="A76" s="172" t="s">
        <v>47</v>
      </c>
      <c r="B76" s="172" t="s">
        <v>249</v>
      </c>
      <c r="C76" s="172" t="s">
        <v>250</v>
      </c>
      <c r="D76" s="172" t="s">
        <v>158</v>
      </c>
      <c r="E76" s="172" t="s">
        <v>84</v>
      </c>
      <c r="F76" s="172" t="s">
        <v>251</v>
      </c>
      <c r="G76" s="172" t="s">
        <v>250</v>
      </c>
      <c r="H76" s="178">
        <v>65372.64</v>
      </c>
      <c r="I76" s="178">
        <v>65372.64</v>
      </c>
      <c r="J76" s="178"/>
      <c r="K76" s="178"/>
      <c r="L76" s="178">
        <v>65372.64</v>
      </c>
      <c r="M76" s="172"/>
      <c r="N76" s="178"/>
      <c r="O76" s="178"/>
      <c r="P76" s="178"/>
      <c r="Q76" s="178"/>
      <c r="R76" s="178"/>
      <c r="S76" s="178"/>
      <c r="T76" s="178"/>
      <c r="U76" s="178"/>
      <c r="V76" s="178"/>
      <c r="W76" s="178"/>
    </row>
    <row r="77" s="1" customFormat="1" ht="53.25" customHeight="1" outlineLevel="1" spans="1:23">
      <c r="A77" s="172" t="s">
        <v>47</v>
      </c>
      <c r="B77" s="172" t="s">
        <v>249</v>
      </c>
      <c r="C77" s="172" t="s">
        <v>250</v>
      </c>
      <c r="D77" s="172" t="s">
        <v>125</v>
      </c>
      <c r="E77" s="172" t="s">
        <v>126</v>
      </c>
      <c r="F77" s="172" t="s">
        <v>251</v>
      </c>
      <c r="G77" s="172" t="s">
        <v>250</v>
      </c>
      <c r="H77" s="178">
        <v>11767.68</v>
      </c>
      <c r="I77" s="178">
        <v>11767.68</v>
      </c>
      <c r="J77" s="178"/>
      <c r="K77" s="178"/>
      <c r="L77" s="178">
        <v>11767.68</v>
      </c>
      <c r="M77" s="172"/>
      <c r="N77" s="178"/>
      <c r="O77" s="178"/>
      <c r="P77" s="178"/>
      <c r="Q77" s="178"/>
      <c r="R77" s="178"/>
      <c r="S77" s="178"/>
      <c r="T77" s="178"/>
      <c r="U77" s="178"/>
      <c r="V77" s="178"/>
      <c r="W77" s="178"/>
    </row>
    <row r="78" s="1" customFormat="1" ht="53.25" customHeight="1" outlineLevel="1" spans="1:23">
      <c r="A78" s="172" t="s">
        <v>47</v>
      </c>
      <c r="B78" s="172" t="s">
        <v>249</v>
      </c>
      <c r="C78" s="172" t="s">
        <v>250</v>
      </c>
      <c r="D78" s="172" t="s">
        <v>79</v>
      </c>
      <c r="E78" s="172" t="s">
        <v>80</v>
      </c>
      <c r="F78" s="172" t="s">
        <v>251</v>
      </c>
      <c r="G78" s="172" t="s">
        <v>250</v>
      </c>
      <c r="H78" s="178"/>
      <c r="I78" s="178"/>
      <c r="J78" s="178"/>
      <c r="K78" s="178"/>
      <c r="L78" s="178"/>
      <c r="M78" s="172"/>
      <c r="N78" s="178"/>
      <c r="O78" s="178"/>
      <c r="P78" s="178"/>
      <c r="Q78" s="178"/>
      <c r="R78" s="178"/>
      <c r="S78" s="178"/>
      <c r="T78" s="178"/>
      <c r="U78" s="178"/>
      <c r="V78" s="178"/>
      <c r="W78" s="178"/>
    </row>
    <row r="79" s="1" customFormat="1" ht="53.25" customHeight="1" outlineLevel="1" spans="1:23">
      <c r="A79" s="172" t="s">
        <v>47</v>
      </c>
      <c r="B79" s="172" t="s">
        <v>249</v>
      </c>
      <c r="C79" s="172" t="s">
        <v>250</v>
      </c>
      <c r="D79" s="172" t="s">
        <v>83</v>
      </c>
      <c r="E79" s="172" t="s">
        <v>84</v>
      </c>
      <c r="F79" s="172" t="s">
        <v>251</v>
      </c>
      <c r="G79" s="172" t="s">
        <v>250</v>
      </c>
      <c r="H79" s="178"/>
      <c r="I79" s="178"/>
      <c r="J79" s="178"/>
      <c r="K79" s="178"/>
      <c r="L79" s="178"/>
      <c r="M79" s="172"/>
      <c r="N79" s="178"/>
      <c r="O79" s="178"/>
      <c r="P79" s="178"/>
      <c r="Q79" s="178"/>
      <c r="R79" s="178"/>
      <c r="S79" s="178"/>
      <c r="T79" s="178"/>
      <c r="U79" s="178"/>
      <c r="V79" s="178"/>
      <c r="W79" s="178"/>
    </row>
    <row r="80" s="1" customFormat="1" ht="53.25" customHeight="1" outlineLevel="1" spans="1:23">
      <c r="A80" s="172" t="s">
        <v>47</v>
      </c>
      <c r="B80" s="172" t="s">
        <v>249</v>
      </c>
      <c r="C80" s="172" t="s">
        <v>250</v>
      </c>
      <c r="D80" s="172" t="s">
        <v>87</v>
      </c>
      <c r="E80" s="172" t="s">
        <v>80</v>
      </c>
      <c r="F80" s="172" t="s">
        <v>251</v>
      </c>
      <c r="G80" s="172" t="s">
        <v>250</v>
      </c>
      <c r="H80" s="178"/>
      <c r="I80" s="178"/>
      <c r="J80" s="178"/>
      <c r="K80" s="178"/>
      <c r="L80" s="178"/>
      <c r="M80" s="172"/>
      <c r="N80" s="178"/>
      <c r="O80" s="178"/>
      <c r="P80" s="178"/>
      <c r="Q80" s="178"/>
      <c r="R80" s="178"/>
      <c r="S80" s="178"/>
      <c r="T80" s="178"/>
      <c r="U80" s="178"/>
      <c r="V80" s="178"/>
      <c r="W80" s="178"/>
    </row>
    <row r="81" s="1" customFormat="1" ht="53.25" customHeight="1" outlineLevel="1" spans="1:23">
      <c r="A81" s="172" t="s">
        <v>47</v>
      </c>
      <c r="B81" s="172" t="s">
        <v>249</v>
      </c>
      <c r="C81" s="172" t="s">
        <v>250</v>
      </c>
      <c r="D81" s="172" t="s">
        <v>89</v>
      </c>
      <c r="E81" s="172" t="s">
        <v>84</v>
      </c>
      <c r="F81" s="172" t="s">
        <v>251</v>
      </c>
      <c r="G81" s="172" t="s">
        <v>250</v>
      </c>
      <c r="H81" s="178"/>
      <c r="I81" s="178"/>
      <c r="J81" s="178"/>
      <c r="K81" s="178"/>
      <c r="L81" s="178"/>
      <c r="M81" s="172"/>
      <c r="N81" s="178"/>
      <c r="O81" s="178"/>
      <c r="P81" s="178"/>
      <c r="Q81" s="178"/>
      <c r="R81" s="178"/>
      <c r="S81" s="178"/>
      <c r="T81" s="178"/>
      <c r="U81" s="178"/>
      <c r="V81" s="178"/>
      <c r="W81" s="178"/>
    </row>
    <row r="82" s="1" customFormat="1" ht="53.25" customHeight="1" outlineLevel="1" spans="1:23">
      <c r="A82" s="172" t="s">
        <v>47</v>
      </c>
      <c r="B82" s="172" t="s">
        <v>249</v>
      </c>
      <c r="C82" s="172" t="s">
        <v>250</v>
      </c>
      <c r="D82" s="172" t="s">
        <v>158</v>
      </c>
      <c r="E82" s="172" t="s">
        <v>84</v>
      </c>
      <c r="F82" s="172" t="s">
        <v>251</v>
      </c>
      <c r="G82" s="172" t="s">
        <v>250</v>
      </c>
      <c r="H82" s="178"/>
      <c r="I82" s="178"/>
      <c r="J82" s="178"/>
      <c r="K82" s="178"/>
      <c r="L82" s="178"/>
      <c r="M82" s="172"/>
      <c r="N82" s="178"/>
      <c r="O82" s="178"/>
      <c r="P82" s="178"/>
      <c r="Q82" s="178"/>
      <c r="R82" s="178"/>
      <c r="S82" s="178"/>
      <c r="T82" s="178"/>
      <c r="U82" s="178"/>
      <c r="V82" s="178"/>
      <c r="W82" s="178"/>
    </row>
    <row r="83" s="1" customFormat="1" ht="53.25" customHeight="1" outlineLevel="1" spans="1:23">
      <c r="A83" s="172" t="s">
        <v>47</v>
      </c>
      <c r="B83" s="172" t="s">
        <v>249</v>
      </c>
      <c r="C83" s="172" t="s">
        <v>250</v>
      </c>
      <c r="D83" s="172" t="s">
        <v>125</v>
      </c>
      <c r="E83" s="172" t="s">
        <v>126</v>
      </c>
      <c r="F83" s="172" t="s">
        <v>251</v>
      </c>
      <c r="G83" s="172" t="s">
        <v>250</v>
      </c>
      <c r="H83" s="178"/>
      <c r="I83" s="178"/>
      <c r="J83" s="178"/>
      <c r="K83" s="178"/>
      <c r="L83" s="178"/>
      <c r="M83" s="172"/>
      <c r="N83" s="178"/>
      <c r="O83" s="178"/>
      <c r="P83" s="178"/>
      <c r="Q83" s="178"/>
      <c r="R83" s="178"/>
      <c r="S83" s="178"/>
      <c r="T83" s="178"/>
      <c r="U83" s="178"/>
      <c r="V83" s="178"/>
      <c r="W83" s="178"/>
    </row>
    <row r="84" s="1" customFormat="1" ht="53.25" customHeight="1" outlineLevel="1" spans="1:23">
      <c r="A84" s="172" t="s">
        <v>47</v>
      </c>
      <c r="B84" s="172" t="s">
        <v>252</v>
      </c>
      <c r="C84" s="172" t="s">
        <v>253</v>
      </c>
      <c r="D84" s="172" t="s">
        <v>79</v>
      </c>
      <c r="E84" s="172" t="s">
        <v>80</v>
      </c>
      <c r="F84" s="172" t="s">
        <v>254</v>
      </c>
      <c r="G84" s="172" t="s">
        <v>255</v>
      </c>
      <c r="H84" s="178">
        <v>284400</v>
      </c>
      <c r="I84" s="178">
        <v>284400</v>
      </c>
      <c r="J84" s="178"/>
      <c r="K84" s="178"/>
      <c r="L84" s="178">
        <v>284400</v>
      </c>
      <c r="M84" s="172"/>
      <c r="N84" s="178"/>
      <c r="O84" s="178"/>
      <c r="P84" s="178"/>
      <c r="Q84" s="178"/>
      <c r="R84" s="178"/>
      <c r="S84" s="178"/>
      <c r="T84" s="178"/>
      <c r="U84" s="178"/>
      <c r="V84" s="178"/>
      <c r="W84" s="178"/>
    </row>
    <row r="85" s="1" customFormat="1" ht="53.25" customHeight="1" outlineLevel="1" spans="1:23">
      <c r="A85" s="172" t="s">
        <v>47</v>
      </c>
      <c r="B85" s="172" t="s">
        <v>252</v>
      </c>
      <c r="C85" s="172" t="s">
        <v>253</v>
      </c>
      <c r="D85" s="172" t="s">
        <v>87</v>
      </c>
      <c r="E85" s="172" t="s">
        <v>80</v>
      </c>
      <c r="F85" s="172" t="s">
        <v>254</v>
      </c>
      <c r="G85" s="172" t="s">
        <v>255</v>
      </c>
      <c r="H85" s="178">
        <v>117000</v>
      </c>
      <c r="I85" s="178">
        <v>117000</v>
      </c>
      <c r="J85" s="178"/>
      <c r="K85" s="178"/>
      <c r="L85" s="178">
        <v>117000</v>
      </c>
      <c r="M85" s="172"/>
      <c r="N85" s="178"/>
      <c r="O85" s="178"/>
      <c r="P85" s="178"/>
      <c r="Q85" s="178"/>
      <c r="R85" s="178"/>
      <c r="S85" s="178"/>
      <c r="T85" s="178"/>
      <c r="U85" s="178"/>
      <c r="V85" s="178"/>
      <c r="W85" s="178"/>
    </row>
    <row r="86" s="1" customFormat="1" ht="53.25" customHeight="1" outlineLevel="1" spans="1:23">
      <c r="A86" s="172" t="s">
        <v>47</v>
      </c>
      <c r="B86" s="172" t="s">
        <v>256</v>
      </c>
      <c r="C86" s="172" t="s">
        <v>257</v>
      </c>
      <c r="D86" s="172" t="s">
        <v>79</v>
      </c>
      <c r="E86" s="172" t="s">
        <v>80</v>
      </c>
      <c r="F86" s="172" t="s">
        <v>243</v>
      </c>
      <c r="G86" s="172" t="s">
        <v>244</v>
      </c>
      <c r="H86" s="178">
        <v>14894.1</v>
      </c>
      <c r="I86" s="178">
        <v>14894.1</v>
      </c>
      <c r="J86" s="178"/>
      <c r="K86" s="178"/>
      <c r="L86" s="178">
        <v>14894.1</v>
      </c>
      <c r="M86" s="172"/>
      <c r="N86" s="178"/>
      <c r="O86" s="178"/>
      <c r="P86" s="178"/>
      <c r="Q86" s="178"/>
      <c r="R86" s="178"/>
      <c r="S86" s="178"/>
      <c r="T86" s="178"/>
      <c r="U86" s="178"/>
      <c r="V86" s="178"/>
      <c r="W86" s="178"/>
    </row>
    <row r="87" s="1" customFormat="1" ht="53.25" customHeight="1" outlineLevel="1" spans="1:23">
      <c r="A87" s="172" t="s">
        <v>47</v>
      </c>
      <c r="B87" s="172" t="s">
        <v>258</v>
      </c>
      <c r="C87" s="172" t="s">
        <v>259</v>
      </c>
      <c r="D87" s="172" t="s">
        <v>79</v>
      </c>
      <c r="E87" s="172" t="s">
        <v>80</v>
      </c>
      <c r="F87" s="172" t="s">
        <v>243</v>
      </c>
      <c r="G87" s="172" t="s">
        <v>244</v>
      </c>
      <c r="H87" s="178">
        <v>50000</v>
      </c>
      <c r="I87" s="178">
        <v>50000</v>
      </c>
      <c r="J87" s="178"/>
      <c r="K87" s="178"/>
      <c r="L87" s="178">
        <v>50000</v>
      </c>
      <c r="M87" s="172"/>
      <c r="N87" s="178"/>
      <c r="O87" s="178"/>
      <c r="P87" s="178"/>
      <c r="Q87" s="178"/>
      <c r="R87" s="178"/>
      <c r="S87" s="178"/>
      <c r="T87" s="178"/>
      <c r="U87" s="178"/>
      <c r="V87" s="178"/>
      <c r="W87" s="178"/>
    </row>
    <row r="88" s="1" customFormat="1" ht="53.25" customHeight="1" outlineLevel="1" spans="1:23">
      <c r="A88" s="172" t="s">
        <v>47</v>
      </c>
      <c r="B88" s="172" t="s">
        <v>260</v>
      </c>
      <c r="C88" s="172" t="s">
        <v>261</v>
      </c>
      <c r="D88" s="172" t="s">
        <v>79</v>
      </c>
      <c r="E88" s="172" t="s">
        <v>80</v>
      </c>
      <c r="F88" s="172" t="s">
        <v>243</v>
      </c>
      <c r="G88" s="172" t="s">
        <v>244</v>
      </c>
      <c r="H88" s="178">
        <v>60000</v>
      </c>
      <c r="I88" s="178">
        <v>60000</v>
      </c>
      <c r="J88" s="178"/>
      <c r="K88" s="178"/>
      <c r="L88" s="178">
        <v>60000</v>
      </c>
      <c r="M88" s="172"/>
      <c r="N88" s="178"/>
      <c r="O88" s="178"/>
      <c r="P88" s="178"/>
      <c r="Q88" s="178"/>
      <c r="R88" s="178"/>
      <c r="S88" s="178"/>
      <c r="T88" s="178"/>
      <c r="U88" s="178"/>
      <c r="V88" s="178"/>
      <c r="W88" s="178"/>
    </row>
    <row r="89" s="1" customFormat="1" ht="53.25" customHeight="1" outlineLevel="1" spans="1:23">
      <c r="A89" s="172" t="s">
        <v>47</v>
      </c>
      <c r="B89" s="172" t="s">
        <v>262</v>
      </c>
      <c r="C89" s="172" t="s">
        <v>263</v>
      </c>
      <c r="D89" s="172" t="s">
        <v>79</v>
      </c>
      <c r="E89" s="172" t="s">
        <v>80</v>
      </c>
      <c r="F89" s="172" t="s">
        <v>243</v>
      </c>
      <c r="G89" s="172" t="s">
        <v>244</v>
      </c>
      <c r="H89" s="178">
        <v>150000</v>
      </c>
      <c r="I89" s="178">
        <v>150000</v>
      </c>
      <c r="J89" s="178"/>
      <c r="K89" s="178"/>
      <c r="L89" s="178">
        <v>150000</v>
      </c>
      <c r="M89" s="172"/>
      <c r="N89" s="178"/>
      <c r="O89" s="178"/>
      <c r="P89" s="178"/>
      <c r="Q89" s="178"/>
      <c r="R89" s="178"/>
      <c r="S89" s="178"/>
      <c r="T89" s="178"/>
      <c r="U89" s="178"/>
      <c r="V89" s="178"/>
      <c r="W89" s="178"/>
    </row>
    <row r="90" s="1" customFormat="1" ht="53.25" customHeight="1" outlineLevel="1" spans="1:23">
      <c r="A90" s="172" t="s">
        <v>47</v>
      </c>
      <c r="B90" s="172" t="s">
        <v>264</v>
      </c>
      <c r="C90" s="172" t="s">
        <v>265</v>
      </c>
      <c r="D90" s="172" t="s">
        <v>79</v>
      </c>
      <c r="E90" s="172" t="s">
        <v>80</v>
      </c>
      <c r="F90" s="172" t="s">
        <v>243</v>
      </c>
      <c r="G90" s="172" t="s">
        <v>244</v>
      </c>
      <c r="H90" s="178">
        <v>30000</v>
      </c>
      <c r="I90" s="178">
        <v>30000</v>
      </c>
      <c r="J90" s="178"/>
      <c r="K90" s="178"/>
      <c r="L90" s="178">
        <v>30000</v>
      </c>
      <c r="M90" s="172"/>
      <c r="N90" s="178"/>
      <c r="O90" s="178"/>
      <c r="P90" s="178"/>
      <c r="Q90" s="178"/>
      <c r="R90" s="178"/>
      <c r="S90" s="178"/>
      <c r="T90" s="178"/>
      <c r="U90" s="178"/>
      <c r="V90" s="178"/>
      <c r="W90" s="178"/>
    </row>
    <row r="91" s="1" customFormat="1" ht="53.25" customHeight="1" outlineLevel="1" spans="1:23">
      <c r="A91" s="172" t="s">
        <v>47</v>
      </c>
      <c r="B91" s="172" t="s">
        <v>266</v>
      </c>
      <c r="C91" s="172" t="s">
        <v>267</v>
      </c>
      <c r="D91" s="172" t="s">
        <v>79</v>
      </c>
      <c r="E91" s="172" t="s">
        <v>80</v>
      </c>
      <c r="F91" s="172" t="s">
        <v>243</v>
      </c>
      <c r="G91" s="172" t="s">
        <v>244</v>
      </c>
      <c r="H91" s="178">
        <v>2560</v>
      </c>
      <c r="I91" s="178">
        <v>2560</v>
      </c>
      <c r="J91" s="178"/>
      <c r="K91" s="178"/>
      <c r="L91" s="178">
        <v>2560</v>
      </c>
      <c r="M91" s="172"/>
      <c r="N91" s="178"/>
      <c r="O91" s="178"/>
      <c r="P91" s="178"/>
      <c r="Q91" s="178"/>
      <c r="R91" s="178"/>
      <c r="S91" s="178"/>
      <c r="T91" s="178"/>
      <c r="U91" s="178"/>
      <c r="V91" s="178"/>
      <c r="W91" s="178"/>
    </row>
    <row r="92" s="1" customFormat="1" ht="53.25" customHeight="1" outlineLevel="1" spans="1:23">
      <c r="A92" s="172" t="s">
        <v>47</v>
      </c>
      <c r="B92" s="172" t="s">
        <v>268</v>
      </c>
      <c r="C92" s="172" t="s">
        <v>269</v>
      </c>
      <c r="D92" s="172" t="s">
        <v>79</v>
      </c>
      <c r="E92" s="172" t="s">
        <v>80</v>
      </c>
      <c r="F92" s="172" t="s">
        <v>243</v>
      </c>
      <c r="G92" s="172" t="s">
        <v>244</v>
      </c>
      <c r="H92" s="178">
        <v>93600</v>
      </c>
      <c r="I92" s="178">
        <v>93600</v>
      </c>
      <c r="J92" s="178"/>
      <c r="K92" s="178"/>
      <c r="L92" s="178">
        <v>93600</v>
      </c>
      <c r="M92" s="172"/>
      <c r="N92" s="178"/>
      <c r="O92" s="178"/>
      <c r="P92" s="178"/>
      <c r="Q92" s="178"/>
      <c r="R92" s="178"/>
      <c r="S92" s="178"/>
      <c r="T92" s="178"/>
      <c r="U92" s="178"/>
      <c r="V92" s="178"/>
      <c r="W92" s="178"/>
    </row>
    <row r="93" s="1" customFormat="1" ht="53.25" customHeight="1" outlineLevel="1" spans="1:23">
      <c r="A93" s="172" t="s">
        <v>47</v>
      </c>
      <c r="B93" s="172" t="s">
        <v>270</v>
      </c>
      <c r="C93" s="172" t="s">
        <v>271</v>
      </c>
      <c r="D93" s="172" t="s">
        <v>79</v>
      </c>
      <c r="E93" s="172" t="s">
        <v>80</v>
      </c>
      <c r="F93" s="172" t="s">
        <v>243</v>
      </c>
      <c r="G93" s="172" t="s">
        <v>244</v>
      </c>
      <c r="H93" s="178">
        <v>20000</v>
      </c>
      <c r="I93" s="178">
        <v>20000</v>
      </c>
      <c r="J93" s="178"/>
      <c r="K93" s="178"/>
      <c r="L93" s="178">
        <v>20000</v>
      </c>
      <c r="M93" s="172"/>
      <c r="N93" s="178"/>
      <c r="O93" s="178"/>
      <c r="P93" s="178"/>
      <c r="Q93" s="178"/>
      <c r="R93" s="178"/>
      <c r="S93" s="178"/>
      <c r="T93" s="178"/>
      <c r="U93" s="178"/>
      <c r="V93" s="178"/>
      <c r="W93" s="178"/>
    </row>
    <row r="94" s="1" customFormat="1" ht="53.25" customHeight="1" outlineLevel="1" spans="1:23">
      <c r="A94" s="172" t="s">
        <v>47</v>
      </c>
      <c r="B94" s="172" t="s">
        <v>272</v>
      </c>
      <c r="C94" s="172" t="s">
        <v>273</v>
      </c>
      <c r="D94" s="172" t="s">
        <v>79</v>
      </c>
      <c r="E94" s="172" t="s">
        <v>80</v>
      </c>
      <c r="F94" s="172" t="s">
        <v>243</v>
      </c>
      <c r="G94" s="172" t="s">
        <v>244</v>
      </c>
      <c r="H94" s="178">
        <v>19858.8</v>
      </c>
      <c r="I94" s="178">
        <v>19858.8</v>
      </c>
      <c r="J94" s="178"/>
      <c r="K94" s="178"/>
      <c r="L94" s="178">
        <v>19858.8</v>
      </c>
      <c r="M94" s="172"/>
      <c r="N94" s="178"/>
      <c r="O94" s="178"/>
      <c r="P94" s="178"/>
      <c r="Q94" s="178"/>
      <c r="R94" s="178"/>
      <c r="S94" s="178"/>
      <c r="T94" s="178"/>
      <c r="U94" s="178"/>
      <c r="V94" s="178"/>
      <c r="W94" s="178"/>
    </row>
    <row r="95" s="1" customFormat="1" ht="53.25" customHeight="1" outlineLevel="1" spans="1:23">
      <c r="A95" s="172" t="s">
        <v>47</v>
      </c>
      <c r="B95" s="172" t="s">
        <v>274</v>
      </c>
      <c r="C95" s="172" t="s">
        <v>275</v>
      </c>
      <c r="D95" s="172" t="s">
        <v>79</v>
      </c>
      <c r="E95" s="172" t="s">
        <v>80</v>
      </c>
      <c r="F95" s="172" t="s">
        <v>243</v>
      </c>
      <c r="G95" s="172" t="s">
        <v>244</v>
      </c>
      <c r="H95" s="178">
        <v>119152.8</v>
      </c>
      <c r="I95" s="178">
        <v>119152.8</v>
      </c>
      <c r="J95" s="178"/>
      <c r="K95" s="178"/>
      <c r="L95" s="178">
        <v>119152.8</v>
      </c>
      <c r="M95" s="172"/>
      <c r="N95" s="178"/>
      <c r="O95" s="178"/>
      <c r="P95" s="178"/>
      <c r="Q95" s="178"/>
      <c r="R95" s="178"/>
      <c r="S95" s="178"/>
      <c r="T95" s="178"/>
      <c r="U95" s="178"/>
      <c r="V95" s="178"/>
      <c r="W95" s="178"/>
    </row>
    <row r="96" s="1" customFormat="1" ht="53.25" customHeight="1" outlineLevel="1" spans="1:23">
      <c r="A96" s="172" t="s">
        <v>47</v>
      </c>
      <c r="B96" s="172" t="s">
        <v>276</v>
      </c>
      <c r="C96" s="172" t="s">
        <v>277</v>
      </c>
      <c r="D96" s="172" t="s">
        <v>96</v>
      </c>
      <c r="E96" s="172" t="s">
        <v>97</v>
      </c>
      <c r="F96" s="172" t="s">
        <v>278</v>
      </c>
      <c r="G96" s="172" t="s">
        <v>279</v>
      </c>
      <c r="H96" s="178">
        <v>61613.16</v>
      </c>
      <c r="I96" s="178">
        <v>61613.16</v>
      </c>
      <c r="J96" s="178"/>
      <c r="K96" s="178"/>
      <c r="L96" s="178">
        <v>61613.16</v>
      </c>
      <c r="M96" s="172"/>
      <c r="N96" s="178"/>
      <c r="O96" s="178"/>
      <c r="P96" s="178"/>
      <c r="Q96" s="178"/>
      <c r="R96" s="178"/>
      <c r="S96" s="178"/>
      <c r="T96" s="178"/>
      <c r="U96" s="178"/>
      <c r="V96" s="178"/>
      <c r="W96" s="178"/>
    </row>
    <row r="97" s="1" customFormat="1" ht="53.25" customHeight="1" outlineLevel="1" spans="1:23">
      <c r="A97" s="172" t="s">
        <v>47</v>
      </c>
      <c r="B97" s="172" t="s">
        <v>280</v>
      </c>
      <c r="C97" s="172" t="s">
        <v>281</v>
      </c>
      <c r="D97" s="172" t="s">
        <v>81</v>
      </c>
      <c r="E97" s="172" t="s">
        <v>82</v>
      </c>
      <c r="F97" s="172" t="s">
        <v>282</v>
      </c>
      <c r="G97" s="172" t="s">
        <v>283</v>
      </c>
      <c r="H97" s="178">
        <v>204600</v>
      </c>
      <c r="I97" s="178">
        <v>204600</v>
      </c>
      <c r="J97" s="178"/>
      <c r="K97" s="178"/>
      <c r="L97" s="178">
        <v>204600</v>
      </c>
      <c r="M97" s="172"/>
      <c r="N97" s="178"/>
      <c r="O97" s="178"/>
      <c r="P97" s="178"/>
      <c r="Q97" s="178"/>
      <c r="R97" s="178"/>
      <c r="S97" s="178"/>
      <c r="T97" s="178"/>
      <c r="U97" s="178"/>
      <c r="V97" s="178"/>
      <c r="W97" s="178"/>
    </row>
    <row r="98" s="1" customFormat="1" ht="53.25" customHeight="1" outlineLevel="1" spans="1:23">
      <c r="A98" s="172" t="s">
        <v>47</v>
      </c>
      <c r="B98" s="172" t="s">
        <v>284</v>
      </c>
      <c r="C98" s="172" t="s">
        <v>285</v>
      </c>
      <c r="D98" s="172" t="s">
        <v>79</v>
      </c>
      <c r="E98" s="172" t="s">
        <v>80</v>
      </c>
      <c r="F98" s="172" t="s">
        <v>282</v>
      </c>
      <c r="G98" s="172" t="s">
        <v>283</v>
      </c>
      <c r="H98" s="178">
        <v>39312</v>
      </c>
      <c r="I98" s="178">
        <v>39312</v>
      </c>
      <c r="J98" s="178"/>
      <c r="K98" s="178"/>
      <c r="L98" s="178">
        <v>39312</v>
      </c>
      <c r="M98" s="172"/>
      <c r="N98" s="178"/>
      <c r="O98" s="178"/>
      <c r="P98" s="178"/>
      <c r="Q98" s="178"/>
      <c r="R98" s="178"/>
      <c r="S98" s="178"/>
      <c r="T98" s="178"/>
      <c r="U98" s="178"/>
      <c r="V98" s="178"/>
      <c r="W98" s="178"/>
    </row>
    <row r="99" s="1" customFormat="1" ht="53.25" customHeight="1" outlineLevel="1" spans="1:23">
      <c r="A99" s="172" t="s">
        <v>47</v>
      </c>
      <c r="B99" s="172" t="s">
        <v>286</v>
      </c>
      <c r="C99" s="172" t="s">
        <v>287</v>
      </c>
      <c r="D99" s="172" t="s">
        <v>79</v>
      </c>
      <c r="E99" s="172" t="s">
        <v>80</v>
      </c>
      <c r="F99" s="172" t="s">
        <v>192</v>
      </c>
      <c r="G99" s="172" t="s">
        <v>193</v>
      </c>
      <c r="H99" s="178">
        <v>138600</v>
      </c>
      <c r="I99" s="178">
        <v>138600</v>
      </c>
      <c r="J99" s="178"/>
      <c r="K99" s="178"/>
      <c r="L99" s="178">
        <v>138600</v>
      </c>
      <c r="M99" s="172"/>
      <c r="N99" s="178"/>
      <c r="O99" s="178"/>
      <c r="P99" s="178"/>
      <c r="Q99" s="178"/>
      <c r="R99" s="178"/>
      <c r="S99" s="178"/>
      <c r="T99" s="178"/>
      <c r="U99" s="178"/>
      <c r="V99" s="178"/>
      <c r="W99" s="178"/>
    </row>
    <row r="100" s="1" customFormat="1" ht="53.25" customHeight="1" outlineLevel="1" spans="1:23">
      <c r="A100" s="172" t="s">
        <v>47</v>
      </c>
      <c r="B100" s="172" t="s">
        <v>288</v>
      </c>
      <c r="C100" s="172" t="s">
        <v>289</v>
      </c>
      <c r="D100" s="172" t="s">
        <v>79</v>
      </c>
      <c r="E100" s="172" t="s">
        <v>80</v>
      </c>
      <c r="F100" s="172" t="s">
        <v>192</v>
      </c>
      <c r="G100" s="172" t="s">
        <v>193</v>
      </c>
      <c r="H100" s="178">
        <v>60000</v>
      </c>
      <c r="I100" s="178">
        <v>60000</v>
      </c>
      <c r="J100" s="178"/>
      <c r="K100" s="178"/>
      <c r="L100" s="178">
        <v>60000</v>
      </c>
      <c r="M100" s="172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</row>
    <row r="101" s="1" customFormat="1" ht="53.25" customHeight="1" outlineLevel="1" spans="1:23">
      <c r="A101" s="172" t="s">
        <v>47</v>
      </c>
      <c r="B101" s="172" t="s">
        <v>290</v>
      </c>
      <c r="C101" s="172" t="s">
        <v>291</v>
      </c>
      <c r="D101" s="172" t="s">
        <v>79</v>
      </c>
      <c r="E101" s="172" t="s">
        <v>80</v>
      </c>
      <c r="F101" s="172" t="s">
        <v>282</v>
      </c>
      <c r="G101" s="172" t="s">
        <v>283</v>
      </c>
      <c r="H101" s="178">
        <v>444000</v>
      </c>
      <c r="I101" s="178">
        <v>444000</v>
      </c>
      <c r="J101" s="178"/>
      <c r="K101" s="178"/>
      <c r="L101" s="178">
        <v>444000</v>
      </c>
      <c r="M101" s="172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</row>
    <row r="102" s="1" customFormat="1" ht="53.25" customHeight="1" outlineLevel="1" spans="1:23">
      <c r="A102" s="172" t="s">
        <v>47</v>
      </c>
      <c r="B102" s="172" t="s">
        <v>292</v>
      </c>
      <c r="C102" s="172" t="s">
        <v>293</v>
      </c>
      <c r="D102" s="172" t="s">
        <v>158</v>
      </c>
      <c r="E102" s="172" t="s">
        <v>84</v>
      </c>
      <c r="F102" s="172" t="s">
        <v>202</v>
      </c>
      <c r="G102" s="172" t="s">
        <v>203</v>
      </c>
      <c r="H102" s="178">
        <v>18000</v>
      </c>
      <c r="I102" s="178">
        <v>18000</v>
      </c>
      <c r="J102" s="178"/>
      <c r="K102" s="178"/>
      <c r="L102" s="178">
        <v>18000</v>
      </c>
      <c r="M102" s="172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</row>
    <row r="103" s="1" customFormat="1" ht="53.25" customHeight="1" outlineLevel="1" spans="1:23">
      <c r="A103" s="172" t="s">
        <v>47</v>
      </c>
      <c r="B103" s="172" t="s">
        <v>294</v>
      </c>
      <c r="C103" s="172" t="s">
        <v>295</v>
      </c>
      <c r="D103" s="172" t="s">
        <v>79</v>
      </c>
      <c r="E103" s="172" t="s">
        <v>80</v>
      </c>
      <c r="F103" s="172" t="s">
        <v>282</v>
      </c>
      <c r="G103" s="172" t="s">
        <v>283</v>
      </c>
      <c r="H103" s="178">
        <v>540000</v>
      </c>
      <c r="I103" s="178">
        <v>540000</v>
      </c>
      <c r="J103" s="178"/>
      <c r="K103" s="178"/>
      <c r="L103" s="178">
        <v>540000</v>
      </c>
      <c r="M103" s="172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</row>
    <row r="104" s="1" customFormat="1" ht="53.25" customHeight="1" outlineLevel="1" spans="1:23">
      <c r="A104" s="172" t="s">
        <v>47</v>
      </c>
      <c r="B104" s="172" t="s">
        <v>296</v>
      </c>
      <c r="C104" s="172" t="s">
        <v>297</v>
      </c>
      <c r="D104" s="172" t="s">
        <v>79</v>
      </c>
      <c r="E104" s="172" t="s">
        <v>80</v>
      </c>
      <c r="F104" s="172" t="s">
        <v>282</v>
      </c>
      <c r="G104" s="172" t="s">
        <v>283</v>
      </c>
      <c r="H104" s="178">
        <v>1260000</v>
      </c>
      <c r="I104" s="178">
        <v>1260000</v>
      </c>
      <c r="J104" s="178"/>
      <c r="K104" s="178"/>
      <c r="L104" s="178">
        <v>1260000</v>
      </c>
      <c r="M104" s="172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</row>
    <row r="105" s="1" customFormat="1" ht="53.25" customHeight="1" outlineLevel="1" spans="1:23">
      <c r="A105" s="172" t="s">
        <v>47</v>
      </c>
      <c r="B105" s="172" t="s">
        <v>298</v>
      </c>
      <c r="C105" s="172" t="s">
        <v>299</v>
      </c>
      <c r="D105" s="172" t="s">
        <v>79</v>
      </c>
      <c r="E105" s="172" t="s">
        <v>80</v>
      </c>
      <c r="F105" s="172" t="s">
        <v>282</v>
      </c>
      <c r="G105" s="172" t="s">
        <v>283</v>
      </c>
      <c r="H105" s="178">
        <v>456000</v>
      </c>
      <c r="I105" s="178">
        <v>456000</v>
      </c>
      <c r="J105" s="178"/>
      <c r="K105" s="178"/>
      <c r="L105" s="178">
        <v>456000</v>
      </c>
      <c r="M105" s="172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</row>
    <row r="106" s="1" customFormat="1" ht="53.25" customHeight="1" outlineLevel="1" spans="1:23">
      <c r="A106" s="172" t="s">
        <v>47</v>
      </c>
      <c r="B106" s="172" t="s">
        <v>300</v>
      </c>
      <c r="C106" s="172" t="s">
        <v>301</v>
      </c>
      <c r="D106" s="172" t="s">
        <v>79</v>
      </c>
      <c r="E106" s="172" t="s">
        <v>80</v>
      </c>
      <c r="F106" s="172" t="s">
        <v>282</v>
      </c>
      <c r="G106" s="172" t="s">
        <v>283</v>
      </c>
      <c r="H106" s="178">
        <v>456000</v>
      </c>
      <c r="I106" s="178">
        <v>456000</v>
      </c>
      <c r="J106" s="178"/>
      <c r="K106" s="178"/>
      <c r="L106" s="178">
        <v>456000</v>
      </c>
      <c r="M106" s="172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</row>
    <row r="107" s="1" customFormat="1" ht="53.25" customHeight="1" outlineLevel="1" spans="1:23">
      <c r="A107" s="172" t="s">
        <v>47</v>
      </c>
      <c r="B107" s="172" t="s">
        <v>302</v>
      </c>
      <c r="C107" s="172" t="s">
        <v>303</v>
      </c>
      <c r="D107" s="172" t="s">
        <v>79</v>
      </c>
      <c r="E107" s="172" t="s">
        <v>80</v>
      </c>
      <c r="F107" s="172" t="s">
        <v>282</v>
      </c>
      <c r="G107" s="172" t="s">
        <v>283</v>
      </c>
      <c r="H107" s="178">
        <v>456000</v>
      </c>
      <c r="I107" s="178">
        <v>456000</v>
      </c>
      <c r="J107" s="178"/>
      <c r="K107" s="178"/>
      <c r="L107" s="178">
        <v>456000</v>
      </c>
      <c r="M107" s="172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</row>
    <row r="108" s="1" customFormat="1" ht="53.25" customHeight="1" outlineLevel="1" spans="1:23">
      <c r="A108" s="172" t="s">
        <v>47</v>
      </c>
      <c r="B108" s="172" t="s">
        <v>304</v>
      </c>
      <c r="C108" s="172" t="s">
        <v>305</v>
      </c>
      <c r="D108" s="172" t="s">
        <v>134</v>
      </c>
      <c r="E108" s="172" t="s">
        <v>135</v>
      </c>
      <c r="F108" s="172" t="s">
        <v>243</v>
      </c>
      <c r="G108" s="172" t="s">
        <v>244</v>
      </c>
      <c r="H108" s="178">
        <v>350000</v>
      </c>
      <c r="I108" s="178">
        <v>350000</v>
      </c>
      <c r="J108" s="178"/>
      <c r="K108" s="178"/>
      <c r="L108" s="178">
        <v>350000</v>
      </c>
      <c r="M108" s="172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</row>
    <row r="109" s="1" customFormat="1" ht="53.25" customHeight="1" outlineLevel="1" spans="1:23">
      <c r="A109" s="172" t="s">
        <v>47</v>
      </c>
      <c r="B109" s="172" t="s">
        <v>306</v>
      </c>
      <c r="C109" s="172" t="s">
        <v>307</v>
      </c>
      <c r="D109" s="172" t="s">
        <v>79</v>
      </c>
      <c r="E109" s="172" t="s">
        <v>80</v>
      </c>
      <c r="F109" s="172" t="s">
        <v>282</v>
      </c>
      <c r="G109" s="172" t="s">
        <v>283</v>
      </c>
      <c r="H109" s="178">
        <v>468000</v>
      </c>
      <c r="I109" s="178">
        <v>468000</v>
      </c>
      <c r="J109" s="178"/>
      <c r="K109" s="178"/>
      <c r="L109" s="178">
        <v>468000</v>
      </c>
      <c r="M109" s="172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</row>
    <row r="110" s="1" customFormat="1" ht="53.25" customHeight="1" outlineLevel="1" spans="1:23">
      <c r="A110" s="172" t="s">
        <v>47</v>
      </c>
      <c r="B110" s="172" t="s">
        <v>308</v>
      </c>
      <c r="C110" s="172" t="s">
        <v>309</v>
      </c>
      <c r="D110" s="172" t="s">
        <v>106</v>
      </c>
      <c r="E110" s="172" t="s">
        <v>107</v>
      </c>
      <c r="F110" s="172" t="s">
        <v>282</v>
      </c>
      <c r="G110" s="172" t="s">
        <v>283</v>
      </c>
      <c r="H110" s="178">
        <v>116840.76</v>
      </c>
      <c r="I110" s="178">
        <v>116840.76</v>
      </c>
      <c r="J110" s="178"/>
      <c r="K110" s="178"/>
      <c r="L110" s="178">
        <v>116840.76</v>
      </c>
      <c r="M110" s="172"/>
      <c r="N110" s="178"/>
      <c r="O110" s="178"/>
      <c r="P110" s="178"/>
      <c r="Q110" s="178"/>
      <c r="R110" s="178"/>
      <c r="S110" s="178"/>
      <c r="T110" s="178"/>
      <c r="U110" s="178"/>
      <c r="V110" s="178"/>
      <c r="W110" s="178"/>
    </row>
    <row r="111" s="1" customFormat="1" ht="53.25" customHeight="1" outlineLevel="1" spans="1:23">
      <c r="A111" s="172" t="s">
        <v>47</v>
      </c>
      <c r="B111" s="172" t="s">
        <v>310</v>
      </c>
      <c r="C111" s="172" t="s">
        <v>311</v>
      </c>
      <c r="D111" s="172" t="s">
        <v>134</v>
      </c>
      <c r="E111" s="172" t="s">
        <v>135</v>
      </c>
      <c r="F111" s="172" t="s">
        <v>243</v>
      </c>
      <c r="G111" s="172" t="s">
        <v>244</v>
      </c>
      <c r="H111" s="178">
        <v>192000</v>
      </c>
      <c r="I111" s="178">
        <v>192000</v>
      </c>
      <c r="J111" s="178"/>
      <c r="K111" s="178"/>
      <c r="L111" s="178">
        <v>192000</v>
      </c>
      <c r="M111" s="172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</row>
    <row r="112" s="1" customFormat="1" ht="53.25" customHeight="1" outlineLevel="1" spans="1:23">
      <c r="A112" s="172" t="s">
        <v>47</v>
      </c>
      <c r="B112" s="172" t="s">
        <v>312</v>
      </c>
      <c r="C112" s="172" t="s">
        <v>313</v>
      </c>
      <c r="D112" s="172" t="s">
        <v>79</v>
      </c>
      <c r="E112" s="172" t="s">
        <v>80</v>
      </c>
      <c r="F112" s="172" t="s">
        <v>282</v>
      </c>
      <c r="G112" s="172" t="s">
        <v>283</v>
      </c>
      <c r="H112" s="178">
        <v>300000</v>
      </c>
      <c r="I112" s="178">
        <v>300000</v>
      </c>
      <c r="J112" s="178"/>
      <c r="K112" s="178"/>
      <c r="L112" s="178">
        <v>300000</v>
      </c>
      <c r="M112" s="172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</row>
    <row r="113" s="1" customFormat="1" ht="53.25" customHeight="1" outlineLevel="1" spans="1:23">
      <c r="A113" s="172" t="s">
        <v>47</v>
      </c>
      <c r="B113" s="172" t="s">
        <v>314</v>
      </c>
      <c r="C113" s="172" t="s">
        <v>315</v>
      </c>
      <c r="D113" s="172" t="s">
        <v>79</v>
      </c>
      <c r="E113" s="172" t="s">
        <v>80</v>
      </c>
      <c r="F113" s="172" t="s">
        <v>282</v>
      </c>
      <c r="G113" s="172" t="s">
        <v>283</v>
      </c>
      <c r="H113" s="178">
        <v>201600</v>
      </c>
      <c r="I113" s="178">
        <v>201600</v>
      </c>
      <c r="J113" s="178"/>
      <c r="K113" s="178"/>
      <c r="L113" s="178">
        <v>201600</v>
      </c>
      <c r="M113" s="172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</row>
    <row r="114" s="1" customFormat="1" ht="30.75" customHeight="1" spans="1:23">
      <c r="A114" s="183" t="s">
        <v>31</v>
      </c>
      <c r="B114" s="183"/>
      <c r="C114" s="183"/>
      <c r="D114" s="183"/>
      <c r="E114" s="183"/>
      <c r="F114" s="183"/>
      <c r="G114" s="183"/>
      <c r="H114" s="178">
        <v>21583917.21</v>
      </c>
      <c r="I114" s="178">
        <v>21583917.21</v>
      </c>
      <c r="J114" s="178"/>
      <c r="K114" s="178"/>
      <c r="L114" s="178">
        <v>21583917.21</v>
      </c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4:G1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3" sqref="A3:G3"/>
    </sheetView>
  </sheetViews>
  <sheetFormatPr defaultColWidth="9" defaultRowHeight="15" customHeight="1"/>
  <cols>
    <col min="1" max="1" width="5" style="1" customWidth="1"/>
    <col min="2" max="2" width="6.75" style="1" customWidth="1"/>
    <col min="3" max="3" width="8.61666666666667" style="1" customWidth="1"/>
    <col min="4" max="4" width="9.25" style="1" customWidth="1"/>
    <col min="5" max="5" width="5.25" style="1" customWidth="1"/>
    <col min="6" max="6" width="6.375" style="1" customWidth="1"/>
    <col min="7" max="7" width="4.625" style="1" customWidth="1"/>
    <col min="8" max="8" width="5.11666666666667" style="1" customWidth="1"/>
    <col min="9" max="11" width="11.2416666666667" style="1" customWidth="1"/>
    <col min="12" max="12" width="6.375" style="1" customWidth="1"/>
    <col min="13" max="13" width="5.11666666666667" style="1" customWidth="1"/>
    <col min="14" max="16" width="4.125" style="1" customWidth="1"/>
    <col min="17" max="17" width="7" style="1" customWidth="1"/>
    <col min="18" max="18" width="9.625" style="1" customWidth="1"/>
    <col min="19" max="20" width="8.61666666666667" style="1" customWidth="1"/>
    <col min="21" max="21" width="6.625" style="1" customWidth="1"/>
    <col min="22" max="22" width="4.375" style="1" customWidth="1"/>
    <col min="23" max="23" width="9.625" style="1" customWidth="1"/>
    <col min="24" max="16384" width="9" style="1"/>
  </cols>
  <sheetData>
    <row r="1" s="1" customFormat="1" ht="18.75" customHeight="1" spans="1:23">
      <c r="A1" s="173" t="s">
        <v>316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="1" customFormat="1" ht="26.25" customHeight="1" spans="1:23">
      <c r="A2" s="170" t="str">
        <f>"2026"&amp;"年部门项目支出预算表"</f>
        <v>2026年部门项目支出预算表</v>
      </c>
      <c r="B2" s="170"/>
      <c r="C2" s="170" t="s">
        <v>60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s="1" customFormat="1" ht="18.75" customHeight="1" spans="1:23">
      <c r="A3" s="174" t="s">
        <v>1</v>
      </c>
      <c r="B3" s="175"/>
      <c r="C3" s="175"/>
      <c r="D3" s="175"/>
      <c r="E3" s="175"/>
      <c r="F3" s="175"/>
      <c r="G3" s="175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3" t="s">
        <v>28</v>
      </c>
      <c r="W3" s="173"/>
    </row>
    <row r="4" s="1" customFormat="1" ht="26.25" customHeight="1" spans="1:23">
      <c r="A4" s="177" t="s">
        <v>317</v>
      </c>
      <c r="B4" s="177" t="s">
        <v>168</v>
      </c>
      <c r="C4" s="177" t="s">
        <v>169</v>
      </c>
      <c r="D4" s="177" t="s">
        <v>318</v>
      </c>
      <c r="E4" s="177" t="s">
        <v>170</v>
      </c>
      <c r="F4" s="177" t="s">
        <v>171</v>
      </c>
      <c r="G4" s="177" t="s">
        <v>319</v>
      </c>
      <c r="H4" s="177" t="s">
        <v>320</v>
      </c>
      <c r="I4" s="177" t="s">
        <v>31</v>
      </c>
      <c r="J4" s="177" t="s">
        <v>321</v>
      </c>
      <c r="K4" s="177"/>
      <c r="L4" s="177"/>
      <c r="M4" s="177"/>
      <c r="N4" s="177" t="s">
        <v>179</v>
      </c>
      <c r="O4" s="177"/>
      <c r="P4" s="177"/>
      <c r="Q4" s="177" t="s">
        <v>38</v>
      </c>
      <c r="R4" s="177" t="s">
        <v>52</v>
      </c>
      <c r="S4" s="177"/>
      <c r="T4" s="177"/>
      <c r="U4" s="177"/>
      <c r="V4" s="177"/>
      <c r="W4" s="177"/>
    </row>
    <row r="5" s="1" customFormat="1" ht="26.25" customHeight="1" spans="1:23">
      <c r="A5" s="177"/>
      <c r="B5" s="177"/>
      <c r="C5" s="177"/>
      <c r="D5" s="177"/>
      <c r="E5" s="177"/>
      <c r="F5" s="177"/>
      <c r="G5" s="177"/>
      <c r="H5" s="177"/>
      <c r="I5" s="177"/>
      <c r="J5" s="177" t="s">
        <v>35</v>
      </c>
      <c r="K5" s="177"/>
      <c r="L5" s="177" t="s">
        <v>36</v>
      </c>
      <c r="M5" s="177" t="s">
        <v>37</v>
      </c>
      <c r="N5" s="177" t="s">
        <v>35</v>
      </c>
      <c r="O5" s="177" t="s">
        <v>36</v>
      </c>
      <c r="P5" s="177" t="s">
        <v>37</v>
      </c>
      <c r="Q5" s="177"/>
      <c r="R5" s="177" t="s">
        <v>34</v>
      </c>
      <c r="S5" s="177" t="s">
        <v>41</v>
      </c>
      <c r="T5" s="177" t="s">
        <v>42</v>
      </c>
      <c r="U5" s="177" t="s">
        <v>43</v>
      </c>
      <c r="V5" s="177" t="s">
        <v>44</v>
      </c>
      <c r="W5" s="177" t="s">
        <v>45</v>
      </c>
    </row>
    <row r="6" s="1" customFormat="1" ht="26.25" customHeight="1" spans="1:23">
      <c r="A6" s="177"/>
      <c r="B6" s="177"/>
      <c r="C6" s="177"/>
      <c r="D6" s="177"/>
      <c r="E6" s="177"/>
      <c r="F6" s="177"/>
      <c r="G6" s="177"/>
      <c r="H6" s="177"/>
      <c r="I6" s="177"/>
      <c r="J6" s="177" t="s">
        <v>34</v>
      </c>
      <c r="K6" s="177" t="s">
        <v>322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</row>
    <row r="7" s="1" customFormat="1" ht="18.75" customHeight="1" spans="1:23">
      <c r="A7" s="177" t="s">
        <v>60</v>
      </c>
      <c r="B7" s="177" t="s">
        <v>61</v>
      </c>
      <c r="C7" s="177" t="s">
        <v>62</v>
      </c>
      <c r="D7" s="177" t="s">
        <v>63</v>
      </c>
      <c r="E7" s="177" t="s">
        <v>64</v>
      </c>
      <c r="F7" s="177" t="s">
        <v>65</v>
      </c>
      <c r="G7" s="177" t="s">
        <v>66</v>
      </c>
      <c r="H7" s="177" t="s">
        <v>67</v>
      </c>
      <c r="I7" s="177" t="s">
        <v>68</v>
      </c>
      <c r="J7" s="177" t="s">
        <v>69</v>
      </c>
      <c r="K7" s="177" t="s">
        <v>70</v>
      </c>
      <c r="L7" s="177" t="s">
        <v>71</v>
      </c>
      <c r="M7" s="177" t="s">
        <v>72</v>
      </c>
      <c r="N7" s="177" t="s">
        <v>73</v>
      </c>
      <c r="O7" s="177" t="s">
        <v>74</v>
      </c>
      <c r="P7" s="177" t="s">
        <v>182</v>
      </c>
      <c r="Q7" s="177" t="s">
        <v>183</v>
      </c>
      <c r="R7" s="177" t="s">
        <v>184</v>
      </c>
      <c r="S7" s="177" t="s">
        <v>185</v>
      </c>
      <c r="T7" s="177" t="s">
        <v>186</v>
      </c>
      <c r="U7" s="177" t="s">
        <v>187</v>
      </c>
      <c r="V7" s="177" t="s">
        <v>188</v>
      </c>
      <c r="W7" s="177" t="s">
        <v>189</v>
      </c>
    </row>
    <row r="8" s="1" customFormat="1" ht="52.5" customHeight="1" spans="1:23">
      <c r="A8" s="172"/>
      <c r="B8" s="172"/>
      <c r="C8" s="172" t="s">
        <v>323</v>
      </c>
      <c r="D8" s="172"/>
      <c r="E8" s="172"/>
      <c r="F8" s="172"/>
      <c r="G8" s="172"/>
      <c r="H8" s="172"/>
      <c r="I8" s="178">
        <v>2000000</v>
      </c>
      <c r="J8" s="178"/>
      <c r="K8" s="178"/>
      <c r="L8" s="178"/>
      <c r="M8" s="178"/>
      <c r="N8" s="178"/>
      <c r="O8" s="178"/>
      <c r="P8" s="178"/>
      <c r="Q8" s="178"/>
      <c r="R8" s="178">
        <v>2000000</v>
      </c>
      <c r="S8" s="178"/>
      <c r="T8" s="178"/>
      <c r="U8" s="178"/>
      <c r="V8" s="178"/>
      <c r="W8" s="178">
        <v>2000000</v>
      </c>
    </row>
    <row r="9" s="1" customFormat="1" ht="52.5" customHeight="1" outlineLevel="1" spans="1:23">
      <c r="A9" s="172" t="s">
        <v>324</v>
      </c>
      <c r="B9" s="172" t="s">
        <v>325</v>
      </c>
      <c r="C9" s="172" t="s">
        <v>323</v>
      </c>
      <c r="D9" s="172" t="s">
        <v>47</v>
      </c>
      <c r="E9" s="172" t="s">
        <v>79</v>
      </c>
      <c r="F9" s="172" t="s">
        <v>80</v>
      </c>
      <c r="G9" s="172" t="s">
        <v>243</v>
      </c>
      <c r="H9" s="172" t="s">
        <v>244</v>
      </c>
      <c r="I9" s="178">
        <v>2000000</v>
      </c>
      <c r="J9" s="178"/>
      <c r="K9" s="178"/>
      <c r="L9" s="178"/>
      <c r="M9" s="178"/>
      <c r="N9" s="178"/>
      <c r="O9" s="178"/>
      <c r="P9" s="178"/>
      <c r="Q9" s="178"/>
      <c r="R9" s="178">
        <v>2000000</v>
      </c>
      <c r="S9" s="178"/>
      <c r="T9" s="178"/>
      <c r="U9" s="178"/>
      <c r="V9" s="178"/>
      <c r="W9" s="178">
        <v>2000000</v>
      </c>
    </row>
    <row r="10" s="1" customFormat="1" ht="52.5" customHeight="1" spans="1:23">
      <c r="A10" s="172"/>
      <c r="B10" s="172"/>
      <c r="C10" s="172" t="s">
        <v>326</v>
      </c>
      <c r="D10" s="172"/>
      <c r="E10" s="172"/>
      <c r="F10" s="172"/>
      <c r="G10" s="172"/>
      <c r="H10" s="172"/>
      <c r="I10" s="178">
        <v>98000</v>
      </c>
      <c r="J10" s="178">
        <v>98000</v>
      </c>
      <c r="K10" s="178">
        <v>98000</v>
      </c>
      <c r="L10" s="178"/>
      <c r="M10" s="178"/>
      <c r="N10" s="172"/>
      <c r="O10" s="172"/>
      <c r="P10" s="172"/>
      <c r="Q10" s="178"/>
      <c r="R10" s="178"/>
      <c r="S10" s="178"/>
      <c r="T10" s="178"/>
      <c r="U10" s="178"/>
      <c r="V10" s="178"/>
      <c r="W10" s="178"/>
    </row>
    <row r="11" s="1" customFormat="1" ht="52.5" customHeight="1" outlineLevel="1" spans="1:23">
      <c r="A11" s="172" t="s">
        <v>324</v>
      </c>
      <c r="B11" s="172" t="s">
        <v>327</v>
      </c>
      <c r="C11" s="172" t="s">
        <v>326</v>
      </c>
      <c r="D11" s="172" t="s">
        <v>47</v>
      </c>
      <c r="E11" s="172" t="s">
        <v>79</v>
      </c>
      <c r="F11" s="172" t="s">
        <v>80</v>
      </c>
      <c r="G11" s="172" t="s">
        <v>243</v>
      </c>
      <c r="H11" s="172" t="s">
        <v>244</v>
      </c>
      <c r="I11" s="178">
        <v>98000</v>
      </c>
      <c r="J11" s="178">
        <v>98000</v>
      </c>
      <c r="K11" s="178">
        <v>98000</v>
      </c>
      <c r="L11" s="178"/>
      <c r="M11" s="178"/>
      <c r="N11" s="172"/>
      <c r="O11" s="172"/>
      <c r="P11" s="172"/>
      <c r="Q11" s="178"/>
      <c r="R11" s="178"/>
      <c r="S11" s="178"/>
      <c r="T11" s="178"/>
      <c r="U11" s="178"/>
      <c r="V11" s="178"/>
      <c r="W11" s="178"/>
    </row>
    <row r="12" s="1" customFormat="1" ht="52.5" customHeight="1" spans="1:23">
      <c r="A12" s="172"/>
      <c r="B12" s="172"/>
      <c r="C12" s="172" t="s">
        <v>328</v>
      </c>
      <c r="D12" s="172"/>
      <c r="E12" s="172"/>
      <c r="F12" s="172"/>
      <c r="G12" s="172"/>
      <c r="H12" s="172"/>
      <c r="I12" s="178">
        <v>99050</v>
      </c>
      <c r="J12" s="178">
        <v>99050</v>
      </c>
      <c r="K12" s="178">
        <v>99050</v>
      </c>
      <c r="L12" s="178"/>
      <c r="M12" s="178"/>
      <c r="N12" s="172"/>
      <c r="O12" s="172"/>
      <c r="P12" s="172"/>
      <c r="Q12" s="178"/>
      <c r="R12" s="178"/>
      <c r="S12" s="178"/>
      <c r="T12" s="178"/>
      <c r="U12" s="178"/>
      <c r="V12" s="178"/>
      <c r="W12" s="178"/>
    </row>
    <row r="13" s="1" customFormat="1" ht="52.5" customHeight="1" outlineLevel="1" spans="1:23">
      <c r="A13" s="172" t="s">
        <v>324</v>
      </c>
      <c r="B13" s="172" t="s">
        <v>329</v>
      </c>
      <c r="C13" s="172" t="s">
        <v>328</v>
      </c>
      <c r="D13" s="172" t="s">
        <v>47</v>
      </c>
      <c r="E13" s="172" t="s">
        <v>88</v>
      </c>
      <c r="F13" s="172" t="s">
        <v>82</v>
      </c>
      <c r="G13" s="172" t="s">
        <v>224</v>
      </c>
      <c r="H13" s="172" t="s">
        <v>225</v>
      </c>
      <c r="I13" s="178">
        <v>99050</v>
      </c>
      <c r="J13" s="178">
        <v>99050</v>
      </c>
      <c r="K13" s="178">
        <v>99050</v>
      </c>
      <c r="L13" s="178"/>
      <c r="M13" s="178"/>
      <c r="N13" s="172"/>
      <c r="O13" s="172"/>
      <c r="P13" s="172"/>
      <c r="Q13" s="178"/>
      <c r="R13" s="178"/>
      <c r="S13" s="178"/>
      <c r="T13" s="178"/>
      <c r="U13" s="178"/>
      <c r="V13" s="178"/>
      <c r="W13" s="178"/>
    </row>
    <row r="14" s="1" customFormat="1" ht="30" customHeight="1" spans="1:23">
      <c r="A14" s="171" t="s">
        <v>31</v>
      </c>
      <c r="B14" s="171"/>
      <c r="C14" s="171"/>
      <c r="D14" s="171"/>
      <c r="E14" s="171"/>
      <c r="F14" s="171"/>
      <c r="G14" s="171"/>
      <c r="H14" s="171"/>
      <c r="I14" s="178">
        <v>2197050</v>
      </c>
      <c r="J14" s="178">
        <v>197050</v>
      </c>
      <c r="K14" s="178">
        <v>197050</v>
      </c>
      <c r="L14" s="178"/>
      <c r="M14" s="178"/>
      <c r="N14" s="178"/>
      <c r="O14" s="178"/>
      <c r="P14" s="178"/>
      <c r="Q14" s="178"/>
      <c r="R14" s="178">
        <v>2000000</v>
      </c>
      <c r="S14" s="178"/>
      <c r="T14" s="178"/>
      <c r="U14" s="178"/>
      <c r="V14" s="178"/>
      <c r="W14" s="178">
        <v>2000000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3" sqref="A3:E3"/>
    </sheetView>
  </sheetViews>
  <sheetFormatPr defaultColWidth="9" defaultRowHeight="15" customHeight="1"/>
  <cols>
    <col min="1" max="9" width="12.5" style="1" customWidth="1"/>
    <col min="10" max="10" width="30" style="1" customWidth="1"/>
    <col min="11" max="16384" width="9" style="1"/>
  </cols>
  <sheetData>
    <row r="1" s="1" customFormat="1" ht="18.75" customHeight="1" spans="1:10">
      <c r="A1" s="168"/>
      <c r="B1" s="168"/>
      <c r="C1" s="168"/>
      <c r="D1" s="168"/>
      <c r="E1" s="168"/>
      <c r="F1" s="168"/>
      <c r="G1" s="168"/>
      <c r="H1" s="168"/>
      <c r="I1" s="168"/>
      <c r="J1" s="169" t="s">
        <v>330</v>
      </c>
    </row>
    <row r="2" s="1" customFormat="1" ht="34.5" customHeight="1" spans="1:10">
      <c r="A2" s="170" t="str">
        <f>"2026"&amp;"年部门项目支出绩效目标表"</f>
        <v>2026年部门项目支出绩效目标表</v>
      </c>
      <c r="B2" s="170"/>
      <c r="C2" s="170"/>
      <c r="D2" s="170"/>
      <c r="E2" s="170"/>
      <c r="F2" s="170"/>
      <c r="G2" s="170"/>
      <c r="H2" s="170"/>
      <c r="I2" s="170"/>
      <c r="J2" s="170"/>
    </row>
    <row r="3" s="1" customFormat="1" ht="18.75" customHeight="1" spans="1:10">
      <c r="A3" s="168" t="s">
        <v>1</v>
      </c>
      <c r="B3" s="168"/>
      <c r="C3" s="168"/>
      <c r="D3" s="168"/>
      <c r="E3" s="168"/>
      <c r="F3" s="168"/>
      <c r="G3" s="168"/>
      <c r="H3" s="168"/>
      <c r="I3" s="168"/>
      <c r="J3" s="168"/>
    </row>
    <row r="4" s="1" customFormat="1" ht="22.5" customHeight="1" spans="1:10">
      <c r="A4" s="171" t="s">
        <v>331</v>
      </c>
      <c r="B4" s="171" t="s">
        <v>332</v>
      </c>
      <c r="C4" s="171" t="s">
        <v>333</v>
      </c>
      <c r="D4" s="171" t="s">
        <v>334</v>
      </c>
      <c r="E4" s="171" t="s">
        <v>335</v>
      </c>
      <c r="F4" s="171" t="s">
        <v>336</v>
      </c>
      <c r="G4" s="171" t="s">
        <v>337</v>
      </c>
      <c r="H4" s="171" t="s">
        <v>338</v>
      </c>
      <c r="I4" s="171" t="s">
        <v>339</v>
      </c>
      <c r="J4" s="171" t="s">
        <v>340</v>
      </c>
    </row>
    <row r="5" s="1" customFormat="1" ht="22.5" customHeight="1" spans="1:10">
      <c r="A5" s="171" t="s">
        <v>60</v>
      </c>
      <c r="B5" s="171" t="s">
        <v>61</v>
      </c>
      <c r="C5" s="171" t="s">
        <v>62</v>
      </c>
      <c r="D5" s="171" t="s">
        <v>63</v>
      </c>
      <c r="E5" s="171" t="s">
        <v>64</v>
      </c>
      <c r="F5" s="171" t="s">
        <v>65</v>
      </c>
      <c r="G5" s="171" t="s">
        <v>66</v>
      </c>
      <c r="H5" s="171" t="s">
        <v>67</v>
      </c>
      <c r="I5" s="171" t="s">
        <v>68</v>
      </c>
      <c r="J5" s="171" t="s">
        <v>69</v>
      </c>
    </row>
    <row r="6" s="1" customFormat="1" ht="52.5" customHeight="1" spans="1:10">
      <c r="A6" s="171" t="s">
        <v>47</v>
      </c>
      <c r="B6" s="171"/>
      <c r="C6" s="171"/>
      <c r="D6" s="171"/>
      <c r="E6" s="171"/>
      <c r="F6" s="171"/>
      <c r="G6" s="171"/>
      <c r="H6" s="171"/>
      <c r="I6" s="171"/>
      <c r="J6" s="171"/>
    </row>
    <row r="7" s="1" customFormat="1" ht="52.5" customHeight="1" outlineLevel="1" spans="1:10">
      <c r="A7" s="172" t="s">
        <v>323</v>
      </c>
      <c r="B7" s="172" t="s">
        <v>341</v>
      </c>
      <c r="C7" s="172" t="s">
        <v>342</v>
      </c>
      <c r="D7" s="172" t="s">
        <v>343</v>
      </c>
      <c r="E7" s="172" t="s">
        <v>344</v>
      </c>
      <c r="F7" s="172" t="s">
        <v>345</v>
      </c>
      <c r="G7" s="171" t="s">
        <v>346</v>
      </c>
      <c r="H7" s="171" t="s">
        <v>347</v>
      </c>
      <c r="I7" s="172" t="s">
        <v>348</v>
      </c>
      <c r="J7" s="172" t="s">
        <v>344</v>
      </c>
    </row>
    <row r="8" s="1" customFormat="1" ht="52.5" customHeight="1" outlineLevel="1" spans="1:10">
      <c r="A8" s="172"/>
      <c r="B8" s="172" t="s">
        <v>341</v>
      </c>
      <c r="C8" s="172" t="s">
        <v>349</v>
      </c>
      <c r="D8" s="172" t="s">
        <v>350</v>
      </c>
      <c r="E8" s="172" t="s">
        <v>344</v>
      </c>
      <c r="F8" s="172" t="s">
        <v>345</v>
      </c>
      <c r="G8" s="171" t="s">
        <v>351</v>
      </c>
      <c r="H8" s="171" t="s">
        <v>352</v>
      </c>
      <c r="I8" s="172" t="s">
        <v>348</v>
      </c>
      <c r="J8" s="172" t="s">
        <v>344</v>
      </c>
    </row>
    <row r="9" s="1" customFormat="1" ht="52.5" customHeight="1" outlineLevel="1" spans="1:10">
      <c r="A9" s="172"/>
      <c r="B9" s="172" t="s">
        <v>341</v>
      </c>
      <c r="C9" s="172" t="s">
        <v>353</v>
      </c>
      <c r="D9" s="172" t="s">
        <v>354</v>
      </c>
      <c r="E9" s="172" t="s">
        <v>354</v>
      </c>
      <c r="F9" s="172" t="s">
        <v>355</v>
      </c>
      <c r="G9" s="171" t="s">
        <v>356</v>
      </c>
      <c r="H9" s="171" t="s">
        <v>352</v>
      </c>
      <c r="I9" s="172" t="s">
        <v>348</v>
      </c>
      <c r="J9" s="172" t="s">
        <v>344</v>
      </c>
    </row>
    <row r="10" s="1" customFormat="1" ht="52.5" customHeight="1" outlineLevel="1" spans="1:10">
      <c r="A10" s="172" t="s">
        <v>326</v>
      </c>
      <c r="B10" s="172" t="s">
        <v>326</v>
      </c>
      <c r="C10" s="172" t="s">
        <v>342</v>
      </c>
      <c r="D10" s="172" t="s">
        <v>343</v>
      </c>
      <c r="E10" s="172" t="s">
        <v>357</v>
      </c>
      <c r="F10" s="172" t="s">
        <v>345</v>
      </c>
      <c r="G10" s="171" t="s">
        <v>186</v>
      </c>
      <c r="H10" s="171" t="s">
        <v>347</v>
      </c>
      <c r="I10" s="172" t="s">
        <v>348</v>
      </c>
      <c r="J10" s="172" t="s">
        <v>326</v>
      </c>
    </row>
    <row r="11" s="1" customFormat="1" ht="52.5" customHeight="1" outlineLevel="1" spans="1:10">
      <c r="A11" s="172"/>
      <c r="B11" s="172" t="s">
        <v>326</v>
      </c>
      <c r="C11" s="172" t="s">
        <v>349</v>
      </c>
      <c r="D11" s="172" t="s">
        <v>350</v>
      </c>
      <c r="E11" s="172" t="s">
        <v>357</v>
      </c>
      <c r="F11" s="172" t="s">
        <v>345</v>
      </c>
      <c r="G11" s="171" t="s">
        <v>351</v>
      </c>
      <c r="H11" s="171" t="s">
        <v>352</v>
      </c>
      <c r="I11" s="172" t="s">
        <v>348</v>
      </c>
      <c r="J11" s="172" t="s">
        <v>326</v>
      </c>
    </row>
    <row r="12" s="1" customFormat="1" ht="52.5" customHeight="1" outlineLevel="1" spans="1:10">
      <c r="A12" s="172"/>
      <c r="B12" s="172" t="s">
        <v>326</v>
      </c>
      <c r="C12" s="172" t="s">
        <v>353</v>
      </c>
      <c r="D12" s="172" t="s">
        <v>354</v>
      </c>
      <c r="E12" s="172" t="s">
        <v>354</v>
      </c>
      <c r="F12" s="172" t="s">
        <v>355</v>
      </c>
      <c r="G12" s="171" t="s">
        <v>358</v>
      </c>
      <c r="H12" s="171" t="s">
        <v>352</v>
      </c>
      <c r="I12" s="172" t="s">
        <v>348</v>
      </c>
      <c r="J12" s="172" t="s">
        <v>326</v>
      </c>
    </row>
    <row r="13" s="1" customFormat="1" ht="52.5" customHeight="1" outlineLevel="1" spans="1:10">
      <c r="A13" s="172" t="s">
        <v>328</v>
      </c>
      <c r="B13" s="172" t="s">
        <v>359</v>
      </c>
      <c r="C13" s="172" t="s">
        <v>342</v>
      </c>
      <c r="D13" s="172" t="s">
        <v>343</v>
      </c>
      <c r="E13" s="172" t="s">
        <v>328</v>
      </c>
      <c r="F13" s="172" t="s">
        <v>345</v>
      </c>
      <c r="G13" s="171" t="s">
        <v>360</v>
      </c>
      <c r="H13" s="171" t="s">
        <v>361</v>
      </c>
      <c r="I13" s="172" t="s">
        <v>348</v>
      </c>
      <c r="J13" s="172" t="s">
        <v>328</v>
      </c>
    </row>
    <row r="14" s="1" customFormat="1" ht="52.5" customHeight="1" outlineLevel="1" spans="1:10">
      <c r="A14" s="172"/>
      <c r="B14" s="172" t="s">
        <v>359</v>
      </c>
      <c r="C14" s="172" t="s">
        <v>349</v>
      </c>
      <c r="D14" s="172" t="s">
        <v>350</v>
      </c>
      <c r="E14" s="172" t="s">
        <v>328</v>
      </c>
      <c r="F14" s="172" t="s">
        <v>345</v>
      </c>
      <c r="G14" s="171" t="s">
        <v>351</v>
      </c>
      <c r="H14" s="171" t="s">
        <v>352</v>
      </c>
      <c r="I14" s="172" t="s">
        <v>348</v>
      </c>
      <c r="J14" s="172" t="s">
        <v>328</v>
      </c>
    </row>
    <row r="15" s="1" customFormat="1" ht="52.5" customHeight="1" outlineLevel="1" spans="1:10">
      <c r="A15" s="172"/>
      <c r="B15" s="172" t="s">
        <v>359</v>
      </c>
      <c r="C15" s="172" t="s">
        <v>353</v>
      </c>
      <c r="D15" s="172" t="s">
        <v>354</v>
      </c>
      <c r="E15" s="172" t="s">
        <v>354</v>
      </c>
      <c r="F15" s="172" t="s">
        <v>355</v>
      </c>
      <c r="G15" s="171" t="s">
        <v>358</v>
      </c>
      <c r="H15" s="171" t="s">
        <v>352</v>
      </c>
      <c r="I15" s="172" t="s">
        <v>348</v>
      </c>
      <c r="J15" s="172" t="s">
        <v>328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ZBookp</cp:lastModifiedBy>
  <dcterms:created xsi:type="dcterms:W3CDTF">2026-01-13T06:51:00Z</dcterms:created>
  <dcterms:modified xsi:type="dcterms:W3CDTF">2026-04-21T08:00:26Z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23AA962407D24EBF9C55631ADEFD59A1_13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