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芒海村村级“施工图”总明细" sheetId="1" r:id="rId1"/>
    <sheet name="新增项目表" sheetId="7" r:id="rId2"/>
  </sheets>
  <definedNames>
    <definedName name="_xlnm._FilterDatabase" localSheetId="1" hidden="1">新增项目表!$7:$47</definedName>
    <definedName name="_xlnm._FilterDatabase" localSheetId="0" hidden="1">芒海村村级“施工图”总明细!$15:$15</definedName>
    <definedName name="_xlnm.Print_Titles" localSheetId="0">芒海村村级“施工图”总明细!$3:$5</definedName>
    <definedName name="_xlnm.Print_Area" localSheetId="0">芒海村村级“施工图”总明细!$A$1:$W$196</definedName>
    <definedName name="_xlnm.Print_Area" localSheetId="1">新增项目表!$A$1:$Z$47</definedName>
    <definedName name="_xlnm.Print_Titles" localSheetId="1">新增项目表!$4:$6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<sst xmlns="http://schemas.openxmlformats.org/spreadsheetml/2006/main" count="1855" uniqueCount="333">
  <si>
    <t>芒海镇芒海村精准脱贫攻坚三年实施方案（2018—2020年）村级“施工图”--2019年第一次动态调整总明细</t>
  </si>
  <si>
    <t>填报单位：芒海村委会                   总支书记:杨显帮                第一书记：黄春媛                              联系人：杨天伟                   联系电话：13988222031            时间：2019年6月25日                    单位：万元</t>
  </si>
  <si>
    <t>序号</t>
  </si>
  <si>
    <t>项目类别及名称</t>
  </si>
  <si>
    <t>实施地点</t>
  </si>
  <si>
    <t>建设性质</t>
  </si>
  <si>
    <t>单位</t>
  </si>
  <si>
    <t>规模</t>
  </si>
  <si>
    <t>主要建设内容及补助标准</t>
  </si>
  <si>
    <t>时间进度</t>
  </si>
  <si>
    <t>资金投入规模（万元）</t>
  </si>
  <si>
    <t>筹资方式</t>
  </si>
  <si>
    <t>贫困人口直接受益</t>
  </si>
  <si>
    <t>绩效目标</t>
  </si>
  <si>
    <t>带贫减贫  机制</t>
  </si>
  <si>
    <t xml:space="preserve">责任 单位                                  </t>
  </si>
  <si>
    <t>备注</t>
  </si>
  <si>
    <t>乡镇</t>
  </si>
  <si>
    <t>村委会</t>
  </si>
  <si>
    <t>村民小组</t>
  </si>
  <si>
    <t>开工时间</t>
  </si>
  <si>
    <t>完工时间</t>
  </si>
  <si>
    <t>小  计</t>
  </si>
  <si>
    <t>分年度投入</t>
  </si>
  <si>
    <t>户数</t>
  </si>
  <si>
    <t>人数</t>
  </si>
  <si>
    <t>原来的序号</t>
  </si>
  <si>
    <t>新增项目序号</t>
  </si>
  <si>
    <t>2018年</t>
  </si>
  <si>
    <t>2019年</t>
  </si>
  <si>
    <t>2020年</t>
  </si>
  <si>
    <t>合  计</t>
  </si>
  <si>
    <t>—</t>
  </si>
  <si>
    <t>一、易地扶贫搬迁工程</t>
  </si>
  <si>
    <t>（一）易地扶贫搬迁建设</t>
  </si>
  <si>
    <t>户</t>
  </si>
  <si>
    <t>1、分散搬迁</t>
  </si>
  <si>
    <t>2、集中搬迁</t>
  </si>
  <si>
    <t>（二）安置住房建设</t>
  </si>
  <si>
    <t>（三）配套设施建设</t>
  </si>
  <si>
    <t>二、产业就业扶贫工程</t>
  </si>
  <si>
    <t>（一）发展特色种植业</t>
  </si>
  <si>
    <t>1.经济作物种植</t>
  </si>
  <si>
    <t>新建/扩改建</t>
  </si>
  <si>
    <t>亩</t>
  </si>
  <si>
    <t>宿根甘蔗</t>
  </si>
  <si>
    <t>1户贫困户增收</t>
  </si>
  <si>
    <t>农业农村局、芒海村</t>
  </si>
  <si>
    <t>芒海镇</t>
  </si>
  <si>
    <t>芒海</t>
  </si>
  <si>
    <t>帮马</t>
  </si>
  <si>
    <t>宿根甘蔗补助200元/亩</t>
  </si>
  <si>
    <t>涉农资金整合</t>
  </si>
  <si>
    <t>宿根甘蔗6亩</t>
  </si>
  <si>
    <t>烤烟</t>
  </si>
  <si>
    <t>烤烟884亩</t>
  </si>
  <si>
    <t>56户贫困户增收</t>
  </si>
  <si>
    <t>烤烟种植</t>
  </si>
  <si>
    <t>新建</t>
  </si>
  <si>
    <t>烤烟种植，400元/亩</t>
  </si>
  <si>
    <t>烤烟种植199亩</t>
  </si>
  <si>
    <t>8户贫困户增收</t>
  </si>
  <si>
    <t>新寨</t>
  </si>
  <si>
    <t>烤烟种植87亩</t>
  </si>
  <si>
    <t>4户贫困户增收</t>
  </si>
  <si>
    <t>汉党扫</t>
  </si>
  <si>
    <t>烤烟种植30亩</t>
  </si>
  <si>
    <t>烤烟种植99亩</t>
  </si>
  <si>
    <t>南毕比</t>
  </si>
  <si>
    <t>烤烟种植21亩</t>
  </si>
  <si>
    <t>3户贫困户增收</t>
  </si>
  <si>
    <t>帕牙</t>
  </si>
  <si>
    <t>烤烟种植31亩</t>
  </si>
  <si>
    <t>5户贫困户增收</t>
  </si>
  <si>
    <t>景党扫</t>
  </si>
  <si>
    <t>熟草梁子</t>
  </si>
  <si>
    <t>烤烟种植12亩</t>
  </si>
  <si>
    <t>烤烟种植76亩</t>
  </si>
  <si>
    <t>烤烟种植85亩</t>
  </si>
  <si>
    <t>6户贫困户增收</t>
  </si>
  <si>
    <t>烤烟种植37亩</t>
  </si>
  <si>
    <t>烤烟种植82亩</t>
  </si>
  <si>
    <t>烤烟种植54亩</t>
  </si>
  <si>
    <t>烤烟种植20亩</t>
  </si>
  <si>
    <t>烤烟种植8亩</t>
  </si>
  <si>
    <t>2户贫困户增收</t>
  </si>
  <si>
    <t>茶叶</t>
  </si>
  <si>
    <t>茶叶58亩</t>
  </si>
  <si>
    <t>茶叶种植</t>
  </si>
  <si>
    <t>茶园补助200元/亩</t>
  </si>
  <si>
    <t>茶叶种植5亩</t>
  </si>
  <si>
    <t>茶叶种植33亩</t>
  </si>
  <si>
    <t>明子山</t>
  </si>
  <si>
    <t>茶叶种植20亩</t>
  </si>
  <si>
    <t>2.经济林果种植</t>
  </si>
  <si>
    <t>经济林果种植359亩</t>
  </si>
  <si>
    <t>户贫困户增收</t>
  </si>
  <si>
    <t>新植坚果</t>
  </si>
  <si>
    <t>新植坚果265亩</t>
  </si>
  <si>
    <t>23户贫困户增收</t>
  </si>
  <si>
    <t>坚果种植</t>
  </si>
  <si>
    <t>种植坚果，每亩补助250元</t>
  </si>
  <si>
    <t>坚果种植80亩</t>
  </si>
  <si>
    <t>7户贫困户增收</t>
  </si>
  <si>
    <t>坚果种植81亩</t>
  </si>
  <si>
    <t>坚果种植15亩</t>
  </si>
  <si>
    <t>坚果种植50亩</t>
  </si>
  <si>
    <t>坚果种植39亩</t>
  </si>
  <si>
    <t>种植沙糖桔</t>
  </si>
  <si>
    <t>种植沙糖桔14亩</t>
  </si>
  <si>
    <t>砂糖桔种植</t>
  </si>
  <si>
    <t>砂糖橘补助400元/亩</t>
  </si>
  <si>
    <t>砂糖桔种植14亩</t>
  </si>
  <si>
    <t>草果种植</t>
  </si>
  <si>
    <t>草果种植34亩</t>
  </si>
  <si>
    <t>草果每亩补助200元/亩</t>
  </si>
  <si>
    <t>草果种植12亩</t>
  </si>
  <si>
    <t>草果种植15亩</t>
  </si>
  <si>
    <t>草果种植7亩</t>
  </si>
  <si>
    <t>核桃种植</t>
  </si>
  <si>
    <t>核桃种植46亩</t>
  </si>
  <si>
    <t>新植核桃补助200元/亩</t>
  </si>
  <si>
    <t>核桃种植40亩</t>
  </si>
  <si>
    <t>核桃种植6亩</t>
  </si>
  <si>
    <t>3.中草药材种植</t>
  </si>
  <si>
    <t>4.其他作物种植</t>
  </si>
  <si>
    <t>（二）发展特色养殖业</t>
  </si>
  <si>
    <t>1.养猪</t>
  </si>
  <si>
    <t>头</t>
  </si>
  <si>
    <t>养猪869头</t>
  </si>
  <si>
    <t>105户贫困户增收</t>
  </si>
  <si>
    <t>养猪</t>
  </si>
  <si>
    <t>养猪补助1000元/头</t>
  </si>
  <si>
    <t>养猪86头</t>
  </si>
  <si>
    <t>养猪184头</t>
  </si>
  <si>
    <t>16户贫困户增收</t>
  </si>
  <si>
    <t>养猪24头</t>
  </si>
  <si>
    <t>养猪72头</t>
  </si>
  <si>
    <t>养猪34头</t>
  </si>
  <si>
    <t>养猪65头</t>
  </si>
  <si>
    <t>10户贫困户增收</t>
  </si>
  <si>
    <t>养猪44头</t>
  </si>
  <si>
    <t>9户贫困户增收</t>
  </si>
  <si>
    <t>养猪8头</t>
  </si>
  <si>
    <t>养猪80头</t>
  </si>
  <si>
    <t>11户贫困户增收</t>
  </si>
  <si>
    <t>养猪48头</t>
  </si>
  <si>
    <t>养猪20头</t>
  </si>
  <si>
    <t>养猪32头</t>
  </si>
  <si>
    <t>养猪68头</t>
  </si>
  <si>
    <t>2.养牛</t>
  </si>
  <si>
    <t>养牛207头</t>
  </si>
  <si>
    <t>53户贫困户增收</t>
  </si>
  <si>
    <t>养牛</t>
  </si>
  <si>
    <t>肉牛养殖2000元/头</t>
  </si>
  <si>
    <t>养牛28头</t>
  </si>
  <si>
    <t>养牛9头</t>
  </si>
  <si>
    <t>养牛24头</t>
  </si>
  <si>
    <t>养牛12头</t>
  </si>
  <si>
    <t>养牛20头</t>
  </si>
  <si>
    <t>养牛8头</t>
  </si>
  <si>
    <t>养牛4头</t>
  </si>
  <si>
    <t>养牛6头</t>
  </si>
  <si>
    <t>养牛10头</t>
  </si>
  <si>
    <t>养牛36头</t>
  </si>
  <si>
    <t>养牛2头</t>
  </si>
  <si>
    <t>3.养羊</t>
  </si>
  <si>
    <t>只</t>
  </si>
  <si>
    <t>养羊80只</t>
  </si>
  <si>
    <t>养羊</t>
  </si>
  <si>
    <t>养羊，每只补助300元。</t>
  </si>
  <si>
    <t>养羊20只</t>
  </si>
  <si>
    <t>养羊40只</t>
  </si>
  <si>
    <t>（三）创新产业发展模式</t>
  </si>
  <si>
    <t>（四）参与龙头企业或新型经营主体</t>
  </si>
  <si>
    <t>（五）转移就业</t>
  </si>
  <si>
    <t>（六）产业设施项目</t>
  </si>
  <si>
    <t>（七）其他</t>
  </si>
  <si>
    <t>三、农村危房改造工程</t>
  </si>
  <si>
    <t>（一）拆除重建</t>
  </si>
  <si>
    <t>全市11个乡镇</t>
  </si>
  <si>
    <t>住建局</t>
  </si>
  <si>
    <t>拆除重建</t>
  </si>
  <si>
    <t>拆除重建每户补助4万元</t>
  </si>
  <si>
    <t>整合资金</t>
  </si>
  <si>
    <t>保障住房安全稳固</t>
  </si>
  <si>
    <t>保障1户贫困户安全稳固住房</t>
  </si>
  <si>
    <t>保障4户贫困户安全稳固住房</t>
  </si>
  <si>
    <t>保障2户贫困户安全稳固住房</t>
  </si>
  <si>
    <t>熟草</t>
  </si>
  <si>
    <t>（二）加固改造</t>
  </si>
  <si>
    <t>加固改造</t>
  </si>
  <si>
    <t>改扩建</t>
  </si>
  <si>
    <t>加固改造每户补助1.5万元</t>
  </si>
  <si>
    <t xml:space="preserve"> (三）无房户建房补助</t>
  </si>
  <si>
    <t>（四）避雨不遮风改造</t>
  </si>
  <si>
    <t>（五）非“四类”对象建房</t>
  </si>
  <si>
    <t>（六）安居房建设</t>
  </si>
  <si>
    <t>农村住房环境改善提升</t>
  </si>
  <si>
    <t>芒市2018年农村住房环境改善提升工程</t>
  </si>
  <si>
    <t>住房环境改善提升</t>
  </si>
  <si>
    <t>改善90户贫困户住房环境</t>
  </si>
  <si>
    <t>四、教育扶贫工程</t>
  </si>
  <si>
    <t>（一）村级学前教育</t>
  </si>
  <si>
    <t>（二）村级义务教育</t>
  </si>
  <si>
    <t>（三）教育均衡发展）</t>
  </si>
  <si>
    <t>（四）职业教育</t>
  </si>
  <si>
    <t>（五）师资培训</t>
  </si>
  <si>
    <t>（六）推普教育</t>
  </si>
  <si>
    <t>（七）贫困户救助资助</t>
  </si>
  <si>
    <t>（八）其他</t>
  </si>
  <si>
    <t>五、健康扶贫工程</t>
  </si>
  <si>
    <t>（一）村级卫生室建设</t>
  </si>
  <si>
    <t>（二）乡级卫生院建设</t>
  </si>
  <si>
    <t>（三）县级医院达标建设</t>
  </si>
  <si>
    <t>（四）医技人员培训</t>
  </si>
  <si>
    <t>（五）家庭医生签约服务</t>
  </si>
  <si>
    <t>（六）贫困户重大疾病救治</t>
  </si>
  <si>
    <t>六、生态扶贫工程</t>
  </si>
  <si>
    <t>（一）生态环境保护</t>
  </si>
  <si>
    <t>（二）生态植被修复</t>
  </si>
  <si>
    <t>（三）生态公益性岗位</t>
  </si>
  <si>
    <t>1.生态护林员</t>
  </si>
  <si>
    <t>2.河道管理员</t>
  </si>
  <si>
    <t>人</t>
  </si>
  <si>
    <t>河库渠保洁员</t>
  </si>
  <si>
    <t>公益性岗位补助0.96万元/人 年</t>
  </si>
  <si>
    <t>公益岗就业2人次</t>
  </si>
  <si>
    <t>带动2人就业</t>
  </si>
  <si>
    <t>水利局</t>
  </si>
  <si>
    <t>（四）其他</t>
  </si>
  <si>
    <t>七、素质提升工程</t>
  </si>
  <si>
    <t>人次</t>
  </si>
  <si>
    <t>（一）职业技能培训</t>
  </si>
  <si>
    <t>（二）转移就业培训</t>
  </si>
  <si>
    <t>（三）实用技术培训</t>
  </si>
  <si>
    <t>（四）致富带头人创业培训</t>
  </si>
  <si>
    <t>（五）引导性技能培训</t>
  </si>
  <si>
    <t>（六）通用语言培训</t>
  </si>
  <si>
    <t>八、贫困村振兴工程</t>
  </si>
  <si>
    <t>（一）村组道路建设</t>
  </si>
  <si>
    <t>公里</t>
  </si>
  <si>
    <t>交通局</t>
  </si>
  <si>
    <t>村组道路建设</t>
  </si>
  <si>
    <t>遮芒线K22+100至帕牙公路</t>
  </si>
  <si>
    <t>解决贫困群众出行难问题</t>
  </si>
  <si>
    <t>改善9户贫困户出行条件</t>
  </si>
  <si>
    <t>水沟头至南毕比公路</t>
  </si>
  <si>
    <t>改善5户贫困户出行条件</t>
  </si>
  <si>
    <t>汉党扫至芒海村公路</t>
  </si>
  <si>
    <t>改善1户贫困户出行条件</t>
  </si>
  <si>
    <t>芒海路K30+000至水沟头线</t>
  </si>
  <si>
    <t>芒鑫村</t>
  </si>
  <si>
    <t>河边坝至芒鑫公路</t>
  </si>
  <si>
    <t>解决群众出行难问题</t>
  </si>
  <si>
    <t>改善贫困户出行条件</t>
  </si>
  <si>
    <t>道路生命防护工程建设</t>
  </si>
  <si>
    <t>景党坝寨</t>
  </si>
  <si>
    <t>边境线K52+200至景党坝寨公路，根据风险评估报告，对公路危险路段安装波型护栏、防护栏及警示标志；每公里隐患里程补助7万元</t>
  </si>
  <si>
    <t>解决群众出行安全问题</t>
  </si>
  <si>
    <t>有效解决公路沿线群众出行安全隐患</t>
  </si>
  <si>
    <t>边境线K52+800芒海寨公路，根据风险评估报告，对公路危险路段安装波型护栏、防护栏及警示标志；每公里隐患里程补助7万元</t>
  </si>
  <si>
    <t>南碧毕、闫家寨</t>
  </si>
  <si>
    <t>南碧毕路至闫家寨公路，根据风险评估报告，对公路危险路段安装波型护栏、防护栏及警示标志；每公里隐患里程补助7万元</t>
  </si>
  <si>
    <t>南育河</t>
  </si>
  <si>
    <t>边境线K54+400至南育河公路，根据风险评估报告，对公路危险路段安装波型护栏、防护栏及警示标志；每公里隐患里程补助7万元。</t>
  </si>
  <si>
    <t>市内桥梁建设项目</t>
  </si>
  <si>
    <t>米</t>
  </si>
  <si>
    <t>芒海桥，拆除重建1×16m预应力混凝土简支空心板梁桥1座</t>
  </si>
  <si>
    <t>（二）村组动力电改造</t>
  </si>
  <si>
    <t>村</t>
  </si>
  <si>
    <t>（三）饮水安全巩固提升</t>
  </si>
  <si>
    <t>农村饮水安全巩固提升工程</t>
  </si>
  <si>
    <t>主管道DN32钢管，3000m；分管2000m；10m3水池1个。</t>
  </si>
  <si>
    <t>保障农村饮水安全</t>
  </si>
  <si>
    <t>改善11户贫困户生产生活条件</t>
  </si>
  <si>
    <t>饮水管网建设：50Φ1000m，20Φ3000m。</t>
  </si>
  <si>
    <t>涉农资金整合（民宗）</t>
  </si>
  <si>
    <t>改善10户贫困户饮水条件</t>
  </si>
  <si>
    <t>民宗局</t>
  </si>
  <si>
    <t>（四）小型农田水利设施</t>
  </si>
  <si>
    <t>（五）村组通讯及网络建设</t>
  </si>
  <si>
    <t>个</t>
  </si>
  <si>
    <t>（六）村庄人居环境整治</t>
  </si>
  <si>
    <t>农业农村局</t>
  </si>
  <si>
    <t>1、村内道路硬化</t>
  </si>
  <si>
    <t>2.垃圾处理</t>
  </si>
  <si>
    <t>3.雨污设施</t>
  </si>
  <si>
    <t>项</t>
  </si>
  <si>
    <t>提升人居环境</t>
  </si>
  <si>
    <t>改善人居环境</t>
  </si>
  <si>
    <t>排污沟建设</t>
  </si>
  <si>
    <t>m</t>
  </si>
  <si>
    <t>排污沟建设400m</t>
  </si>
  <si>
    <t>4.公厕建设</t>
  </si>
  <si>
    <t>公厕建设</t>
  </si>
  <si>
    <t xml:space="preserve">村内卫生公厕 </t>
  </si>
  <si>
    <t>座</t>
  </si>
  <si>
    <t>建设3座水冲式公厕</t>
  </si>
  <si>
    <t>（七）广播电视村村通</t>
  </si>
  <si>
    <t>（八）党群科技文化场所建设</t>
  </si>
  <si>
    <t>（九）其他</t>
  </si>
  <si>
    <t>挡土墙建设</t>
  </si>
  <si>
    <t>m³</t>
  </si>
  <si>
    <t>挡土墙建设800m³。</t>
  </si>
  <si>
    <t>改善群众生产生活条件</t>
  </si>
  <si>
    <t>九、守边强基工程</t>
  </si>
  <si>
    <t>（一）抵边自然村道路建设</t>
  </si>
  <si>
    <t>（二）抵边村组综合整治</t>
  </si>
  <si>
    <t>（三）边民互市贸易设施建设</t>
  </si>
  <si>
    <t>（四）护边员公益性岗位</t>
  </si>
  <si>
    <t>十、兜底保障工程</t>
  </si>
  <si>
    <t>（一）五保养老残疾人设施建设</t>
  </si>
  <si>
    <t>（二）妇女儿童保护设施建设</t>
  </si>
  <si>
    <t>（三）无劳力兜底保障</t>
  </si>
  <si>
    <t>十一、金融扶贫</t>
  </si>
  <si>
    <t>（一）小额信贷贴息</t>
  </si>
  <si>
    <t>（二）扶贫龙头企业贴息</t>
  </si>
  <si>
    <t>（三）农业保险（产业保险）</t>
  </si>
  <si>
    <t>（四）合作社</t>
  </si>
  <si>
    <t>（五）其他</t>
  </si>
  <si>
    <t>芒海镇芒海村2019年精准脱贫攻坚项目库动态管理新增项目情况表</t>
  </si>
  <si>
    <t>新增项目原因（关系贫困人口退出指标项目/关系贫困村退出指标项目/项目资金纳入整合范围，漏报项目）</t>
  </si>
  <si>
    <t>村级意见</t>
  </si>
  <si>
    <t>乡镇意见</t>
  </si>
  <si>
    <t>行业主管部门意见</t>
  </si>
  <si>
    <t>市扶贫开发领导小组意见</t>
  </si>
  <si>
    <t>农业局、芒海镇</t>
  </si>
  <si>
    <t>关系贫困人口退出指标项目</t>
  </si>
  <si>
    <t>同意上报</t>
  </si>
  <si>
    <t>项目资金纳入整合范围</t>
  </si>
  <si>
    <t>饮水工程</t>
  </si>
  <si>
    <t>漏报项目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</si>
</sst>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  <numFmt numFmtId="180" formatCode="0.0000_ "/>
    <numFmt numFmtId="181" formatCode="0;[Red]0"/>
    <numFmt numFmtId="182" formatCode="0_);\(0\)"/>
  </numFmts>
  <fonts count="45">
    <font>
      <sz val="11"/>
      <color indexed="8"/>
      <name val="宋体"/>
      <charset val="134"/>
    </font>
    <font>
      <sz val="11"/>
      <name val="宋体"/>
      <charset val="134"/>
    </font>
    <font>
      <sz val="11"/>
      <name val="宋体"/>
      <charset val="0"/>
      <scheme val="major"/>
    </font>
    <font>
      <b/>
      <sz val="11"/>
      <name val="宋体"/>
      <charset val="0"/>
    </font>
    <font>
      <sz val="11"/>
      <name val="宋体"/>
      <charset val="134"/>
      <scheme val="major"/>
    </font>
    <font>
      <b/>
      <sz val="11"/>
      <name val="宋体"/>
      <charset val="134"/>
    </font>
    <font>
      <b/>
      <sz val="11"/>
      <name val="宋体"/>
      <charset val="134"/>
      <scheme val="major"/>
    </font>
    <font>
      <b/>
      <sz val="11"/>
      <name val="宋体"/>
      <charset val="0"/>
      <scheme val="major"/>
    </font>
    <font>
      <sz val="11"/>
      <color theme="1"/>
      <name val="宋体"/>
      <charset val="134"/>
      <scheme val="major"/>
    </font>
    <font>
      <sz val="11"/>
      <name val="宋体"/>
      <charset val="0"/>
    </font>
    <font>
      <sz val="14"/>
      <name val="黑体"/>
      <charset val="134"/>
    </font>
    <font>
      <b/>
      <sz val="36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b/>
      <sz val="24"/>
      <name val="宋体"/>
      <charset val="134"/>
      <scheme val="major"/>
    </font>
    <font>
      <b/>
      <sz val="10"/>
      <name val="宋体"/>
      <charset val="134"/>
      <scheme val="minor"/>
    </font>
    <font>
      <sz val="11"/>
      <name val="方正仿宋_GBK"/>
      <charset val="134"/>
    </font>
    <font>
      <b/>
      <i/>
      <sz val="11"/>
      <name val="宋体"/>
      <charset val="134"/>
      <scheme val="major"/>
    </font>
    <font>
      <sz val="10"/>
      <name val="宋体"/>
      <charset val="134"/>
      <scheme val="minor"/>
    </font>
    <font>
      <b/>
      <sz val="11"/>
      <name val="宋体"/>
      <charset val="134"/>
      <scheme val="minor"/>
    </font>
    <font>
      <b/>
      <sz val="8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  <font>
      <sz val="10"/>
      <name val="Arial"/>
      <charset val="0"/>
    </font>
    <font>
      <sz val="9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9" borderId="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10" borderId="12" applyNumberFormat="0" applyAlignment="0" applyProtection="0">
      <alignment vertical="center"/>
    </xf>
    <xf numFmtId="0" fontId="31" fillId="11" borderId="13" applyNumberFormat="0" applyAlignment="0" applyProtection="0">
      <alignment vertical="center"/>
    </xf>
    <xf numFmtId="0" fontId="32" fillId="11" borderId="12" applyNumberFormat="0" applyAlignment="0" applyProtection="0">
      <alignment vertical="center"/>
    </xf>
    <xf numFmtId="0" fontId="33" fillId="12" borderId="14" applyNumberFormat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4" fillId="0" borderId="0">
      <alignment vertical="top"/>
      <protection locked="0"/>
    </xf>
    <xf numFmtId="0" fontId="0" fillId="0" borderId="0"/>
    <xf numFmtId="0" fontId="43" fillId="0" borderId="0"/>
  </cellStyleXfs>
  <cellXfs count="208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53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176" fontId="1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177" fontId="1" fillId="2" borderId="0" xfId="0" applyNumberFormat="1" applyFont="1" applyFill="1" applyAlignment="1">
      <alignment horizontal="center" vertical="center" wrapText="1"/>
    </xf>
    <xf numFmtId="178" fontId="1" fillId="2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 wrapText="1"/>
    </xf>
    <xf numFmtId="0" fontId="11" fillId="0" borderId="0" xfId="51" applyFont="1" applyFill="1" applyBorder="1" applyAlignment="1">
      <alignment horizontal="center" vertical="center" wrapText="1"/>
    </xf>
    <xf numFmtId="0" fontId="11" fillId="2" borderId="0" xfId="51" applyFont="1" applyFill="1" applyBorder="1" applyAlignment="1">
      <alignment horizontal="left" vertical="center" wrapText="1"/>
    </xf>
    <xf numFmtId="0" fontId="11" fillId="2" borderId="0" xfId="51" applyFont="1" applyFill="1" applyBorder="1" applyAlignment="1">
      <alignment horizontal="center" vertical="center" wrapText="1"/>
    </xf>
    <xf numFmtId="176" fontId="11" fillId="2" borderId="0" xfId="51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left" vertical="center" wrapText="1"/>
    </xf>
    <xf numFmtId="0" fontId="5" fillId="2" borderId="1" xfId="51" applyFont="1" applyFill="1" applyBorder="1" applyAlignment="1">
      <alignment horizontal="left" vertical="center" wrapText="1"/>
    </xf>
    <xf numFmtId="176" fontId="5" fillId="2" borderId="1" xfId="51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176" fontId="5" fillId="3" borderId="2" xfId="0" applyNumberFormat="1" applyFont="1" applyFill="1" applyBorder="1" applyAlignment="1">
      <alignment horizontal="center" vertical="center" wrapText="1"/>
    </xf>
    <xf numFmtId="0" fontId="1" fillId="4" borderId="2" xfId="5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179" fontId="12" fillId="0" borderId="2" xfId="0" applyNumberFormat="1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50" applyFont="1" applyFill="1" applyBorder="1" applyAlignment="1" applyProtection="1">
      <alignment horizontal="left" vertical="center" wrapText="1"/>
      <protection locked="0"/>
    </xf>
    <xf numFmtId="0" fontId="12" fillId="0" borderId="2" xfId="50" applyFont="1" applyFill="1" applyBorder="1" applyAlignment="1" applyProtection="1">
      <alignment horizontal="center" vertical="center" wrapText="1"/>
      <protection locked="0"/>
    </xf>
    <xf numFmtId="178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12" fillId="0" borderId="2" xfId="55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1" fillId="2" borderId="0" xfId="51" applyNumberFormat="1" applyFont="1" applyFill="1" applyBorder="1" applyAlignment="1">
      <alignment horizontal="center" vertical="center" wrapText="1"/>
    </xf>
    <xf numFmtId="177" fontId="11" fillId="2" borderId="0" xfId="51" applyNumberFormat="1" applyFont="1" applyFill="1" applyBorder="1" applyAlignment="1">
      <alignment horizontal="center" vertical="center" wrapText="1"/>
    </xf>
    <xf numFmtId="0" fontId="5" fillId="2" borderId="1" xfId="51" applyNumberFormat="1" applyFont="1" applyFill="1" applyBorder="1" applyAlignment="1">
      <alignment horizontal="left" vertical="center" wrapText="1"/>
    </xf>
    <xf numFmtId="177" fontId="5" fillId="2" borderId="1" xfId="51" applyNumberFormat="1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177" fontId="5" fillId="2" borderId="2" xfId="51" applyNumberFormat="1" applyFont="1" applyFill="1" applyBorder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177" fontId="5" fillId="2" borderId="3" xfId="0" applyNumberFormat="1" applyFont="1" applyFill="1" applyBorder="1" applyAlignment="1">
      <alignment horizontal="center" vertical="center" wrapText="1"/>
    </xf>
    <xf numFmtId="177" fontId="5" fillId="2" borderId="4" xfId="0" applyNumberFormat="1" applyFont="1" applyFill="1" applyBorder="1" applyAlignment="1">
      <alignment horizontal="center" vertical="center" wrapText="1"/>
    </xf>
    <xf numFmtId="177" fontId="5" fillId="2" borderId="5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/>
    </xf>
    <xf numFmtId="177" fontId="12" fillId="0" borderId="2" xfId="0" applyNumberFormat="1" applyFont="1" applyFill="1" applyBorder="1" applyAlignment="1">
      <alignment horizontal="center" vertical="center" wrapText="1"/>
    </xf>
    <xf numFmtId="179" fontId="12" fillId="0" borderId="2" xfId="51" applyNumberFormat="1" applyFont="1" applyFill="1" applyBorder="1" applyAlignment="1">
      <alignment horizontal="center" vertical="center" wrapText="1"/>
    </xf>
    <xf numFmtId="177" fontId="13" fillId="0" borderId="2" xfId="0" applyNumberFormat="1" applyFont="1" applyFill="1" applyBorder="1" applyAlignment="1">
      <alignment horizontal="center" vertical="center" wrapText="1"/>
    </xf>
    <xf numFmtId="179" fontId="13" fillId="0" borderId="2" xfId="0" applyNumberFormat="1" applyFont="1" applyFill="1" applyBorder="1" applyAlignment="1">
      <alignment horizontal="center" vertical="center"/>
    </xf>
    <xf numFmtId="177" fontId="13" fillId="0" borderId="2" xfId="0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180" fontId="12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179" fontId="11" fillId="2" borderId="0" xfId="51" applyNumberFormat="1" applyFont="1" applyFill="1" applyBorder="1" applyAlignment="1">
      <alignment horizontal="center" vertical="center" wrapText="1"/>
    </xf>
    <xf numFmtId="178" fontId="11" fillId="2" borderId="0" xfId="51" applyNumberFormat="1" applyFont="1" applyFill="1" applyBorder="1" applyAlignment="1">
      <alignment horizontal="center" vertical="center" wrapText="1"/>
    </xf>
    <xf numFmtId="179" fontId="5" fillId="2" borderId="1" xfId="51" applyNumberFormat="1" applyFont="1" applyFill="1" applyBorder="1" applyAlignment="1">
      <alignment horizontal="left" vertical="center" wrapText="1"/>
    </xf>
    <xf numFmtId="178" fontId="5" fillId="2" borderId="1" xfId="51" applyNumberFormat="1" applyFont="1" applyFill="1" applyBorder="1" applyAlignment="1">
      <alignment horizontal="left" vertical="center" wrapText="1"/>
    </xf>
    <xf numFmtId="178" fontId="5" fillId="2" borderId="2" xfId="0" applyNumberFormat="1" applyFont="1" applyFill="1" applyBorder="1" applyAlignment="1">
      <alignment horizontal="center" vertical="center" wrapText="1"/>
    </xf>
    <xf numFmtId="178" fontId="5" fillId="2" borderId="6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178" fontId="5" fillId="2" borderId="7" xfId="0" applyNumberFormat="1" applyFont="1" applyFill="1" applyBorder="1" applyAlignment="1">
      <alignment horizontal="center" vertical="center" wrapText="1"/>
    </xf>
    <xf numFmtId="178" fontId="5" fillId="2" borderId="8" xfId="0" applyNumberFormat="1" applyFont="1" applyFill="1" applyBorder="1" applyAlignment="1">
      <alignment horizontal="center" vertical="center" wrapText="1"/>
    </xf>
    <xf numFmtId="178" fontId="5" fillId="3" borderId="2" xfId="0" applyNumberFormat="1" applyFont="1" applyFill="1" applyBorder="1" applyAlignment="1">
      <alignment horizontal="center" vertical="center" wrapText="1"/>
    </xf>
    <xf numFmtId="178" fontId="12" fillId="0" borderId="2" xfId="53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178" fontId="12" fillId="4" borderId="2" xfId="0" applyNumberFormat="1" applyFont="1" applyFill="1" applyBorder="1" applyAlignment="1">
      <alignment horizontal="center" vertical="center" wrapText="1"/>
    </xf>
    <xf numFmtId="178" fontId="13" fillId="0" borderId="2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 wrapText="1"/>
    </xf>
    <xf numFmtId="179" fontId="12" fillId="4" borderId="2" xfId="53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0" fontId="7" fillId="7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6" fillId="7" borderId="0" xfId="0" applyFont="1" applyFill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7" fillId="6" borderId="0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 wrapText="1"/>
    </xf>
    <xf numFmtId="178" fontId="4" fillId="0" borderId="0" xfId="0" applyNumberFormat="1" applyFont="1" applyFill="1" applyAlignment="1">
      <alignment horizontal="center" vertical="center" wrapText="1"/>
    </xf>
    <xf numFmtId="0" fontId="14" fillId="0" borderId="0" xfId="51" applyFont="1" applyFill="1" applyBorder="1" applyAlignment="1">
      <alignment horizontal="center" vertical="center" wrapText="1"/>
    </xf>
    <xf numFmtId="0" fontId="6" fillId="0" borderId="0" xfId="51" applyFont="1" applyFill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2" xfId="50" applyFont="1" applyFill="1" applyBorder="1" applyAlignment="1" applyProtection="1">
      <alignment horizontal="left" vertical="center" wrapText="1"/>
      <protection locked="0"/>
    </xf>
    <xf numFmtId="0" fontId="6" fillId="5" borderId="2" xfId="50" applyFont="1" applyFill="1" applyBorder="1" applyAlignment="1" applyProtection="1">
      <alignment horizontal="center" vertical="center" wrapText="1"/>
      <protection locked="0"/>
    </xf>
    <xf numFmtId="0" fontId="6" fillId="5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50" applyFont="1" applyFill="1" applyBorder="1" applyAlignment="1" applyProtection="1">
      <alignment horizontal="left" vertical="center" wrapText="1"/>
      <protection locked="0"/>
    </xf>
    <xf numFmtId="0" fontId="6" fillId="6" borderId="2" xfId="50" applyFont="1" applyFill="1" applyBorder="1" applyAlignment="1" applyProtection="1">
      <alignment horizontal="center" vertical="center" wrapText="1"/>
      <protection locked="0"/>
    </xf>
    <xf numFmtId="0" fontId="6" fillId="6" borderId="2" xfId="0" applyNumberFormat="1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2" xfId="50" applyFont="1" applyFill="1" applyBorder="1" applyAlignment="1" applyProtection="1">
      <alignment horizontal="left" vertical="center" wrapText="1"/>
      <protection locked="0"/>
    </xf>
    <xf numFmtId="0" fontId="6" fillId="7" borderId="2" xfId="50" applyFont="1" applyFill="1" applyBorder="1" applyAlignment="1" applyProtection="1">
      <alignment horizontal="center" vertical="center" wrapText="1"/>
      <protection locked="0"/>
    </xf>
    <xf numFmtId="0" fontId="6" fillId="7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 wrapText="1"/>
    </xf>
    <xf numFmtId="179" fontId="6" fillId="6" borderId="2" xfId="0" applyNumberFormat="1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left" vertical="center" wrapText="1"/>
    </xf>
    <xf numFmtId="177" fontId="6" fillId="7" borderId="2" xfId="0" applyNumberFormat="1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179" fontId="6" fillId="7" borderId="2" xfId="0" applyNumberFormat="1" applyFont="1" applyFill="1" applyBorder="1" applyAlignment="1">
      <alignment horizontal="center" vertical="center" wrapText="1"/>
    </xf>
    <xf numFmtId="177" fontId="6" fillId="0" borderId="2" xfId="51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177" fontId="6" fillId="3" borderId="2" xfId="0" applyNumberFormat="1" applyFont="1" applyFill="1" applyBorder="1" applyAlignment="1">
      <alignment horizontal="center" vertical="center" wrapText="1"/>
    </xf>
    <xf numFmtId="177" fontId="6" fillId="5" borderId="2" xfId="0" applyNumberFormat="1" applyFont="1" applyFill="1" applyBorder="1" applyAlignment="1">
      <alignment horizontal="center" vertical="center" wrapText="1"/>
    </xf>
    <xf numFmtId="176" fontId="6" fillId="5" borderId="2" xfId="0" applyNumberFormat="1" applyFont="1" applyFill="1" applyBorder="1" applyAlignment="1">
      <alignment horizontal="center" vertical="center" wrapText="1"/>
    </xf>
    <xf numFmtId="177" fontId="6" fillId="6" borderId="2" xfId="0" applyNumberFormat="1" applyFont="1" applyFill="1" applyBorder="1" applyAlignment="1">
      <alignment horizontal="center" vertical="center" wrapText="1"/>
    </xf>
    <xf numFmtId="176" fontId="6" fillId="6" borderId="2" xfId="0" applyNumberFormat="1" applyFont="1" applyFill="1" applyBorder="1" applyAlignment="1">
      <alignment horizontal="center" vertical="center" wrapText="1"/>
    </xf>
    <xf numFmtId="176" fontId="6" fillId="7" borderId="2" xfId="0" applyNumberFormat="1" applyFont="1" applyFill="1" applyBorder="1" applyAlignment="1">
      <alignment horizontal="center" vertical="center" wrapText="1"/>
    </xf>
    <xf numFmtId="177" fontId="7" fillId="6" borderId="0" xfId="0" applyNumberFormat="1" applyFont="1" applyFill="1" applyAlignment="1">
      <alignment horizontal="center" vertical="center" wrapText="1"/>
    </xf>
    <xf numFmtId="179" fontId="6" fillId="5" borderId="2" xfId="0" applyNumberFormat="1" applyFont="1" applyFill="1" applyBorder="1" applyAlignment="1">
      <alignment horizontal="center" vertical="center" wrapText="1"/>
    </xf>
    <xf numFmtId="178" fontId="6" fillId="7" borderId="2" xfId="0" applyNumberFormat="1" applyFont="1" applyFill="1" applyBorder="1" applyAlignment="1">
      <alignment horizontal="center" vertical="center" wrapText="1"/>
    </xf>
    <xf numFmtId="177" fontId="6" fillId="8" borderId="2" xfId="0" applyNumberFormat="1" applyFont="1" applyFill="1" applyBorder="1" applyAlignment="1">
      <alignment horizontal="center" vertical="center" wrapText="1"/>
    </xf>
    <xf numFmtId="181" fontId="6" fillId="8" borderId="2" xfId="0" applyNumberFormat="1" applyFont="1" applyFill="1" applyBorder="1" applyAlignment="1">
      <alignment horizontal="center" vertical="center" wrapText="1"/>
    </xf>
    <xf numFmtId="181" fontId="6" fillId="7" borderId="2" xfId="0" applyNumberFormat="1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8" fontId="6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178" fontId="6" fillId="5" borderId="2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178" fontId="6" fillId="6" borderId="2" xfId="0" applyNumberFormat="1" applyFont="1" applyFill="1" applyBorder="1" applyAlignment="1">
      <alignment horizontal="center" vertical="center" wrapText="1"/>
    </xf>
    <xf numFmtId="0" fontId="6" fillId="6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6" borderId="2" xfId="0" applyFont="1" applyFill="1" applyBorder="1" applyAlignment="1">
      <alignment horizontal="center" vertical="center" wrapText="1"/>
    </xf>
    <xf numFmtId="0" fontId="6" fillId="7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7" borderId="2" xfId="0" applyFont="1" applyFill="1" applyBorder="1" applyAlignment="1">
      <alignment horizontal="center" vertical="center" wrapText="1"/>
    </xf>
    <xf numFmtId="179" fontId="6" fillId="8" borderId="2" xfId="0" applyNumberFormat="1" applyFont="1" applyFill="1" applyBorder="1" applyAlignment="1">
      <alignment horizontal="center" vertical="center" wrapText="1"/>
    </xf>
    <xf numFmtId="0" fontId="7" fillId="8" borderId="0" xfId="0" applyFont="1" applyFill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/>
    </xf>
    <xf numFmtId="0" fontId="12" fillId="4" borderId="2" xfId="50" applyFont="1" applyFill="1" applyBorder="1" applyAlignment="1" applyProtection="1">
      <alignment horizontal="center" vertical="center" wrapText="1"/>
      <protection locked="0"/>
    </xf>
    <xf numFmtId="0" fontId="2" fillId="8" borderId="0" xfId="0" applyFont="1" applyFill="1" applyAlignment="1">
      <alignment horizontal="center" vertical="center" wrapText="1"/>
    </xf>
    <xf numFmtId="178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6" fillId="6" borderId="2" xfId="55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left" vertical="center" wrapText="1"/>
    </xf>
    <xf numFmtId="177" fontId="12" fillId="0" borderId="2" xfId="51" applyNumberFormat="1" applyFont="1" applyFill="1" applyBorder="1" applyAlignment="1">
      <alignment horizontal="center" vertical="center" wrapText="1"/>
    </xf>
    <xf numFmtId="177" fontId="12" fillId="0" borderId="0" xfId="0" applyNumberFormat="1" applyFont="1" applyFill="1" applyBorder="1" applyAlignment="1">
      <alignment horizontal="center" vertical="center" wrapText="1"/>
    </xf>
    <xf numFmtId="179" fontId="17" fillId="6" borderId="2" xfId="0" applyNumberFormat="1" applyFont="1" applyFill="1" applyBorder="1" applyAlignment="1">
      <alignment horizontal="center" vertical="center" wrapText="1"/>
    </xf>
    <xf numFmtId="0" fontId="12" fillId="0" borderId="2" xfId="51" applyNumberFormat="1" applyFont="1" applyFill="1" applyBorder="1" applyAlignment="1" applyProtection="1">
      <alignment horizontal="center" vertical="center" wrapText="1"/>
      <protection locked="0"/>
    </xf>
    <xf numFmtId="0" fontId="2" fillId="6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6" borderId="2" xfId="0" applyNumberFormat="1" applyFont="1" applyFill="1" applyBorder="1" applyAlignment="1">
      <alignment horizontal="left" vertical="center" wrapText="1"/>
    </xf>
    <xf numFmtId="0" fontId="19" fillId="6" borderId="2" xfId="0" applyNumberFormat="1" applyFont="1" applyFill="1" applyBorder="1" applyAlignment="1">
      <alignment horizontal="center" vertical="center" wrapText="1"/>
    </xf>
    <xf numFmtId="0" fontId="19" fillId="5" borderId="2" xfId="0" applyNumberFormat="1" applyFont="1" applyFill="1" applyBorder="1" applyAlignment="1">
      <alignment horizontal="left" vertical="center" wrapText="1"/>
    </xf>
    <xf numFmtId="0" fontId="19" fillId="5" borderId="2" xfId="0" applyNumberFormat="1" applyFont="1" applyFill="1" applyBorder="1" applyAlignment="1">
      <alignment horizontal="center" vertical="center" wrapText="1"/>
    </xf>
    <xf numFmtId="177" fontId="20" fillId="6" borderId="2" xfId="0" applyNumberFormat="1" applyFont="1" applyFill="1" applyBorder="1" applyAlignment="1">
      <alignment horizontal="center" vertical="center" wrapText="1"/>
    </xf>
    <xf numFmtId="0" fontId="6" fillId="7" borderId="2" xfId="52" applyFont="1" applyFill="1" applyBorder="1" applyAlignment="1">
      <alignment horizontal="center" vertical="center" wrapText="1"/>
    </xf>
    <xf numFmtId="0" fontId="6" fillId="6" borderId="2" xfId="52" applyFont="1" applyFill="1" applyBorder="1" applyAlignment="1">
      <alignment horizontal="center" vertical="center" wrapText="1"/>
    </xf>
    <xf numFmtId="177" fontId="19" fillId="6" borderId="2" xfId="0" applyNumberFormat="1" applyFont="1" applyFill="1" applyBorder="1" applyAlignment="1">
      <alignment horizontal="center" vertical="center" wrapText="1"/>
    </xf>
    <xf numFmtId="177" fontId="19" fillId="5" borderId="2" xfId="0" applyNumberFormat="1" applyFont="1" applyFill="1" applyBorder="1" applyAlignment="1">
      <alignment horizontal="center" vertical="center" wrapText="1"/>
    </xf>
    <xf numFmtId="0" fontId="12" fillId="0" borderId="2" xfId="54" applyFont="1" applyFill="1" applyBorder="1" applyAlignment="1">
      <alignment horizontal="center" vertical="center" wrapText="1"/>
    </xf>
    <xf numFmtId="177" fontId="12" fillId="0" borderId="2" xfId="54" applyNumberFormat="1" applyFont="1" applyFill="1" applyBorder="1" applyAlignment="1">
      <alignment horizontal="center" vertical="center" wrapText="1"/>
    </xf>
    <xf numFmtId="0" fontId="6" fillId="7" borderId="2" xfId="56" applyNumberFormat="1" applyFont="1" applyFill="1" applyBorder="1" applyAlignment="1">
      <alignment horizontal="center" vertical="center" wrapText="1"/>
    </xf>
    <xf numFmtId="177" fontId="6" fillId="7" borderId="2" xfId="52" applyNumberFormat="1" applyFont="1" applyFill="1" applyBorder="1" applyAlignment="1">
      <alignment horizontal="center" vertical="center" wrapText="1"/>
    </xf>
    <xf numFmtId="176" fontId="6" fillId="7" borderId="2" xfId="52" applyNumberFormat="1" applyFont="1" applyFill="1" applyBorder="1" applyAlignment="1">
      <alignment horizontal="center" vertical="center" wrapText="1"/>
    </xf>
    <xf numFmtId="178" fontId="19" fillId="6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8" fontId="6" fillId="7" borderId="2" xfId="52" applyNumberFormat="1" applyFont="1" applyFill="1" applyBorder="1" applyAlignment="1">
      <alignment horizontal="center" vertical="center" wrapText="1"/>
    </xf>
    <xf numFmtId="0" fontId="6" fillId="7" borderId="2" xfId="52" applyNumberFormat="1" applyFont="1" applyFill="1" applyBorder="1" applyAlignment="1">
      <alignment horizontal="center" vertical="center" wrapText="1"/>
    </xf>
    <xf numFmtId="182" fontId="13" fillId="0" borderId="2" xfId="0" applyNumberFormat="1" applyFont="1" applyFill="1" applyBorder="1" applyAlignment="1">
      <alignment horizontal="center" vertical="center"/>
    </xf>
    <xf numFmtId="0" fontId="12" fillId="4" borderId="2" xfId="50" applyNumberFormat="1" applyFont="1" applyFill="1" applyBorder="1" applyAlignment="1" applyProtection="1">
      <alignment horizontal="center" vertical="center" wrapText="1"/>
      <protection locked="0"/>
    </xf>
    <xf numFmtId="0" fontId="4" fillId="6" borderId="0" xfId="0" applyFont="1" applyFill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 2" xfId="49"/>
    <cellStyle name="常规_需求汇总表（1-4）" xfId="50"/>
    <cellStyle name="常规 2 2 3" xfId="51"/>
    <cellStyle name="常规 2 2" xfId="52"/>
    <cellStyle name="常规 100 2 2 2" xfId="53"/>
    <cellStyle name="常规_K01" xfId="54"/>
    <cellStyle name="常规 2" xfId="55"/>
    <cellStyle name="常规 153" xfId="56"/>
    <cellStyle name="常规_建设内容_8" xfId="57"/>
    <cellStyle name="Normal" xfId="58"/>
    <cellStyle name="常规 19 2 2" xfId="59"/>
    <cellStyle name="常规_项目计划表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7FD9C"/>
      <color rgb="00005D2C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XFD196"/>
  <sheetViews>
    <sheetView showZeros="0" tabSelected="1" view="pageBreakPreview" zoomScale="85" zoomScaleNormal="88" workbookViewId="0">
      <pane ySplit="6" topLeftCell="A139" activePane="bottomLeft" state="frozen"/>
      <selection/>
      <selection pane="bottomLeft" activeCell="A1" sqref="A1:W1"/>
    </sheetView>
  </sheetViews>
  <sheetFormatPr defaultColWidth="9" defaultRowHeight="30" customHeight="1"/>
  <cols>
    <col min="1" max="1" width="5.875" style="100" customWidth="1"/>
    <col min="2" max="2" width="17.2083333333333" style="100" customWidth="1"/>
    <col min="3" max="5" width="6.75833333333333" style="100" customWidth="1"/>
    <col min="6" max="6" width="5.83333333333333" style="100" customWidth="1"/>
    <col min="7" max="7" width="5.41666666666667" style="100" customWidth="1"/>
    <col min="8" max="8" width="11.6166666666667" style="109" customWidth="1"/>
    <col min="9" max="9" width="35.2833333333333" style="100" customWidth="1"/>
    <col min="10" max="10" width="9.66666666666667" style="109" customWidth="1"/>
    <col min="11" max="11" width="9.1" style="109" customWidth="1"/>
    <col min="12" max="12" width="16.775" style="110" customWidth="1"/>
    <col min="13" max="13" width="14" style="110" customWidth="1"/>
    <col min="14" max="14" width="14.8833333333333" style="110" customWidth="1"/>
    <col min="15" max="15" width="14.2166666666667" style="110" customWidth="1"/>
    <col min="16" max="16" width="8.46666666666667" style="100" customWidth="1"/>
    <col min="17" max="18" width="10.725" style="111" customWidth="1"/>
    <col min="19" max="19" width="18.225" style="111" customWidth="1"/>
    <col min="20" max="20" width="14.85" style="111" customWidth="1"/>
    <col min="21" max="21" width="10.2916666666667" style="100" customWidth="1"/>
    <col min="22" max="147" width="9" style="2"/>
    <col min="148" max="16380" width="9" style="100"/>
    <col min="16381" max="16381" width="11.625" style="100"/>
    <col min="16382" max="16383" width="9" style="100"/>
    <col min="16384" max="16384" width="10.375" style="100"/>
  </cols>
  <sheetData>
    <row r="1" ht="64" customHeight="1" spans="1:23">
      <c r="A1" s="112" t="s">
        <v>0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</row>
    <row r="2" s="2" customFormat="1" customHeight="1" spans="1:23">
      <c r="A2" s="113" t="s">
        <v>1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</row>
    <row r="3" s="10" customFormat="1" customHeight="1" spans="1:238">
      <c r="A3" s="114" t="s">
        <v>2</v>
      </c>
      <c r="B3" s="114" t="s">
        <v>3</v>
      </c>
      <c r="C3" s="114" t="s">
        <v>4</v>
      </c>
      <c r="D3" s="114"/>
      <c r="E3" s="114"/>
      <c r="F3" s="114" t="s">
        <v>5</v>
      </c>
      <c r="G3" s="114" t="s">
        <v>6</v>
      </c>
      <c r="H3" s="115" t="s">
        <v>7</v>
      </c>
      <c r="I3" s="114" t="s">
        <v>8</v>
      </c>
      <c r="J3" s="115" t="s">
        <v>9</v>
      </c>
      <c r="K3" s="115"/>
      <c r="L3" s="141" t="s">
        <v>10</v>
      </c>
      <c r="M3" s="141"/>
      <c r="N3" s="141"/>
      <c r="O3" s="141"/>
      <c r="P3" s="142" t="s">
        <v>11</v>
      </c>
      <c r="Q3" s="155" t="s">
        <v>12</v>
      </c>
      <c r="R3" s="155"/>
      <c r="S3" s="155" t="s">
        <v>13</v>
      </c>
      <c r="T3" s="155" t="s">
        <v>14</v>
      </c>
      <c r="U3" s="114" t="s">
        <v>15</v>
      </c>
      <c r="V3" s="156" t="s">
        <v>16</v>
      </c>
      <c r="W3" s="156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</row>
    <row r="4" s="10" customFormat="1" customHeight="1" spans="1:238">
      <c r="A4" s="114"/>
      <c r="B4" s="114"/>
      <c r="C4" s="114" t="s">
        <v>17</v>
      </c>
      <c r="D4" s="114" t="s">
        <v>18</v>
      </c>
      <c r="E4" s="114" t="s">
        <v>19</v>
      </c>
      <c r="F4" s="114"/>
      <c r="G4" s="114"/>
      <c r="H4" s="115"/>
      <c r="I4" s="114"/>
      <c r="J4" s="115" t="s">
        <v>20</v>
      </c>
      <c r="K4" s="115" t="s">
        <v>21</v>
      </c>
      <c r="L4" s="142" t="s">
        <v>22</v>
      </c>
      <c r="M4" s="142" t="s">
        <v>23</v>
      </c>
      <c r="N4" s="142"/>
      <c r="O4" s="142"/>
      <c r="P4" s="142"/>
      <c r="Q4" s="155" t="s">
        <v>24</v>
      </c>
      <c r="R4" s="155" t="s">
        <v>25</v>
      </c>
      <c r="S4" s="155"/>
      <c r="T4" s="155"/>
      <c r="U4" s="114"/>
      <c r="V4" s="156" t="s">
        <v>26</v>
      </c>
      <c r="W4" s="156" t="s">
        <v>27</v>
      </c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</row>
    <row r="5" s="10" customFormat="1" ht="34" customHeight="1" spans="1:238">
      <c r="A5" s="114"/>
      <c r="B5" s="114"/>
      <c r="C5" s="114"/>
      <c r="D5" s="114"/>
      <c r="E5" s="114"/>
      <c r="F5" s="114"/>
      <c r="G5" s="114"/>
      <c r="H5" s="115"/>
      <c r="I5" s="114"/>
      <c r="J5" s="115"/>
      <c r="K5" s="115"/>
      <c r="L5" s="142"/>
      <c r="M5" s="142" t="s">
        <v>28</v>
      </c>
      <c r="N5" s="142" t="s">
        <v>29</v>
      </c>
      <c r="O5" s="142" t="s">
        <v>30</v>
      </c>
      <c r="P5" s="142"/>
      <c r="Q5" s="155"/>
      <c r="R5" s="155"/>
      <c r="S5" s="155"/>
      <c r="T5" s="155"/>
      <c r="U5" s="114"/>
      <c r="V5" s="156"/>
      <c r="W5" s="156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</row>
    <row r="6" s="93" customFormat="1" ht="40" customHeight="1" spans="1:238">
      <c r="A6" s="116">
        <v>1</v>
      </c>
      <c r="B6" s="117" t="s">
        <v>31</v>
      </c>
      <c r="C6" s="116"/>
      <c r="D6" s="116"/>
      <c r="E6" s="116"/>
      <c r="F6" s="116"/>
      <c r="G6" s="116" t="s">
        <v>32</v>
      </c>
      <c r="H6" s="118"/>
      <c r="I6" s="143"/>
      <c r="J6" s="118">
        <v>2018</v>
      </c>
      <c r="K6" s="118">
        <v>2020</v>
      </c>
      <c r="L6" s="143">
        <f>L7+L13+L101+L119+L128+L136+L144+L151+L181+L186+L191</f>
        <v>1044.125</v>
      </c>
      <c r="M6" s="143">
        <f>M7+M13+M101+M119+M128+M136+M144+M151+M181+M186+M191</f>
        <v>590.615</v>
      </c>
      <c r="N6" s="143">
        <f>N7+N13+N101+N119+N128+N136+N144+N151+N181+N186+N191</f>
        <v>307.66</v>
      </c>
      <c r="O6" s="143">
        <f>O7+O13+O101+O119+O128+O136+O144+O151+O181+O186+O191</f>
        <v>145.85</v>
      </c>
      <c r="P6" s="143"/>
      <c r="Q6" s="157"/>
      <c r="R6" s="157"/>
      <c r="S6" s="157"/>
      <c r="T6" s="157"/>
      <c r="U6" s="143"/>
      <c r="V6" s="158">
        <v>1</v>
      </c>
      <c r="W6" s="158"/>
      <c r="ER6" s="175"/>
      <c r="ES6" s="175"/>
      <c r="ET6" s="175"/>
      <c r="EU6" s="175"/>
      <c r="EV6" s="175"/>
      <c r="EW6" s="175"/>
      <c r="EX6" s="175"/>
      <c r="EY6" s="175"/>
      <c r="EZ6" s="175"/>
      <c r="FA6" s="175"/>
      <c r="FB6" s="175"/>
      <c r="FC6" s="175"/>
      <c r="FD6" s="175"/>
      <c r="FE6" s="175"/>
      <c r="FF6" s="175"/>
      <c r="FG6" s="175"/>
      <c r="FH6" s="175"/>
      <c r="FI6" s="175"/>
      <c r="FJ6" s="175"/>
      <c r="FK6" s="175"/>
      <c r="FL6" s="175"/>
      <c r="FM6" s="175"/>
      <c r="FN6" s="175"/>
      <c r="FO6" s="175"/>
      <c r="FP6" s="175"/>
      <c r="FQ6" s="175"/>
      <c r="FR6" s="175"/>
      <c r="FS6" s="175"/>
      <c r="FT6" s="175"/>
      <c r="FU6" s="175"/>
      <c r="FV6" s="175"/>
      <c r="FW6" s="175"/>
      <c r="FX6" s="175"/>
      <c r="FY6" s="175"/>
      <c r="FZ6" s="175"/>
      <c r="GA6" s="175"/>
      <c r="GB6" s="175"/>
      <c r="GC6" s="175"/>
      <c r="GD6" s="175"/>
      <c r="GE6" s="175"/>
      <c r="GF6" s="175"/>
      <c r="GG6" s="175"/>
      <c r="GH6" s="175"/>
      <c r="GI6" s="175"/>
      <c r="GJ6" s="175"/>
      <c r="GK6" s="175"/>
      <c r="GL6" s="175"/>
      <c r="GM6" s="175"/>
      <c r="GN6" s="175"/>
      <c r="GO6" s="175"/>
      <c r="GP6" s="175"/>
      <c r="GQ6" s="175"/>
      <c r="GR6" s="175"/>
      <c r="GS6" s="175"/>
      <c r="GT6" s="175"/>
      <c r="GU6" s="175"/>
      <c r="GV6" s="175"/>
      <c r="GW6" s="175"/>
      <c r="GX6" s="175"/>
      <c r="GY6" s="175"/>
      <c r="GZ6" s="175"/>
      <c r="HA6" s="175"/>
      <c r="HB6" s="175"/>
      <c r="HC6" s="175"/>
      <c r="HD6" s="175"/>
      <c r="HE6" s="175"/>
      <c r="HF6" s="175"/>
      <c r="HG6" s="175"/>
      <c r="HH6" s="175"/>
      <c r="HI6" s="175"/>
      <c r="HJ6" s="175"/>
      <c r="HK6" s="175"/>
      <c r="HL6" s="175"/>
      <c r="HM6" s="175"/>
      <c r="HN6" s="175"/>
      <c r="HO6" s="175"/>
      <c r="HP6" s="175"/>
      <c r="HQ6" s="175"/>
      <c r="HR6" s="175"/>
      <c r="HS6" s="175"/>
      <c r="HT6" s="175"/>
      <c r="HU6" s="175"/>
      <c r="HV6" s="175"/>
      <c r="HW6" s="175"/>
      <c r="HX6" s="175"/>
      <c r="HY6" s="175"/>
      <c r="HZ6" s="175"/>
      <c r="IA6" s="175"/>
      <c r="IB6" s="175"/>
      <c r="IC6" s="175"/>
      <c r="ID6" s="175"/>
    </row>
    <row r="7" s="94" customFormat="1" ht="35" customHeight="1" spans="1:238">
      <c r="A7" s="119">
        <v>2</v>
      </c>
      <c r="B7" s="120" t="s">
        <v>33</v>
      </c>
      <c r="C7" s="121"/>
      <c r="D7" s="121"/>
      <c r="E7" s="121"/>
      <c r="F7" s="119"/>
      <c r="G7" s="119" t="s">
        <v>32</v>
      </c>
      <c r="H7" s="122"/>
      <c r="I7" s="119"/>
      <c r="J7" s="122"/>
      <c r="K7" s="122"/>
      <c r="L7" s="144"/>
      <c r="M7" s="144"/>
      <c r="N7" s="144"/>
      <c r="O7" s="144"/>
      <c r="P7" s="145"/>
      <c r="Q7" s="159"/>
      <c r="R7" s="159"/>
      <c r="S7" s="159"/>
      <c r="T7" s="159"/>
      <c r="U7" s="119"/>
      <c r="V7" s="160">
        <v>2</v>
      </c>
      <c r="W7" s="160"/>
      <c r="ER7" s="176"/>
      <c r="ES7" s="176"/>
      <c r="ET7" s="176"/>
      <c r="EU7" s="176"/>
      <c r="EV7" s="176"/>
      <c r="EW7" s="176"/>
      <c r="EX7" s="176"/>
      <c r="EY7" s="176"/>
      <c r="EZ7" s="176"/>
      <c r="FA7" s="176"/>
      <c r="FB7" s="176"/>
      <c r="FC7" s="176"/>
      <c r="FD7" s="176"/>
      <c r="FE7" s="176"/>
      <c r="FF7" s="176"/>
      <c r="FG7" s="176"/>
      <c r="FH7" s="176"/>
      <c r="FI7" s="176"/>
      <c r="FJ7" s="176"/>
      <c r="FK7" s="176"/>
      <c r="FL7" s="176"/>
      <c r="FM7" s="176"/>
      <c r="FN7" s="176"/>
      <c r="FO7" s="176"/>
      <c r="FP7" s="176"/>
      <c r="FQ7" s="176"/>
      <c r="FR7" s="176"/>
      <c r="FS7" s="176"/>
      <c r="FT7" s="176"/>
      <c r="FU7" s="176"/>
      <c r="FV7" s="176"/>
      <c r="FW7" s="176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  <c r="GQ7" s="176"/>
      <c r="GR7" s="176"/>
      <c r="GS7" s="176"/>
      <c r="GT7" s="176"/>
      <c r="GU7" s="176"/>
      <c r="GV7" s="176"/>
      <c r="GW7" s="176"/>
      <c r="GX7" s="176"/>
      <c r="GY7" s="176"/>
      <c r="GZ7" s="176"/>
      <c r="HA7" s="176"/>
      <c r="HB7" s="176"/>
      <c r="HC7" s="176"/>
      <c r="HD7" s="176"/>
      <c r="HE7" s="176"/>
      <c r="HF7" s="176"/>
      <c r="HG7" s="176"/>
      <c r="HH7" s="176"/>
      <c r="HI7" s="176"/>
      <c r="HJ7" s="176"/>
      <c r="HK7" s="176"/>
      <c r="HL7" s="176"/>
      <c r="HM7" s="176"/>
      <c r="HN7" s="176"/>
      <c r="HO7" s="176"/>
      <c r="HP7" s="176"/>
      <c r="HQ7" s="176"/>
      <c r="HR7" s="176"/>
      <c r="HS7" s="176"/>
      <c r="HT7" s="176"/>
      <c r="HU7" s="176"/>
      <c r="HV7" s="176"/>
      <c r="HW7" s="176"/>
      <c r="HX7" s="176"/>
      <c r="HY7" s="176"/>
      <c r="HZ7" s="176"/>
      <c r="IA7" s="176"/>
      <c r="IB7" s="176"/>
      <c r="IC7" s="176"/>
      <c r="ID7" s="176"/>
    </row>
    <row r="8" s="95" customFormat="1" ht="35" customHeight="1" spans="1:238">
      <c r="A8" s="123">
        <v>3</v>
      </c>
      <c r="B8" s="124" t="s">
        <v>34</v>
      </c>
      <c r="C8" s="125"/>
      <c r="D8" s="125"/>
      <c r="E8" s="125"/>
      <c r="F8" s="123"/>
      <c r="G8" s="123" t="s">
        <v>35</v>
      </c>
      <c r="H8" s="126"/>
      <c r="I8" s="123"/>
      <c r="J8" s="126"/>
      <c r="K8" s="126"/>
      <c r="L8" s="146"/>
      <c r="M8" s="146"/>
      <c r="N8" s="146"/>
      <c r="O8" s="146"/>
      <c r="P8" s="147"/>
      <c r="Q8" s="161"/>
      <c r="R8" s="161"/>
      <c r="S8" s="161"/>
      <c r="T8" s="161"/>
      <c r="U8" s="162"/>
      <c r="V8" s="163">
        <v>3</v>
      </c>
      <c r="W8" s="163"/>
      <c r="ER8" s="97"/>
      <c r="ES8" s="97"/>
      <c r="ET8" s="97"/>
      <c r="EU8" s="97"/>
      <c r="EV8" s="97"/>
      <c r="EW8" s="97"/>
      <c r="EX8" s="97"/>
      <c r="EY8" s="97"/>
      <c r="EZ8" s="97"/>
      <c r="FA8" s="97"/>
      <c r="FB8" s="97"/>
      <c r="FC8" s="97"/>
      <c r="FD8" s="97"/>
      <c r="FE8" s="97"/>
      <c r="FF8" s="97"/>
      <c r="FG8" s="97"/>
      <c r="FH8" s="97"/>
      <c r="FI8" s="97"/>
      <c r="FJ8" s="97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</row>
    <row r="9" s="96" customFormat="1" ht="35" customHeight="1" spans="1:238">
      <c r="A9" s="127">
        <v>4</v>
      </c>
      <c r="B9" s="128" t="s">
        <v>36</v>
      </c>
      <c r="C9" s="129"/>
      <c r="D9" s="129"/>
      <c r="E9" s="129"/>
      <c r="F9" s="127"/>
      <c r="G9" s="127"/>
      <c r="H9" s="130"/>
      <c r="I9" s="127"/>
      <c r="J9" s="130"/>
      <c r="K9" s="130"/>
      <c r="L9" s="135"/>
      <c r="M9" s="135"/>
      <c r="N9" s="135"/>
      <c r="O9" s="135"/>
      <c r="P9" s="148"/>
      <c r="Q9" s="151"/>
      <c r="R9" s="151"/>
      <c r="S9" s="151"/>
      <c r="T9" s="151"/>
      <c r="U9" s="164"/>
      <c r="V9" s="165">
        <v>4</v>
      </c>
      <c r="W9" s="165"/>
      <c r="ER9" s="98"/>
      <c r="ES9" s="98"/>
      <c r="ET9" s="98"/>
      <c r="EU9" s="98"/>
      <c r="EV9" s="98"/>
      <c r="EW9" s="98"/>
      <c r="EX9" s="98"/>
      <c r="EY9" s="98"/>
      <c r="EZ9" s="98"/>
      <c r="FA9" s="98"/>
      <c r="FB9" s="98"/>
      <c r="FC9" s="98"/>
      <c r="FD9" s="98"/>
      <c r="FE9" s="98"/>
      <c r="FF9" s="98"/>
      <c r="FG9" s="98"/>
      <c r="FH9" s="98"/>
      <c r="FI9" s="98"/>
      <c r="FJ9" s="98"/>
      <c r="FK9" s="98"/>
      <c r="FL9" s="98"/>
      <c r="FM9" s="98"/>
      <c r="FN9" s="98"/>
      <c r="FO9" s="98"/>
      <c r="FP9" s="98"/>
      <c r="FQ9" s="98"/>
      <c r="FR9" s="98"/>
      <c r="FS9" s="98"/>
      <c r="FT9" s="98"/>
      <c r="FU9" s="98"/>
      <c r="FV9" s="98"/>
      <c r="FW9" s="98"/>
      <c r="FX9" s="98"/>
      <c r="FY9" s="98"/>
      <c r="FZ9" s="98"/>
      <c r="GA9" s="98"/>
      <c r="GB9" s="98"/>
      <c r="GC9" s="98"/>
      <c r="GD9" s="98"/>
      <c r="GE9" s="98"/>
      <c r="GF9" s="98"/>
      <c r="GG9" s="98"/>
      <c r="GH9" s="98"/>
      <c r="GI9" s="98"/>
      <c r="GJ9" s="98"/>
      <c r="GK9" s="98"/>
      <c r="GL9" s="98"/>
      <c r="GM9" s="98"/>
      <c r="GN9" s="98"/>
      <c r="GO9" s="98"/>
      <c r="GP9" s="98"/>
      <c r="GQ9" s="98"/>
      <c r="GR9" s="98"/>
      <c r="GS9" s="98"/>
      <c r="GT9" s="98"/>
      <c r="GU9" s="98"/>
      <c r="GV9" s="98"/>
      <c r="GW9" s="98"/>
      <c r="GX9" s="98"/>
      <c r="GY9" s="98"/>
      <c r="GZ9" s="98"/>
      <c r="HA9" s="98"/>
      <c r="HB9" s="98"/>
      <c r="HC9" s="98"/>
      <c r="HD9" s="98"/>
      <c r="HE9" s="98"/>
      <c r="HF9" s="98"/>
      <c r="HG9" s="98"/>
      <c r="HH9" s="98"/>
      <c r="HI9" s="98"/>
      <c r="HJ9" s="98"/>
      <c r="HK9" s="98"/>
      <c r="HL9" s="98"/>
      <c r="HM9" s="98"/>
      <c r="HN9" s="98"/>
      <c r="HO9" s="98"/>
      <c r="HP9" s="98"/>
      <c r="HQ9" s="98"/>
      <c r="HR9" s="98"/>
      <c r="HS9" s="98"/>
      <c r="HT9" s="98"/>
      <c r="HU9" s="98"/>
      <c r="HV9" s="98"/>
      <c r="HW9" s="98"/>
      <c r="HX9" s="98"/>
      <c r="HY9" s="98"/>
      <c r="HZ9" s="98"/>
      <c r="IA9" s="98"/>
      <c r="IB9" s="98"/>
      <c r="IC9" s="98"/>
      <c r="ID9" s="98"/>
    </row>
    <row r="10" s="96" customFormat="1" ht="35" customHeight="1" spans="1:238">
      <c r="A10" s="127">
        <v>5</v>
      </c>
      <c r="B10" s="128" t="s">
        <v>37</v>
      </c>
      <c r="C10" s="129"/>
      <c r="D10" s="129"/>
      <c r="E10" s="129"/>
      <c r="F10" s="127"/>
      <c r="G10" s="127"/>
      <c r="H10" s="130"/>
      <c r="I10" s="127"/>
      <c r="J10" s="130"/>
      <c r="K10" s="130"/>
      <c r="L10" s="135"/>
      <c r="M10" s="135"/>
      <c r="N10" s="135"/>
      <c r="O10" s="135"/>
      <c r="P10" s="148"/>
      <c r="Q10" s="151"/>
      <c r="R10" s="151"/>
      <c r="S10" s="151"/>
      <c r="T10" s="151"/>
      <c r="U10" s="164"/>
      <c r="V10" s="165">
        <v>5</v>
      </c>
      <c r="W10" s="165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</row>
    <row r="11" s="95" customFormat="1" ht="35" customHeight="1" spans="1:238">
      <c r="A11" s="123">
        <v>6</v>
      </c>
      <c r="B11" s="124" t="s">
        <v>38</v>
      </c>
      <c r="C11" s="125"/>
      <c r="D11" s="125"/>
      <c r="E11" s="125"/>
      <c r="F11" s="123"/>
      <c r="G11" s="123" t="s">
        <v>35</v>
      </c>
      <c r="H11" s="126"/>
      <c r="I11" s="123"/>
      <c r="J11" s="126"/>
      <c r="K11" s="126"/>
      <c r="L11" s="146"/>
      <c r="M11" s="146"/>
      <c r="N11" s="149"/>
      <c r="O11" s="146"/>
      <c r="P11" s="147"/>
      <c r="Q11" s="161"/>
      <c r="R11" s="161"/>
      <c r="S11" s="161"/>
      <c r="T11" s="161"/>
      <c r="U11" s="162"/>
      <c r="V11" s="163">
        <v>4</v>
      </c>
      <c r="W11" s="163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</row>
    <row r="12" s="95" customFormat="1" ht="35" customHeight="1" spans="1:238">
      <c r="A12" s="123">
        <v>7</v>
      </c>
      <c r="B12" s="124" t="s">
        <v>39</v>
      </c>
      <c r="C12" s="125"/>
      <c r="D12" s="125"/>
      <c r="E12" s="125"/>
      <c r="F12" s="123"/>
      <c r="G12" s="123"/>
      <c r="H12" s="123"/>
      <c r="I12" s="123"/>
      <c r="J12" s="126"/>
      <c r="K12" s="126"/>
      <c r="L12" s="146"/>
      <c r="M12" s="146"/>
      <c r="N12" s="146"/>
      <c r="O12" s="146"/>
      <c r="P12" s="123"/>
      <c r="Q12" s="161"/>
      <c r="R12" s="161"/>
      <c r="S12" s="161"/>
      <c r="T12" s="161"/>
      <c r="U12" s="123"/>
      <c r="V12" s="163">
        <v>5</v>
      </c>
      <c r="W12" s="163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</row>
    <row r="13" s="94" customFormat="1" ht="35" customHeight="1" spans="1:16384">
      <c r="A13" s="119">
        <v>8</v>
      </c>
      <c r="B13" s="131" t="s">
        <v>40</v>
      </c>
      <c r="C13" s="119"/>
      <c r="D13" s="119"/>
      <c r="E13" s="119"/>
      <c r="F13" s="119"/>
      <c r="G13" s="119" t="s">
        <v>32</v>
      </c>
      <c r="H13" s="122"/>
      <c r="I13" s="150"/>
      <c r="J13" s="122">
        <v>2018</v>
      </c>
      <c r="K13" s="122">
        <v>2020</v>
      </c>
      <c r="L13" s="144">
        <f>L14+L57+L96+L97+L98+L99+L100</f>
        <v>110.035</v>
      </c>
      <c r="M13" s="144">
        <f>M14+M57+M96+M97+M98+M99+M100</f>
        <v>39.115</v>
      </c>
      <c r="N13" s="144">
        <f>N14+N57+N96+N97+N98+N99+N100</f>
        <v>35.74</v>
      </c>
      <c r="O13" s="144">
        <f>O14+O57+O96+O97+O98+O99+O100</f>
        <v>35.18</v>
      </c>
      <c r="P13" s="144"/>
      <c r="Q13" s="159"/>
      <c r="R13" s="159"/>
      <c r="S13" s="159"/>
      <c r="T13" s="159"/>
      <c r="U13" s="119"/>
      <c r="V13" s="160">
        <v>6</v>
      </c>
      <c r="W13" s="160"/>
      <c r="ER13" s="176"/>
      <c r="ES13" s="176"/>
      <c r="ET13" s="176"/>
      <c r="EU13" s="176"/>
      <c r="EV13" s="176"/>
      <c r="EW13" s="176"/>
      <c r="EX13" s="176"/>
      <c r="EY13" s="176"/>
      <c r="EZ13" s="176"/>
      <c r="FA13" s="176"/>
      <c r="FB13" s="176"/>
      <c r="FC13" s="176"/>
      <c r="FD13" s="176"/>
      <c r="FE13" s="176"/>
      <c r="FF13" s="176"/>
      <c r="FG13" s="176"/>
      <c r="FH13" s="176"/>
      <c r="FI13" s="176"/>
      <c r="FJ13" s="176"/>
      <c r="FK13" s="176"/>
      <c r="FL13" s="176"/>
      <c r="FM13" s="176"/>
      <c r="FN13" s="176"/>
      <c r="FO13" s="176"/>
      <c r="FP13" s="176"/>
      <c r="FQ13" s="176"/>
      <c r="FR13" s="176"/>
      <c r="FS13" s="176"/>
      <c r="FT13" s="176"/>
      <c r="FU13" s="176"/>
      <c r="FV13" s="176"/>
      <c r="FW13" s="176"/>
      <c r="FX13" s="176"/>
      <c r="FY13" s="176"/>
      <c r="FZ13" s="176"/>
      <c r="GA13" s="176"/>
      <c r="GB13" s="176"/>
      <c r="GC13" s="176"/>
      <c r="GD13" s="176"/>
      <c r="GE13" s="176"/>
      <c r="GF13" s="176"/>
      <c r="GG13" s="176"/>
      <c r="GH13" s="176"/>
      <c r="GI13" s="176"/>
      <c r="GJ13" s="176"/>
      <c r="GK13" s="176"/>
      <c r="GL13" s="176"/>
      <c r="GM13" s="176"/>
      <c r="GN13" s="176"/>
      <c r="GO13" s="176"/>
      <c r="GP13" s="176"/>
      <c r="GQ13" s="176"/>
      <c r="GR13" s="176"/>
      <c r="GS13" s="176"/>
      <c r="GT13" s="176"/>
      <c r="GU13" s="176"/>
      <c r="GV13" s="176"/>
      <c r="GW13" s="176"/>
      <c r="GX13" s="176"/>
      <c r="GY13" s="176"/>
      <c r="GZ13" s="176"/>
      <c r="HA13" s="176"/>
      <c r="HB13" s="176"/>
      <c r="HC13" s="176"/>
      <c r="HD13" s="176"/>
      <c r="HE13" s="176"/>
      <c r="HF13" s="176"/>
      <c r="HG13" s="176"/>
      <c r="HH13" s="176"/>
      <c r="HI13" s="176"/>
      <c r="HJ13" s="176"/>
      <c r="HK13" s="176"/>
      <c r="HL13" s="176"/>
      <c r="HM13" s="176"/>
      <c r="HN13" s="176"/>
      <c r="HO13" s="176"/>
      <c r="HP13" s="176"/>
      <c r="HQ13" s="176"/>
      <c r="HR13" s="176"/>
      <c r="HS13" s="176"/>
      <c r="HT13" s="176"/>
      <c r="HU13" s="176"/>
      <c r="HV13" s="176"/>
      <c r="HW13" s="176"/>
      <c r="HX13" s="176"/>
      <c r="HY13" s="176"/>
      <c r="HZ13" s="176"/>
      <c r="IA13" s="176"/>
      <c r="IB13" s="176"/>
      <c r="IC13" s="176"/>
      <c r="ID13" s="176"/>
      <c r="XFD13" s="94">
        <f>SUM(A13:XFC13)</f>
        <v>4272.07</v>
      </c>
    </row>
    <row r="14" s="97" customFormat="1" ht="35" customHeight="1" spans="1:147">
      <c r="A14" s="123">
        <v>9</v>
      </c>
      <c r="B14" s="132" t="s">
        <v>41</v>
      </c>
      <c r="C14" s="123"/>
      <c r="D14" s="123"/>
      <c r="E14" s="123"/>
      <c r="F14" s="123"/>
      <c r="G14" s="123"/>
      <c r="H14" s="133"/>
      <c r="I14" s="133"/>
      <c r="J14" s="133">
        <v>2018</v>
      </c>
      <c r="K14" s="133">
        <v>2020</v>
      </c>
      <c r="L14" s="146">
        <f>L15+L39</f>
        <v>31.635</v>
      </c>
      <c r="M14" s="146">
        <f>M15+M39+M55+M56</f>
        <v>15.715</v>
      </c>
      <c r="N14" s="146">
        <f>N15+N39+N55+N56</f>
        <v>7.64</v>
      </c>
      <c r="O14" s="146">
        <f>O15+O39+O55+O56</f>
        <v>8.28</v>
      </c>
      <c r="P14" s="146"/>
      <c r="Q14" s="161">
        <f>Q15+Q39+Q55+Q56</f>
        <v>94</v>
      </c>
      <c r="R14" s="161">
        <f>R15+R39+R55+R56</f>
        <v>314</v>
      </c>
      <c r="S14" s="161"/>
      <c r="T14" s="161"/>
      <c r="U14" s="162"/>
      <c r="V14" s="163">
        <v>7</v>
      </c>
      <c r="W14" s="163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5"/>
      <c r="DB14" s="95"/>
      <c r="DC14" s="95"/>
      <c r="DD14" s="95"/>
      <c r="DE14" s="95"/>
      <c r="DF14" s="95"/>
      <c r="DG14" s="95"/>
      <c r="DH14" s="95"/>
      <c r="DI14" s="95"/>
      <c r="DJ14" s="95"/>
      <c r="DK14" s="95"/>
      <c r="DL14" s="95"/>
      <c r="DM14" s="95"/>
      <c r="DN14" s="95"/>
      <c r="DO14" s="95"/>
      <c r="DP14" s="95"/>
      <c r="DQ14" s="95"/>
      <c r="DR14" s="95"/>
      <c r="DS14" s="95"/>
      <c r="DT14" s="95"/>
      <c r="DU14" s="95"/>
      <c r="DV14" s="95"/>
      <c r="DW14" s="95"/>
      <c r="DX14" s="95"/>
      <c r="DY14" s="95"/>
      <c r="DZ14" s="95"/>
      <c r="EA14" s="95"/>
      <c r="EB14" s="95"/>
      <c r="EC14" s="95"/>
      <c r="ED14" s="95"/>
      <c r="EE14" s="95"/>
      <c r="EF14" s="95"/>
      <c r="EG14" s="95"/>
      <c r="EH14" s="95"/>
      <c r="EI14" s="95"/>
      <c r="EJ14" s="95"/>
      <c r="EK14" s="95"/>
      <c r="EL14" s="95"/>
      <c r="EM14" s="95"/>
      <c r="EN14" s="95"/>
      <c r="EO14" s="95"/>
      <c r="EP14" s="95"/>
      <c r="EQ14" s="95"/>
    </row>
    <row r="15" s="98" customFormat="1" ht="42" customHeight="1" spans="1:147">
      <c r="A15" s="127">
        <v>10</v>
      </c>
      <c r="B15" s="134" t="s">
        <v>42</v>
      </c>
      <c r="C15" s="127"/>
      <c r="D15" s="127"/>
      <c r="E15" s="127"/>
      <c r="F15" s="127" t="s">
        <v>43</v>
      </c>
      <c r="G15" s="127" t="s">
        <v>44</v>
      </c>
      <c r="H15" s="135">
        <f>H16+H18+H35</f>
        <v>948</v>
      </c>
      <c r="I15" s="135">
        <v>0</v>
      </c>
      <c r="J15" s="151">
        <v>2018</v>
      </c>
      <c r="K15" s="151">
        <v>2020</v>
      </c>
      <c r="L15" s="135">
        <f>L16+L18+L35</f>
        <v>23.76</v>
      </c>
      <c r="M15" s="135">
        <f t="shared" ref="M15:R15" si="0">M16+M18+M35</f>
        <v>8.4</v>
      </c>
      <c r="N15" s="135">
        <f t="shared" si="0"/>
        <v>7.24</v>
      </c>
      <c r="O15" s="135">
        <f t="shared" si="0"/>
        <v>8.12</v>
      </c>
      <c r="P15" s="135">
        <f t="shared" si="0"/>
        <v>0</v>
      </c>
      <c r="Q15" s="135">
        <f t="shared" si="0"/>
        <v>62</v>
      </c>
      <c r="R15" s="135">
        <f t="shared" si="0"/>
        <v>215</v>
      </c>
      <c r="S15" s="151"/>
      <c r="T15" s="151"/>
      <c r="U15" s="164"/>
      <c r="V15" s="165">
        <v>8</v>
      </c>
      <c r="W15" s="165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96"/>
      <c r="DJ15" s="96"/>
      <c r="DK15" s="96"/>
      <c r="DL15" s="96"/>
      <c r="DM15" s="96"/>
      <c r="DN15" s="96"/>
      <c r="DO15" s="96"/>
      <c r="DP15" s="96"/>
      <c r="DQ15" s="96"/>
      <c r="DR15" s="96"/>
      <c r="DS15" s="96"/>
      <c r="DT15" s="96"/>
      <c r="DU15" s="96"/>
      <c r="DV15" s="96"/>
      <c r="DW15" s="96"/>
      <c r="DX15" s="96"/>
      <c r="DY15" s="96"/>
      <c r="DZ15" s="96"/>
      <c r="EA15" s="96"/>
      <c r="EB15" s="96"/>
      <c r="EC15" s="96"/>
      <c r="ED15" s="96"/>
      <c r="EE15" s="96"/>
      <c r="EF15" s="96"/>
      <c r="EG15" s="96"/>
      <c r="EH15" s="96"/>
      <c r="EI15" s="96"/>
      <c r="EJ15" s="96"/>
      <c r="EK15" s="96"/>
      <c r="EL15" s="96"/>
      <c r="EM15" s="96"/>
      <c r="EN15" s="96"/>
      <c r="EO15" s="96"/>
      <c r="EP15" s="96"/>
      <c r="EQ15" s="96"/>
    </row>
    <row r="16" s="99" customFormat="1" ht="35" customHeight="1" spans="1:147">
      <c r="A16" s="136">
        <v>11</v>
      </c>
      <c r="B16" s="137" t="s">
        <v>45</v>
      </c>
      <c r="C16" s="136"/>
      <c r="D16" s="136"/>
      <c r="E16" s="136"/>
      <c r="F16" s="136"/>
      <c r="G16" s="136" t="s">
        <v>44</v>
      </c>
      <c r="H16" s="136">
        <f>SUM(H17:H17)</f>
        <v>6</v>
      </c>
      <c r="I16" s="136">
        <f t="shared" ref="I16:R16" si="1">SUM(I17:I17)</f>
        <v>0</v>
      </c>
      <c r="J16" s="136">
        <v>2018</v>
      </c>
      <c r="K16" s="136">
        <v>2020</v>
      </c>
      <c r="L16" s="152">
        <f t="shared" si="1"/>
        <v>0.04</v>
      </c>
      <c r="M16" s="152">
        <f t="shared" si="1"/>
        <v>0.04</v>
      </c>
      <c r="N16" s="152">
        <f t="shared" si="1"/>
        <v>0</v>
      </c>
      <c r="O16" s="152">
        <f t="shared" si="1"/>
        <v>0</v>
      </c>
      <c r="P16" s="136">
        <f t="shared" si="1"/>
        <v>0</v>
      </c>
      <c r="Q16" s="136">
        <f t="shared" si="1"/>
        <v>1</v>
      </c>
      <c r="R16" s="166">
        <f t="shared" si="1"/>
        <v>2</v>
      </c>
      <c r="S16" s="136"/>
      <c r="T16" s="136" t="s">
        <v>46</v>
      </c>
      <c r="U16" s="136" t="s">
        <v>47</v>
      </c>
      <c r="V16" s="139">
        <v>225</v>
      </c>
      <c r="W16" s="139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7"/>
      <c r="BQ16" s="167"/>
      <c r="BR16" s="167"/>
      <c r="BS16" s="167"/>
      <c r="BT16" s="167"/>
      <c r="BU16" s="167"/>
      <c r="BV16" s="167"/>
      <c r="BW16" s="167"/>
      <c r="BX16" s="167"/>
      <c r="BY16" s="167"/>
      <c r="BZ16" s="167"/>
      <c r="CA16" s="167"/>
      <c r="CB16" s="167"/>
      <c r="CC16" s="167"/>
      <c r="CD16" s="167"/>
      <c r="CE16" s="167"/>
      <c r="CF16" s="167"/>
      <c r="CG16" s="167"/>
      <c r="CH16" s="167"/>
      <c r="CI16" s="167"/>
      <c r="CJ16" s="167"/>
      <c r="CK16" s="167"/>
      <c r="CL16" s="167"/>
      <c r="CM16" s="167"/>
      <c r="CN16" s="167"/>
      <c r="CO16" s="167"/>
      <c r="CP16" s="167"/>
      <c r="CQ16" s="167"/>
      <c r="CR16" s="167"/>
      <c r="CS16" s="167"/>
      <c r="CT16" s="167"/>
      <c r="CU16" s="167"/>
      <c r="CV16" s="167"/>
      <c r="CW16" s="167"/>
      <c r="CX16" s="167"/>
      <c r="CY16" s="167"/>
      <c r="CZ16" s="167"/>
      <c r="DA16" s="167"/>
      <c r="DB16" s="167"/>
      <c r="DC16" s="167"/>
      <c r="DD16" s="167"/>
      <c r="DE16" s="167"/>
      <c r="DF16" s="167"/>
      <c r="DG16" s="167"/>
      <c r="DH16" s="167"/>
      <c r="DI16" s="167"/>
      <c r="DJ16" s="167"/>
      <c r="DK16" s="167"/>
      <c r="DL16" s="167"/>
      <c r="DM16" s="167"/>
      <c r="DN16" s="167"/>
      <c r="DO16" s="167"/>
      <c r="DP16" s="167"/>
      <c r="DQ16" s="167"/>
      <c r="DR16" s="167"/>
      <c r="DS16" s="167"/>
      <c r="DT16" s="167"/>
      <c r="DU16" s="167"/>
      <c r="DV16" s="167"/>
      <c r="DW16" s="167"/>
      <c r="DX16" s="167"/>
      <c r="DY16" s="167"/>
      <c r="DZ16" s="167"/>
      <c r="EA16" s="167"/>
      <c r="EB16" s="167"/>
      <c r="EC16" s="167"/>
      <c r="ED16" s="167"/>
      <c r="EE16" s="167"/>
      <c r="EF16" s="167"/>
      <c r="EG16" s="167"/>
      <c r="EH16" s="167"/>
      <c r="EI16" s="167"/>
      <c r="EJ16" s="167"/>
      <c r="EK16" s="167"/>
      <c r="EL16" s="167"/>
      <c r="EM16" s="167"/>
      <c r="EN16" s="167"/>
      <c r="EO16" s="167"/>
      <c r="EP16" s="167"/>
      <c r="EQ16" s="167"/>
    </row>
    <row r="17" s="100" customFormat="1" ht="35" customHeight="1" spans="1:151">
      <c r="A17" s="138">
        <v>12</v>
      </c>
      <c r="B17" s="36" t="s">
        <v>45</v>
      </c>
      <c r="C17" s="39" t="s">
        <v>48</v>
      </c>
      <c r="D17" s="39" t="s">
        <v>49</v>
      </c>
      <c r="E17" s="39" t="s">
        <v>50</v>
      </c>
      <c r="F17" s="39" t="s">
        <v>43</v>
      </c>
      <c r="G17" s="39" t="s">
        <v>44</v>
      </c>
      <c r="H17" s="39">
        <v>6</v>
      </c>
      <c r="I17" s="39" t="s">
        <v>51</v>
      </c>
      <c r="J17" s="37">
        <v>2018</v>
      </c>
      <c r="K17" s="37">
        <v>2018</v>
      </c>
      <c r="L17" s="63">
        <v>0.04</v>
      </c>
      <c r="M17" s="64">
        <v>0.04</v>
      </c>
      <c r="N17" s="64"/>
      <c r="O17" s="64"/>
      <c r="P17" s="40" t="s">
        <v>52</v>
      </c>
      <c r="Q17" s="37">
        <v>1</v>
      </c>
      <c r="R17" s="37">
        <v>2</v>
      </c>
      <c r="S17" s="47" t="s">
        <v>53</v>
      </c>
      <c r="T17" s="47" t="s">
        <v>46</v>
      </c>
      <c r="U17" s="37" t="s">
        <v>47</v>
      </c>
      <c r="V17" s="84">
        <v>261</v>
      </c>
      <c r="W17" s="84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</row>
    <row r="18" s="99" customFormat="1" ht="35" customHeight="1" spans="1:147">
      <c r="A18" s="136">
        <v>13</v>
      </c>
      <c r="B18" s="137" t="s">
        <v>54</v>
      </c>
      <c r="C18" s="136"/>
      <c r="D18" s="136"/>
      <c r="E18" s="136"/>
      <c r="F18" s="136"/>
      <c r="G18" s="136" t="s">
        <v>44</v>
      </c>
      <c r="H18" s="136">
        <f>SUM(H19:H34)</f>
        <v>884</v>
      </c>
      <c r="I18" s="136">
        <f t="shared" ref="I18:R18" si="2">SUM(I19:I34)</f>
        <v>0</v>
      </c>
      <c r="J18" s="136">
        <v>2018</v>
      </c>
      <c r="K18" s="136">
        <v>2020</v>
      </c>
      <c r="L18" s="152">
        <f t="shared" si="2"/>
        <v>22.56</v>
      </c>
      <c r="M18" s="152">
        <f t="shared" si="2"/>
        <v>7.6</v>
      </c>
      <c r="N18" s="152">
        <f t="shared" si="2"/>
        <v>7.04</v>
      </c>
      <c r="O18" s="152">
        <f t="shared" si="2"/>
        <v>7.92</v>
      </c>
      <c r="P18" s="136">
        <f t="shared" si="2"/>
        <v>0</v>
      </c>
      <c r="Q18" s="136">
        <f t="shared" si="2"/>
        <v>56</v>
      </c>
      <c r="R18" s="136">
        <f t="shared" si="2"/>
        <v>196</v>
      </c>
      <c r="S18" s="136" t="s">
        <v>55</v>
      </c>
      <c r="T18" s="136" t="s">
        <v>56</v>
      </c>
      <c r="U18" s="136" t="s">
        <v>47</v>
      </c>
      <c r="V18" s="139">
        <v>902</v>
      </c>
      <c r="W18" s="139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7"/>
      <c r="BQ18" s="167"/>
      <c r="BR18" s="167"/>
      <c r="BS18" s="167"/>
      <c r="BT18" s="167"/>
      <c r="BU18" s="167"/>
      <c r="BV18" s="167"/>
      <c r="BW18" s="167"/>
      <c r="BX18" s="167"/>
      <c r="BY18" s="167"/>
      <c r="BZ18" s="167"/>
      <c r="CA18" s="167"/>
      <c r="CB18" s="167"/>
      <c r="CC18" s="167"/>
      <c r="CD18" s="167"/>
      <c r="CE18" s="167"/>
      <c r="CF18" s="167"/>
      <c r="CG18" s="167"/>
      <c r="CH18" s="167"/>
      <c r="CI18" s="167"/>
      <c r="CJ18" s="167"/>
      <c r="CK18" s="167"/>
      <c r="CL18" s="167"/>
      <c r="CM18" s="167"/>
      <c r="CN18" s="167"/>
      <c r="CO18" s="167"/>
      <c r="CP18" s="167"/>
      <c r="CQ18" s="167"/>
      <c r="CR18" s="167"/>
      <c r="CS18" s="167"/>
      <c r="CT18" s="167"/>
      <c r="CU18" s="167"/>
      <c r="CV18" s="167"/>
      <c r="CW18" s="167"/>
      <c r="CX18" s="167"/>
      <c r="CY18" s="167"/>
      <c r="CZ18" s="167"/>
      <c r="DA18" s="167"/>
      <c r="DB18" s="167"/>
      <c r="DC18" s="167"/>
      <c r="DD18" s="167"/>
      <c r="DE18" s="167"/>
      <c r="DF18" s="167"/>
      <c r="DG18" s="167"/>
      <c r="DH18" s="167"/>
      <c r="DI18" s="167"/>
      <c r="DJ18" s="167"/>
      <c r="DK18" s="167"/>
      <c r="DL18" s="167"/>
      <c r="DM18" s="167"/>
      <c r="DN18" s="167"/>
      <c r="DO18" s="167"/>
      <c r="DP18" s="167"/>
      <c r="DQ18" s="167"/>
      <c r="DR18" s="167"/>
      <c r="DS18" s="167"/>
      <c r="DT18" s="167"/>
      <c r="DU18" s="167"/>
      <c r="DV18" s="167"/>
      <c r="DW18" s="167"/>
      <c r="DX18" s="167"/>
      <c r="DY18" s="167"/>
      <c r="DZ18" s="167"/>
      <c r="EA18" s="167"/>
      <c r="EB18" s="167"/>
      <c r="EC18" s="167"/>
      <c r="ED18" s="167"/>
      <c r="EE18" s="167"/>
      <c r="EF18" s="167"/>
      <c r="EG18" s="167"/>
      <c r="EH18" s="167"/>
      <c r="EI18" s="167"/>
      <c r="EJ18" s="167"/>
      <c r="EK18" s="167"/>
      <c r="EL18" s="167"/>
      <c r="EM18" s="167"/>
      <c r="EN18" s="167"/>
      <c r="EO18" s="167"/>
      <c r="EP18" s="167"/>
      <c r="EQ18" s="167"/>
    </row>
    <row r="19" s="100" customFormat="1" ht="35" customHeight="1" spans="1:151">
      <c r="A19" s="138">
        <v>14</v>
      </c>
      <c r="B19" s="36" t="s">
        <v>57</v>
      </c>
      <c r="C19" s="39" t="s">
        <v>48</v>
      </c>
      <c r="D19" s="39" t="s">
        <v>49</v>
      </c>
      <c r="E19" s="39" t="s">
        <v>49</v>
      </c>
      <c r="F19" s="39" t="s">
        <v>58</v>
      </c>
      <c r="G19" s="39" t="s">
        <v>44</v>
      </c>
      <c r="H19" s="39">
        <v>199</v>
      </c>
      <c r="I19" s="40" t="s">
        <v>59</v>
      </c>
      <c r="J19" s="37">
        <v>2018</v>
      </c>
      <c r="K19" s="37">
        <v>2018</v>
      </c>
      <c r="L19" s="63">
        <v>2.8</v>
      </c>
      <c r="M19" s="64">
        <v>2.8</v>
      </c>
      <c r="N19" s="64"/>
      <c r="O19" s="64"/>
      <c r="P19" s="40" t="s">
        <v>52</v>
      </c>
      <c r="Q19" s="40">
        <v>8</v>
      </c>
      <c r="R19" s="40">
        <v>22</v>
      </c>
      <c r="S19" s="47" t="s">
        <v>60</v>
      </c>
      <c r="T19" s="47" t="s">
        <v>61</v>
      </c>
      <c r="U19" s="37" t="s">
        <v>47</v>
      </c>
      <c r="V19" s="84">
        <v>942</v>
      </c>
      <c r="W19" s="84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</row>
    <row r="20" s="100" customFormat="1" ht="35" customHeight="1" spans="1:151">
      <c r="A20" s="138">
        <v>15</v>
      </c>
      <c r="B20" s="36" t="s">
        <v>57</v>
      </c>
      <c r="C20" s="39" t="s">
        <v>48</v>
      </c>
      <c r="D20" s="39" t="s">
        <v>49</v>
      </c>
      <c r="E20" s="39" t="s">
        <v>62</v>
      </c>
      <c r="F20" s="39" t="s">
        <v>58</v>
      </c>
      <c r="G20" s="39" t="s">
        <v>44</v>
      </c>
      <c r="H20" s="39">
        <v>87</v>
      </c>
      <c r="I20" s="40" t="s">
        <v>59</v>
      </c>
      <c r="J20" s="37">
        <v>2018</v>
      </c>
      <c r="K20" s="37">
        <v>2018</v>
      </c>
      <c r="L20" s="63">
        <v>1.2</v>
      </c>
      <c r="M20" s="64">
        <v>1.2</v>
      </c>
      <c r="N20" s="64"/>
      <c r="O20" s="64"/>
      <c r="P20" s="40" t="s">
        <v>52</v>
      </c>
      <c r="Q20" s="37">
        <v>4</v>
      </c>
      <c r="R20" s="37">
        <v>11</v>
      </c>
      <c r="S20" s="47" t="s">
        <v>63</v>
      </c>
      <c r="T20" s="47" t="s">
        <v>64</v>
      </c>
      <c r="U20" s="37" t="s">
        <v>47</v>
      </c>
      <c r="V20" s="84">
        <v>943</v>
      </c>
      <c r="W20" s="84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</row>
    <row r="21" s="100" customFormat="1" ht="35" customHeight="1" spans="1:151">
      <c r="A21" s="138">
        <v>16</v>
      </c>
      <c r="B21" s="36" t="s">
        <v>57</v>
      </c>
      <c r="C21" s="39" t="s">
        <v>48</v>
      </c>
      <c r="D21" s="39" t="s">
        <v>49</v>
      </c>
      <c r="E21" s="39" t="s">
        <v>65</v>
      </c>
      <c r="F21" s="39" t="s">
        <v>58</v>
      </c>
      <c r="G21" s="39" t="s">
        <v>44</v>
      </c>
      <c r="H21" s="39">
        <v>30</v>
      </c>
      <c r="I21" s="40" t="s">
        <v>59</v>
      </c>
      <c r="J21" s="37">
        <v>2018</v>
      </c>
      <c r="K21" s="37">
        <v>2018</v>
      </c>
      <c r="L21" s="63">
        <v>0.4</v>
      </c>
      <c r="M21" s="64">
        <v>0.4</v>
      </c>
      <c r="N21" s="64"/>
      <c r="O21" s="64"/>
      <c r="P21" s="40" t="s">
        <v>52</v>
      </c>
      <c r="Q21" s="37">
        <v>1</v>
      </c>
      <c r="R21" s="37">
        <v>3</v>
      </c>
      <c r="S21" s="47" t="s">
        <v>66</v>
      </c>
      <c r="T21" s="47" t="s">
        <v>46</v>
      </c>
      <c r="U21" s="37" t="s">
        <v>47</v>
      </c>
      <c r="V21" s="84">
        <v>944</v>
      </c>
      <c r="W21" s="84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</row>
    <row r="22" s="100" customFormat="1" ht="35" customHeight="1" spans="1:151">
      <c r="A22" s="138">
        <v>17</v>
      </c>
      <c r="B22" s="36" t="s">
        <v>57</v>
      </c>
      <c r="C22" s="39" t="s">
        <v>48</v>
      </c>
      <c r="D22" s="39" t="s">
        <v>49</v>
      </c>
      <c r="E22" s="39" t="s">
        <v>50</v>
      </c>
      <c r="F22" s="39" t="s">
        <v>58</v>
      </c>
      <c r="G22" s="39" t="s">
        <v>44</v>
      </c>
      <c r="H22" s="39">
        <v>99</v>
      </c>
      <c r="I22" s="40" t="s">
        <v>59</v>
      </c>
      <c r="J22" s="37">
        <v>2018</v>
      </c>
      <c r="K22" s="37">
        <v>2018</v>
      </c>
      <c r="L22" s="63">
        <v>1.96</v>
      </c>
      <c r="M22" s="64">
        <v>1.96</v>
      </c>
      <c r="N22" s="64"/>
      <c r="O22" s="64"/>
      <c r="P22" s="40" t="s">
        <v>52</v>
      </c>
      <c r="Q22" s="37">
        <v>4</v>
      </c>
      <c r="R22" s="37">
        <v>16</v>
      </c>
      <c r="S22" s="47" t="s">
        <v>67</v>
      </c>
      <c r="T22" s="47" t="s">
        <v>64</v>
      </c>
      <c r="U22" s="37" t="s">
        <v>47</v>
      </c>
      <c r="V22" s="84">
        <v>945</v>
      </c>
      <c r="W22" s="84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</row>
    <row r="23" s="100" customFormat="1" ht="35" customHeight="1" spans="1:151">
      <c r="A23" s="138">
        <v>18</v>
      </c>
      <c r="B23" s="36" t="s">
        <v>57</v>
      </c>
      <c r="C23" s="39" t="s">
        <v>48</v>
      </c>
      <c r="D23" s="39" t="s">
        <v>49</v>
      </c>
      <c r="E23" s="39" t="s">
        <v>68</v>
      </c>
      <c r="F23" s="39" t="s">
        <v>58</v>
      </c>
      <c r="G23" s="39" t="s">
        <v>44</v>
      </c>
      <c r="H23" s="39">
        <v>21</v>
      </c>
      <c r="I23" s="40" t="s">
        <v>59</v>
      </c>
      <c r="J23" s="37">
        <v>2018</v>
      </c>
      <c r="K23" s="37">
        <v>2018</v>
      </c>
      <c r="L23" s="63">
        <v>0.28</v>
      </c>
      <c r="M23" s="64">
        <v>0.28</v>
      </c>
      <c r="N23" s="64"/>
      <c r="O23" s="64"/>
      <c r="P23" s="40" t="s">
        <v>52</v>
      </c>
      <c r="Q23" s="37">
        <v>3</v>
      </c>
      <c r="R23" s="37">
        <v>12</v>
      </c>
      <c r="S23" s="47" t="s">
        <v>69</v>
      </c>
      <c r="T23" s="47" t="s">
        <v>70</v>
      </c>
      <c r="U23" s="37" t="s">
        <v>47</v>
      </c>
      <c r="V23" s="84">
        <v>946</v>
      </c>
      <c r="W23" s="84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</row>
    <row r="24" s="100" customFormat="1" ht="35" customHeight="1" spans="1:151">
      <c r="A24" s="138">
        <v>19</v>
      </c>
      <c r="B24" s="36" t="s">
        <v>57</v>
      </c>
      <c r="C24" s="39" t="s">
        <v>48</v>
      </c>
      <c r="D24" s="39" t="s">
        <v>49</v>
      </c>
      <c r="E24" s="39" t="s">
        <v>71</v>
      </c>
      <c r="F24" s="39" t="s">
        <v>58</v>
      </c>
      <c r="G24" s="39" t="s">
        <v>44</v>
      </c>
      <c r="H24" s="39">
        <v>31</v>
      </c>
      <c r="I24" s="40" t="s">
        <v>59</v>
      </c>
      <c r="J24" s="37">
        <v>2018</v>
      </c>
      <c r="K24" s="37">
        <v>2018</v>
      </c>
      <c r="L24" s="63">
        <v>0.4</v>
      </c>
      <c r="M24" s="64">
        <v>0.4</v>
      </c>
      <c r="N24" s="64"/>
      <c r="O24" s="64"/>
      <c r="P24" s="40" t="s">
        <v>52</v>
      </c>
      <c r="Q24" s="37">
        <v>5</v>
      </c>
      <c r="R24" s="37">
        <v>15</v>
      </c>
      <c r="S24" s="47" t="s">
        <v>72</v>
      </c>
      <c r="T24" s="47" t="s">
        <v>73</v>
      </c>
      <c r="U24" s="37" t="s">
        <v>47</v>
      </c>
      <c r="V24" s="84">
        <v>947</v>
      </c>
      <c r="W24" s="84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</row>
    <row r="25" s="100" customFormat="1" ht="35" customHeight="1" spans="1:151">
      <c r="A25" s="138">
        <v>20</v>
      </c>
      <c r="B25" s="36" t="s">
        <v>57</v>
      </c>
      <c r="C25" s="39" t="s">
        <v>48</v>
      </c>
      <c r="D25" s="39" t="s">
        <v>49</v>
      </c>
      <c r="E25" s="39" t="s">
        <v>74</v>
      </c>
      <c r="F25" s="39" t="s">
        <v>58</v>
      </c>
      <c r="G25" s="39" t="s">
        <v>44</v>
      </c>
      <c r="H25" s="39">
        <v>31</v>
      </c>
      <c r="I25" s="40" t="s">
        <v>59</v>
      </c>
      <c r="J25" s="37">
        <v>2018</v>
      </c>
      <c r="K25" s="37">
        <v>2018</v>
      </c>
      <c r="L25" s="63">
        <v>0.4</v>
      </c>
      <c r="M25" s="64">
        <v>0.4</v>
      </c>
      <c r="N25" s="64"/>
      <c r="O25" s="64"/>
      <c r="P25" s="40" t="s">
        <v>52</v>
      </c>
      <c r="Q25" s="37">
        <v>3</v>
      </c>
      <c r="R25" s="37">
        <v>9</v>
      </c>
      <c r="S25" s="47" t="s">
        <v>72</v>
      </c>
      <c r="T25" s="47" t="s">
        <v>70</v>
      </c>
      <c r="U25" s="37" t="s">
        <v>47</v>
      </c>
      <c r="V25" s="84">
        <v>948</v>
      </c>
      <c r="W25" s="84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</row>
    <row r="26" s="100" customFormat="1" ht="35" customHeight="1" spans="1:151">
      <c r="A26" s="138">
        <v>21</v>
      </c>
      <c r="B26" s="36" t="s">
        <v>57</v>
      </c>
      <c r="C26" s="39" t="s">
        <v>48</v>
      </c>
      <c r="D26" s="39" t="s">
        <v>49</v>
      </c>
      <c r="E26" s="39" t="s">
        <v>75</v>
      </c>
      <c r="F26" s="39" t="s">
        <v>58</v>
      </c>
      <c r="G26" s="39" t="s">
        <v>44</v>
      </c>
      <c r="H26" s="39">
        <v>12</v>
      </c>
      <c r="I26" s="40" t="s">
        <v>59</v>
      </c>
      <c r="J26" s="37">
        <v>2018</v>
      </c>
      <c r="K26" s="37">
        <v>2018</v>
      </c>
      <c r="L26" s="63">
        <v>0.16</v>
      </c>
      <c r="M26" s="64">
        <v>0.16</v>
      </c>
      <c r="N26" s="64"/>
      <c r="O26" s="64"/>
      <c r="P26" s="40" t="s">
        <v>52</v>
      </c>
      <c r="Q26" s="37">
        <v>1</v>
      </c>
      <c r="R26" s="37">
        <v>3</v>
      </c>
      <c r="S26" s="47" t="s">
        <v>76</v>
      </c>
      <c r="T26" s="47" t="s">
        <v>46</v>
      </c>
      <c r="U26" s="37" t="s">
        <v>47</v>
      </c>
      <c r="V26" s="84">
        <v>949</v>
      </c>
      <c r="W26" s="84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</row>
    <row r="27" s="8" customFormat="1" ht="35" customHeight="1" spans="1:23">
      <c r="A27" s="138">
        <v>22</v>
      </c>
      <c r="B27" s="36" t="s">
        <v>57</v>
      </c>
      <c r="C27" s="37" t="s">
        <v>48</v>
      </c>
      <c r="D27" s="37" t="s">
        <v>49</v>
      </c>
      <c r="E27" s="37" t="s">
        <v>49</v>
      </c>
      <c r="F27" s="37" t="s">
        <v>58</v>
      </c>
      <c r="G27" s="37" t="s">
        <v>44</v>
      </c>
      <c r="H27" s="37">
        <v>76</v>
      </c>
      <c r="I27" s="40" t="s">
        <v>59</v>
      </c>
      <c r="J27" s="40">
        <v>2019</v>
      </c>
      <c r="K27" s="37">
        <v>2020</v>
      </c>
      <c r="L27" s="63">
        <v>3.04</v>
      </c>
      <c r="M27" s="64"/>
      <c r="N27" s="64">
        <v>1.52</v>
      </c>
      <c r="O27" s="64">
        <v>1.52</v>
      </c>
      <c r="P27" s="37" t="s">
        <v>52</v>
      </c>
      <c r="Q27" s="37">
        <v>5</v>
      </c>
      <c r="R27" s="37">
        <v>17</v>
      </c>
      <c r="S27" s="37" t="s">
        <v>77</v>
      </c>
      <c r="T27" s="37" t="s">
        <v>73</v>
      </c>
      <c r="U27" s="37" t="s">
        <v>47</v>
      </c>
      <c r="V27" s="84"/>
      <c r="W27" s="168">
        <v>829</v>
      </c>
    </row>
    <row r="28" s="8" customFormat="1" ht="35" customHeight="1" spans="1:23">
      <c r="A28" s="138">
        <v>23</v>
      </c>
      <c r="B28" s="36" t="s">
        <v>57</v>
      </c>
      <c r="C28" s="37" t="s">
        <v>48</v>
      </c>
      <c r="D28" s="37" t="s">
        <v>49</v>
      </c>
      <c r="E28" s="37" t="s">
        <v>62</v>
      </c>
      <c r="F28" s="37" t="s">
        <v>58</v>
      </c>
      <c r="G28" s="37" t="s">
        <v>44</v>
      </c>
      <c r="H28" s="37">
        <v>85</v>
      </c>
      <c r="I28" s="40" t="s">
        <v>59</v>
      </c>
      <c r="J28" s="40">
        <v>2019</v>
      </c>
      <c r="K28" s="37">
        <v>2020</v>
      </c>
      <c r="L28" s="63">
        <v>3.4</v>
      </c>
      <c r="M28" s="64"/>
      <c r="N28" s="64">
        <v>1.56</v>
      </c>
      <c r="O28" s="64">
        <v>1.84</v>
      </c>
      <c r="P28" s="37" t="s">
        <v>52</v>
      </c>
      <c r="Q28" s="37">
        <v>6</v>
      </c>
      <c r="R28" s="37">
        <v>21</v>
      </c>
      <c r="S28" s="37" t="s">
        <v>78</v>
      </c>
      <c r="T28" s="37" t="s">
        <v>79</v>
      </c>
      <c r="U28" s="37" t="s">
        <v>47</v>
      </c>
      <c r="V28" s="84"/>
      <c r="W28" s="168">
        <v>830</v>
      </c>
    </row>
    <row r="29" s="8" customFormat="1" ht="35" customHeight="1" spans="1:23">
      <c r="A29" s="138">
        <v>24</v>
      </c>
      <c r="B29" s="36" t="s">
        <v>57</v>
      </c>
      <c r="C29" s="37" t="s">
        <v>48</v>
      </c>
      <c r="D29" s="37" t="s">
        <v>49</v>
      </c>
      <c r="E29" s="37" t="s">
        <v>65</v>
      </c>
      <c r="F29" s="37" t="s">
        <v>58</v>
      </c>
      <c r="G29" s="37" t="s">
        <v>44</v>
      </c>
      <c r="H29" s="37">
        <v>37</v>
      </c>
      <c r="I29" s="40" t="s">
        <v>59</v>
      </c>
      <c r="J29" s="40">
        <v>2019</v>
      </c>
      <c r="K29" s="37">
        <v>2020</v>
      </c>
      <c r="L29" s="63">
        <v>1.48</v>
      </c>
      <c r="M29" s="64"/>
      <c r="N29" s="64">
        <v>0.6</v>
      </c>
      <c r="O29" s="64">
        <v>0.88</v>
      </c>
      <c r="P29" s="37" t="s">
        <v>52</v>
      </c>
      <c r="Q29" s="37">
        <v>3</v>
      </c>
      <c r="R29" s="37">
        <v>11</v>
      </c>
      <c r="S29" s="37" t="s">
        <v>80</v>
      </c>
      <c r="T29" s="37" t="s">
        <v>70</v>
      </c>
      <c r="U29" s="37" t="s">
        <v>47</v>
      </c>
      <c r="V29" s="84"/>
      <c r="W29" s="168">
        <v>831</v>
      </c>
    </row>
    <row r="30" s="8" customFormat="1" ht="35" customHeight="1" spans="1:23">
      <c r="A30" s="138">
        <v>25</v>
      </c>
      <c r="B30" s="36" t="s">
        <v>57</v>
      </c>
      <c r="C30" s="37" t="s">
        <v>48</v>
      </c>
      <c r="D30" s="37" t="s">
        <v>49</v>
      </c>
      <c r="E30" s="37" t="s">
        <v>50</v>
      </c>
      <c r="F30" s="37" t="s">
        <v>58</v>
      </c>
      <c r="G30" s="37" t="s">
        <v>44</v>
      </c>
      <c r="H30" s="37">
        <v>82</v>
      </c>
      <c r="I30" s="40" t="s">
        <v>59</v>
      </c>
      <c r="J30" s="40">
        <v>2019</v>
      </c>
      <c r="K30" s="37">
        <v>2020</v>
      </c>
      <c r="L30" s="63">
        <v>3.28</v>
      </c>
      <c r="M30" s="64"/>
      <c r="N30" s="64">
        <v>1.64</v>
      </c>
      <c r="O30" s="64">
        <v>1.64</v>
      </c>
      <c r="P30" s="37" t="s">
        <v>52</v>
      </c>
      <c r="Q30" s="37">
        <v>5</v>
      </c>
      <c r="R30" s="37">
        <v>19</v>
      </c>
      <c r="S30" s="37" t="s">
        <v>81</v>
      </c>
      <c r="T30" s="37" t="s">
        <v>73</v>
      </c>
      <c r="U30" s="37" t="s">
        <v>47</v>
      </c>
      <c r="V30" s="84"/>
      <c r="W30" s="168">
        <v>832</v>
      </c>
    </row>
    <row r="31" s="8" customFormat="1" ht="35" customHeight="1" spans="1:23">
      <c r="A31" s="138">
        <v>26</v>
      </c>
      <c r="B31" s="36" t="s">
        <v>57</v>
      </c>
      <c r="C31" s="37" t="s">
        <v>48</v>
      </c>
      <c r="D31" s="37" t="s">
        <v>49</v>
      </c>
      <c r="E31" s="37" t="s">
        <v>68</v>
      </c>
      <c r="F31" s="37" t="s">
        <v>58</v>
      </c>
      <c r="G31" s="37" t="s">
        <v>44</v>
      </c>
      <c r="H31" s="37">
        <v>54</v>
      </c>
      <c r="I31" s="40" t="s">
        <v>59</v>
      </c>
      <c r="J31" s="40">
        <v>2019</v>
      </c>
      <c r="K31" s="37">
        <v>2020</v>
      </c>
      <c r="L31" s="63">
        <v>2.16</v>
      </c>
      <c r="M31" s="64"/>
      <c r="N31" s="64">
        <v>1.08</v>
      </c>
      <c r="O31" s="64">
        <v>1.08</v>
      </c>
      <c r="P31" s="37" t="s">
        <v>52</v>
      </c>
      <c r="Q31" s="37">
        <v>3</v>
      </c>
      <c r="R31" s="37">
        <v>13</v>
      </c>
      <c r="S31" s="37" t="s">
        <v>82</v>
      </c>
      <c r="T31" s="37" t="s">
        <v>70</v>
      </c>
      <c r="U31" s="37" t="s">
        <v>47</v>
      </c>
      <c r="V31" s="84"/>
      <c r="W31" s="168">
        <v>833</v>
      </c>
    </row>
    <row r="32" s="8" customFormat="1" ht="35" customHeight="1" spans="1:23">
      <c r="A32" s="138">
        <v>27</v>
      </c>
      <c r="B32" s="36" t="s">
        <v>57</v>
      </c>
      <c r="C32" s="37" t="s">
        <v>48</v>
      </c>
      <c r="D32" s="37" t="s">
        <v>49</v>
      </c>
      <c r="E32" s="37" t="s">
        <v>74</v>
      </c>
      <c r="F32" s="37" t="s">
        <v>58</v>
      </c>
      <c r="G32" s="37" t="s">
        <v>44</v>
      </c>
      <c r="H32" s="37">
        <v>20</v>
      </c>
      <c r="I32" s="40" t="s">
        <v>59</v>
      </c>
      <c r="J32" s="40">
        <v>2019</v>
      </c>
      <c r="K32" s="37">
        <v>2020</v>
      </c>
      <c r="L32" s="63">
        <v>0.8</v>
      </c>
      <c r="M32" s="64"/>
      <c r="N32" s="64">
        <v>0.4</v>
      </c>
      <c r="O32" s="64">
        <v>0.4</v>
      </c>
      <c r="P32" s="37" t="s">
        <v>52</v>
      </c>
      <c r="Q32" s="37">
        <v>1</v>
      </c>
      <c r="R32" s="37">
        <v>4</v>
      </c>
      <c r="S32" s="37" t="s">
        <v>83</v>
      </c>
      <c r="T32" s="37" t="s">
        <v>46</v>
      </c>
      <c r="U32" s="37" t="s">
        <v>47</v>
      </c>
      <c r="V32" s="84"/>
      <c r="W32" s="168">
        <v>834</v>
      </c>
    </row>
    <row r="33" s="8" customFormat="1" ht="35" customHeight="1" spans="1:23">
      <c r="A33" s="138">
        <v>28</v>
      </c>
      <c r="B33" s="36" t="s">
        <v>57</v>
      </c>
      <c r="C33" s="37" t="s">
        <v>48</v>
      </c>
      <c r="D33" s="37" t="s">
        <v>49</v>
      </c>
      <c r="E33" s="37" t="s">
        <v>71</v>
      </c>
      <c r="F33" s="37" t="s">
        <v>58</v>
      </c>
      <c r="G33" s="37" t="s">
        <v>44</v>
      </c>
      <c r="H33" s="37">
        <v>8</v>
      </c>
      <c r="I33" s="40" t="s">
        <v>59</v>
      </c>
      <c r="J33" s="40">
        <v>2019</v>
      </c>
      <c r="K33" s="37">
        <v>2020</v>
      </c>
      <c r="L33" s="63">
        <v>0.32</v>
      </c>
      <c r="M33" s="64"/>
      <c r="N33" s="64">
        <v>0.08</v>
      </c>
      <c r="O33" s="64">
        <v>0.24</v>
      </c>
      <c r="P33" s="37" t="s">
        <v>52</v>
      </c>
      <c r="Q33" s="37">
        <v>2</v>
      </c>
      <c r="R33" s="37">
        <v>8</v>
      </c>
      <c r="S33" s="37" t="s">
        <v>84</v>
      </c>
      <c r="T33" s="37" t="s">
        <v>85</v>
      </c>
      <c r="U33" s="37" t="s">
        <v>47</v>
      </c>
      <c r="V33" s="84"/>
      <c r="W33" s="168">
        <v>835</v>
      </c>
    </row>
    <row r="34" s="8" customFormat="1" ht="35" customHeight="1" spans="1:23">
      <c r="A34" s="138">
        <v>29</v>
      </c>
      <c r="B34" s="36" t="s">
        <v>57</v>
      </c>
      <c r="C34" s="37" t="s">
        <v>48</v>
      </c>
      <c r="D34" s="37" t="s">
        <v>49</v>
      </c>
      <c r="E34" s="37" t="s">
        <v>75</v>
      </c>
      <c r="F34" s="37" t="s">
        <v>58</v>
      </c>
      <c r="G34" s="37" t="s">
        <v>44</v>
      </c>
      <c r="H34" s="37">
        <v>12</v>
      </c>
      <c r="I34" s="40" t="s">
        <v>59</v>
      </c>
      <c r="J34" s="40">
        <v>2019</v>
      </c>
      <c r="K34" s="37">
        <v>2020</v>
      </c>
      <c r="L34" s="63">
        <v>0.48</v>
      </c>
      <c r="M34" s="64"/>
      <c r="N34" s="64">
        <v>0.16</v>
      </c>
      <c r="O34" s="64">
        <v>0.32</v>
      </c>
      <c r="P34" s="37" t="s">
        <v>52</v>
      </c>
      <c r="Q34" s="37">
        <v>2</v>
      </c>
      <c r="R34" s="37">
        <v>12</v>
      </c>
      <c r="S34" s="37" t="s">
        <v>76</v>
      </c>
      <c r="T34" s="37" t="s">
        <v>85</v>
      </c>
      <c r="U34" s="37" t="s">
        <v>47</v>
      </c>
      <c r="V34" s="84"/>
      <c r="W34" s="168">
        <v>836</v>
      </c>
    </row>
    <row r="35" s="99" customFormat="1" ht="35" customHeight="1" spans="1:147">
      <c r="A35" s="136">
        <v>30</v>
      </c>
      <c r="B35" s="137" t="s">
        <v>86</v>
      </c>
      <c r="C35" s="136"/>
      <c r="D35" s="136"/>
      <c r="E35" s="136"/>
      <c r="F35" s="136"/>
      <c r="G35" s="136" t="s">
        <v>44</v>
      </c>
      <c r="H35" s="136">
        <f>SUM(H36:H38)</f>
        <v>58</v>
      </c>
      <c r="I35" s="136">
        <f t="shared" ref="I35:R35" si="3">SUM(I36:I38)</f>
        <v>0</v>
      </c>
      <c r="J35" s="136">
        <v>2018</v>
      </c>
      <c r="K35" s="136">
        <v>2020</v>
      </c>
      <c r="L35" s="152">
        <f t="shared" si="3"/>
        <v>1.16</v>
      </c>
      <c r="M35" s="152">
        <f t="shared" si="3"/>
        <v>0.76</v>
      </c>
      <c r="N35" s="152">
        <f t="shared" si="3"/>
        <v>0.2</v>
      </c>
      <c r="O35" s="152">
        <f t="shared" si="3"/>
        <v>0.2</v>
      </c>
      <c r="P35" s="136">
        <f t="shared" si="3"/>
        <v>0</v>
      </c>
      <c r="Q35" s="136">
        <f t="shared" si="3"/>
        <v>5</v>
      </c>
      <c r="R35" s="136">
        <f t="shared" si="3"/>
        <v>17</v>
      </c>
      <c r="S35" s="136" t="s">
        <v>87</v>
      </c>
      <c r="T35" s="136" t="s">
        <v>73</v>
      </c>
      <c r="U35" s="136" t="s">
        <v>47</v>
      </c>
      <c r="V35" s="139">
        <v>1071</v>
      </c>
      <c r="W35" s="139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7"/>
      <c r="BQ35" s="167"/>
      <c r="BR35" s="167"/>
      <c r="BS35" s="167"/>
      <c r="BT35" s="167"/>
      <c r="BU35" s="167"/>
      <c r="BV35" s="167"/>
      <c r="BW35" s="167"/>
      <c r="BX35" s="167"/>
      <c r="BY35" s="167"/>
      <c r="BZ35" s="167"/>
      <c r="CA35" s="167"/>
      <c r="CB35" s="167"/>
      <c r="CC35" s="167"/>
      <c r="CD35" s="167"/>
      <c r="CE35" s="167"/>
      <c r="CF35" s="167"/>
      <c r="CG35" s="167"/>
      <c r="CH35" s="167"/>
      <c r="CI35" s="167"/>
      <c r="CJ35" s="167"/>
      <c r="CK35" s="167"/>
      <c r="CL35" s="167"/>
      <c r="CM35" s="167"/>
      <c r="CN35" s="167"/>
      <c r="CO35" s="167"/>
      <c r="CP35" s="167"/>
      <c r="CQ35" s="167"/>
      <c r="CR35" s="167"/>
      <c r="CS35" s="167"/>
      <c r="CT35" s="167"/>
      <c r="CU35" s="167"/>
      <c r="CV35" s="167"/>
      <c r="CW35" s="167"/>
      <c r="CX35" s="167"/>
      <c r="CY35" s="167"/>
      <c r="CZ35" s="167"/>
      <c r="DA35" s="167"/>
      <c r="DB35" s="167"/>
      <c r="DC35" s="167"/>
      <c r="DD35" s="167"/>
      <c r="DE35" s="167"/>
      <c r="DF35" s="167"/>
      <c r="DG35" s="167"/>
      <c r="DH35" s="167"/>
      <c r="DI35" s="167"/>
      <c r="DJ35" s="167"/>
      <c r="DK35" s="167"/>
      <c r="DL35" s="167"/>
      <c r="DM35" s="167"/>
      <c r="DN35" s="167"/>
      <c r="DO35" s="167"/>
      <c r="DP35" s="167"/>
      <c r="DQ35" s="167"/>
      <c r="DR35" s="167"/>
      <c r="DS35" s="167"/>
      <c r="DT35" s="167"/>
      <c r="DU35" s="167"/>
      <c r="DV35" s="167"/>
      <c r="DW35" s="167"/>
      <c r="DX35" s="167"/>
      <c r="DY35" s="167"/>
      <c r="DZ35" s="167"/>
      <c r="EA35" s="167"/>
      <c r="EB35" s="167"/>
      <c r="EC35" s="167"/>
      <c r="ED35" s="167"/>
      <c r="EE35" s="167"/>
      <c r="EF35" s="167"/>
      <c r="EG35" s="167"/>
      <c r="EH35" s="167"/>
      <c r="EI35" s="167"/>
      <c r="EJ35" s="167"/>
      <c r="EK35" s="167"/>
      <c r="EL35" s="167"/>
      <c r="EM35" s="167"/>
      <c r="EN35" s="167"/>
      <c r="EO35" s="167"/>
      <c r="EP35" s="167"/>
      <c r="EQ35" s="167"/>
    </row>
    <row r="36" s="100" customFormat="1" ht="35" customHeight="1" spans="1:151">
      <c r="A36" s="138">
        <v>31</v>
      </c>
      <c r="B36" s="36" t="s">
        <v>88</v>
      </c>
      <c r="C36" s="39" t="s">
        <v>48</v>
      </c>
      <c r="D36" s="39" t="s">
        <v>49</v>
      </c>
      <c r="E36" s="39" t="s">
        <v>71</v>
      </c>
      <c r="F36" s="39" t="s">
        <v>58</v>
      </c>
      <c r="G36" s="39" t="s">
        <v>44</v>
      </c>
      <c r="H36" s="39">
        <v>5</v>
      </c>
      <c r="I36" s="39" t="s">
        <v>89</v>
      </c>
      <c r="J36" s="40">
        <v>2018</v>
      </c>
      <c r="K36" s="40">
        <v>2018</v>
      </c>
      <c r="L36" s="63">
        <v>0.1</v>
      </c>
      <c r="M36" s="63">
        <v>0.1</v>
      </c>
      <c r="N36" s="64"/>
      <c r="O36" s="64"/>
      <c r="P36" s="65" t="s">
        <v>52</v>
      </c>
      <c r="Q36" s="37">
        <v>1</v>
      </c>
      <c r="R36" s="37">
        <v>3</v>
      </c>
      <c r="S36" s="47" t="s">
        <v>90</v>
      </c>
      <c r="T36" s="47" t="s">
        <v>46</v>
      </c>
      <c r="U36" s="37" t="s">
        <v>47</v>
      </c>
      <c r="V36" s="84">
        <v>1072</v>
      </c>
      <c r="W36" s="169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</row>
    <row r="37" s="100" customFormat="1" ht="35" customHeight="1" spans="1:151">
      <c r="A37" s="138">
        <v>32</v>
      </c>
      <c r="B37" s="36" t="s">
        <v>88</v>
      </c>
      <c r="C37" s="39" t="s">
        <v>48</v>
      </c>
      <c r="D37" s="39" t="s">
        <v>49</v>
      </c>
      <c r="E37" s="39" t="s">
        <v>74</v>
      </c>
      <c r="F37" s="39" t="s">
        <v>58</v>
      </c>
      <c r="G37" s="39" t="s">
        <v>44</v>
      </c>
      <c r="H37" s="39">
        <v>33</v>
      </c>
      <c r="I37" s="39" t="s">
        <v>89</v>
      </c>
      <c r="J37" s="37">
        <v>2018</v>
      </c>
      <c r="K37" s="37">
        <v>2018</v>
      </c>
      <c r="L37" s="63">
        <v>0.66</v>
      </c>
      <c r="M37" s="63">
        <v>0.66</v>
      </c>
      <c r="N37" s="64"/>
      <c r="O37" s="64"/>
      <c r="P37" s="65" t="s">
        <v>52</v>
      </c>
      <c r="Q37" s="37">
        <v>2</v>
      </c>
      <c r="R37" s="37">
        <v>6</v>
      </c>
      <c r="S37" s="47" t="s">
        <v>91</v>
      </c>
      <c r="T37" s="47" t="s">
        <v>85</v>
      </c>
      <c r="U37" s="37" t="s">
        <v>47</v>
      </c>
      <c r="V37" s="84">
        <v>1073</v>
      </c>
      <c r="W37" s="84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</row>
    <row r="38" s="100" customFormat="1" ht="35" customHeight="1" spans="1:151">
      <c r="A38" s="138">
        <v>33</v>
      </c>
      <c r="B38" s="36" t="s">
        <v>88</v>
      </c>
      <c r="C38" s="39" t="s">
        <v>48</v>
      </c>
      <c r="D38" s="39" t="s">
        <v>49</v>
      </c>
      <c r="E38" s="39" t="s">
        <v>92</v>
      </c>
      <c r="F38" s="39" t="s">
        <v>58</v>
      </c>
      <c r="G38" s="39" t="s">
        <v>44</v>
      </c>
      <c r="H38" s="39">
        <v>20</v>
      </c>
      <c r="I38" s="39" t="s">
        <v>89</v>
      </c>
      <c r="J38" s="40">
        <v>2019</v>
      </c>
      <c r="K38" s="37">
        <v>2020</v>
      </c>
      <c r="L38" s="63">
        <v>0.4</v>
      </c>
      <c r="M38" s="64"/>
      <c r="N38" s="64">
        <v>0.2</v>
      </c>
      <c r="O38" s="64">
        <v>0.2</v>
      </c>
      <c r="P38" s="65" t="s">
        <v>52</v>
      </c>
      <c r="Q38" s="37">
        <v>2</v>
      </c>
      <c r="R38" s="37">
        <v>8</v>
      </c>
      <c r="S38" s="47" t="s">
        <v>93</v>
      </c>
      <c r="T38" s="47" t="s">
        <v>85</v>
      </c>
      <c r="U38" s="37" t="s">
        <v>47</v>
      </c>
      <c r="V38" s="84"/>
      <c r="W38" s="87">
        <v>840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</row>
    <row r="39" s="98" customFormat="1" ht="35" customHeight="1" spans="1:147">
      <c r="A39" s="127">
        <v>34</v>
      </c>
      <c r="B39" s="134" t="s">
        <v>94</v>
      </c>
      <c r="C39" s="127"/>
      <c r="D39" s="127"/>
      <c r="E39" s="127"/>
      <c r="F39" s="127"/>
      <c r="G39" s="130" t="s">
        <v>44</v>
      </c>
      <c r="H39" s="135">
        <f>H40+H46+H48+H52</f>
        <v>359</v>
      </c>
      <c r="I39" s="135">
        <v>0</v>
      </c>
      <c r="J39" s="151">
        <v>2018</v>
      </c>
      <c r="K39" s="151">
        <v>2020</v>
      </c>
      <c r="L39" s="135">
        <f>L40+L46+L48+L52</f>
        <v>7.875</v>
      </c>
      <c r="M39" s="135">
        <f t="shared" ref="M39:R39" si="4">M40+M46+M48+M52</f>
        <v>7.315</v>
      </c>
      <c r="N39" s="135">
        <f t="shared" si="4"/>
        <v>0.4</v>
      </c>
      <c r="O39" s="135">
        <f t="shared" si="4"/>
        <v>0.16</v>
      </c>
      <c r="P39" s="135">
        <f t="shared" si="4"/>
        <v>0</v>
      </c>
      <c r="Q39" s="135">
        <f t="shared" si="4"/>
        <v>32</v>
      </c>
      <c r="R39" s="135">
        <f t="shared" si="4"/>
        <v>99</v>
      </c>
      <c r="S39" s="140" t="s">
        <v>95</v>
      </c>
      <c r="T39" s="140" t="s">
        <v>96</v>
      </c>
      <c r="U39" s="164" t="s">
        <v>47</v>
      </c>
      <c r="V39" s="165">
        <v>1225</v>
      </c>
      <c r="W39" s="165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</row>
    <row r="40" s="101" customFormat="1" ht="35" customHeight="1" spans="1:147">
      <c r="A40" s="136">
        <v>35</v>
      </c>
      <c r="B40" s="137" t="s">
        <v>97</v>
      </c>
      <c r="C40" s="136"/>
      <c r="D40" s="136"/>
      <c r="E40" s="136"/>
      <c r="F40" s="136"/>
      <c r="G40" s="136" t="s">
        <v>44</v>
      </c>
      <c r="H40" s="136">
        <f t="shared" ref="H40:R40" si="5">SUM(H41:H45)</f>
        <v>265</v>
      </c>
      <c r="I40" s="136">
        <f t="shared" si="5"/>
        <v>0</v>
      </c>
      <c r="J40" s="136">
        <v>2018</v>
      </c>
      <c r="K40" s="153">
        <v>2018</v>
      </c>
      <c r="L40" s="136">
        <f t="shared" si="5"/>
        <v>6.625</v>
      </c>
      <c r="M40" s="136">
        <f t="shared" si="5"/>
        <v>6.625</v>
      </c>
      <c r="N40" s="136">
        <f t="shared" si="5"/>
        <v>0</v>
      </c>
      <c r="O40" s="136">
        <f t="shared" si="5"/>
        <v>0</v>
      </c>
      <c r="P40" s="136">
        <f t="shared" si="5"/>
        <v>0</v>
      </c>
      <c r="Q40" s="136">
        <f t="shared" si="5"/>
        <v>23</v>
      </c>
      <c r="R40" s="136">
        <f t="shared" si="5"/>
        <v>75</v>
      </c>
      <c r="S40" s="136" t="s">
        <v>98</v>
      </c>
      <c r="T40" s="136" t="s">
        <v>99</v>
      </c>
      <c r="U40" s="136" t="s">
        <v>47</v>
      </c>
      <c r="V40" s="139">
        <v>1226</v>
      </c>
      <c r="W40" s="139"/>
      <c r="X40" s="170"/>
      <c r="Y40" s="170"/>
      <c r="Z40" s="170"/>
      <c r="AA40" s="170"/>
      <c r="AB40" s="170"/>
      <c r="AC40" s="170"/>
      <c r="AD40" s="170"/>
      <c r="AE40" s="170"/>
      <c r="AF40" s="170"/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  <c r="BI40" s="170"/>
      <c r="BJ40" s="170"/>
      <c r="BK40" s="170"/>
      <c r="BL40" s="170"/>
      <c r="BM40" s="170"/>
      <c r="BN40" s="170"/>
      <c r="BO40" s="170"/>
      <c r="BP40" s="170"/>
      <c r="BQ40" s="170"/>
      <c r="BR40" s="170"/>
      <c r="BS40" s="170"/>
      <c r="BT40" s="170"/>
      <c r="BU40" s="170"/>
      <c r="BV40" s="170"/>
      <c r="BW40" s="170"/>
      <c r="BX40" s="170"/>
      <c r="BY40" s="170"/>
      <c r="BZ40" s="170"/>
      <c r="CA40" s="170"/>
      <c r="CB40" s="170"/>
      <c r="CC40" s="170"/>
      <c r="CD40" s="170"/>
      <c r="CE40" s="170"/>
      <c r="CF40" s="170"/>
      <c r="CG40" s="170"/>
      <c r="CH40" s="170"/>
      <c r="CI40" s="170"/>
      <c r="CJ40" s="170"/>
      <c r="CK40" s="170"/>
      <c r="CL40" s="170"/>
      <c r="CM40" s="170"/>
      <c r="CN40" s="170"/>
      <c r="CO40" s="170"/>
      <c r="CP40" s="170"/>
      <c r="CQ40" s="170"/>
      <c r="CR40" s="170"/>
      <c r="CS40" s="170"/>
      <c r="CT40" s="170"/>
      <c r="CU40" s="170"/>
      <c r="CV40" s="170"/>
      <c r="CW40" s="170"/>
      <c r="CX40" s="170"/>
      <c r="CY40" s="170"/>
      <c r="CZ40" s="170"/>
      <c r="DA40" s="170"/>
      <c r="DB40" s="170"/>
      <c r="DC40" s="170"/>
      <c r="DD40" s="170"/>
      <c r="DE40" s="170"/>
      <c r="DF40" s="170"/>
      <c r="DG40" s="170"/>
      <c r="DH40" s="170"/>
      <c r="DI40" s="170"/>
      <c r="DJ40" s="170"/>
      <c r="DK40" s="170"/>
      <c r="DL40" s="170"/>
      <c r="DM40" s="170"/>
      <c r="DN40" s="170"/>
      <c r="DO40" s="170"/>
      <c r="DP40" s="170"/>
      <c r="DQ40" s="170"/>
      <c r="DR40" s="170"/>
      <c r="DS40" s="170"/>
      <c r="DT40" s="170"/>
      <c r="DU40" s="170"/>
      <c r="DV40" s="170"/>
      <c r="DW40" s="170"/>
      <c r="DX40" s="170"/>
      <c r="DY40" s="170"/>
      <c r="DZ40" s="170"/>
      <c r="EA40" s="170"/>
      <c r="EB40" s="170"/>
      <c r="EC40" s="170"/>
      <c r="ED40" s="170"/>
      <c r="EE40" s="170"/>
      <c r="EF40" s="170"/>
      <c r="EG40" s="170"/>
      <c r="EH40" s="170"/>
      <c r="EI40" s="170"/>
      <c r="EJ40" s="170"/>
      <c r="EK40" s="170"/>
      <c r="EL40" s="170"/>
      <c r="EM40" s="170"/>
      <c r="EN40" s="170"/>
      <c r="EO40" s="170"/>
      <c r="EP40" s="170"/>
      <c r="EQ40" s="170"/>
    </row>
    <row r="41" s="100" customFormat="1" ht="35" customHeight="1" spans="1:151">
      <c r="A41" s="138">
        <v>36</v>
      </c>
      <c r="B41" s="36" t="s">
        <v>100</v>
      </c>
      <c r="C41" s="37" t="s">
        <v>48</v>
      </c>
      <c r="D41" s="39" t="s">
        <v>49</v>
      </c>
      <c r="E41" s="39" t="s">
        <v>62</v>
      </c>
      <c r="F41" s="39" t="s">
        <v>58</v>
      </c>
      <c r="G41" s="39" t="s">
        <v>44</v>
      </c>
      <c r="H41" s="39">
        <v>80</v>
      </c>
      <c r="I41" s="40" t="s">
        <v>101</v>
      </c>
      <c r="J41" s="37">
        <v>2018</v>
      </c>
      <c r="K41" s="37">
        <v>2018</v>
      </c>
      <c r="L41" s="63">
        <f>SUM(M41:O41)</f>
        <v>2</v>
      </c>
      <c r="M41" s="63">
        <v>2</v>
      </c>
      <c r="N41" s="64"/>
      <c r="O41" s="64"/>
      <c r="P41" s="40" t="s">
        <v>52</v>
      </c>
      <c r="Q41" s="40">
        <v>7</v>
      </c>
      <c r="R41" s="40">
        <v>21</v>
      </c>
      <c r="S41" s="47" t="s">
        <v>102</v>
      </c>
      <c r="T41" s="47" t="s">
        <v>103</v>
      </c>
      <c r="U41" s="37" t="s">
        <v>47</v>
      </c>
      <c r="V41" s="84">
        <v>1249</v>
      </c>
      <c r="W41" s="84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</row>
    <row r="42" s="100" customFormat="1" ht="35" customHeight="1" spans="1:151">
      <c r="A42" s="138">
        <v>37</v>
      </c>
      <c r="B42" s="36" t="s">
        <v>100</v>
      </c>
      <c r="C42" s="37" t="s">
        <v>48</v>
      </c>
      <c r="D42" s="39" t="s">
        <v>49</v>
      </c>
      <c r="E42" s="39" t="s">
        <v>65</v>
      </c>
      <c r="F42" s="39" t="s">
        <v>58</v>
      </c>
      <c r="G42" s="39" t="s">
        <v>44</v>
      </c>
      <c r="H42" s="39">
        <v>81</v>
      </c>
      <c r="I42" s="40" t="s">
        <v>101</v>
      </c>
      <c r="J42" s="37">
        <v>2018</v>
      </c>
      <c r="K42" s="37">
        <v>2018</v>
      </c>
      <c r="L42" s="63">
        <f>SUM(M42:O42)</f>
        <v>2.025</v>
      </c>
      <c r="M42" s="63">
        <v>2.025</v>
      </c>
      <c r="N42" s="64"/>
      <c r="O42" s="64"/>
      <c r="P42" s="40" t="s">
        <v>52</v>
      </c>
      <c r="Q42" s="40">
        <v>3</v>
      </c>
      <c r="R42" s="40">
        <v>12</v>
      </c>
      <c r="S42" s="47" t="s">
        <v>104</v>
      </c>
      <c r="T42" s="47" t="s">
        <v>70</v>
      </c>
      <c r="U42" s="37" t="s">
        <v>47</v>
      </c>
      <c r="V42" s="84">
        <v>1250</v>
      </c>
      <c r="W42" s="84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</row>
    <row r="43" s="100" customFormat="1" ht="35" customHeight="1" spans="1:151">
      <c r="A43" s="138">
        <v>38</v>
      </c>
      <c r="B43" s="36" t="s">
        <v>100</v>
      </c>
      <c r="C43" s="37" t="s">
        <v>48</v>
      </c>
      <c r="D43" s="39" t="s">
        <v>49</v>
      </c>
      <c r="E43" s="39" t="s">
        <v>68</v>
      </c>
      <c r="F43" s="39" t="s">
        <v>58</v>
      </c>
      <c r="G43" s="39" t="s">
        <v>44</v>
      </c>
      <c r="H43" s="39">
        <v>15</v>
      </c>
      <c r="I43" s="40" t="s">
        <v>101</v>
      </c>
      <c r="J43" s="37">
        <v>2018</v>
      </c>
      <c r="K43" s="37">
        <v>2018</v>
      </c>
      <c r="L43" s="63">
        <f>SUM(M43:O43)</f>
        <v>0.375</v>
      </c>
      <c r="M43" s="63">
        <v>0.375</v>
      </c>
      <c r="N43" s="64"/>
      <c r="O43" s="64"/>
      <c r="P43" s="40" t="s">
        <v>52</v>
      </c>
      <c r="Q43" s="40">
        <v>2</v>
      </c>
      <c r="R43" s="40">
        <v>9</v>
      </c>
      <c r="S43" s="47" t="s">
        <v>105</v>
      </c>
      <c r="T43" s="47" t="s">
        <v>85</v>
      </c>
      <c r="U43" s="37" t="s">
        <v>47</v>
      </c>
      <c r="V43" s="84">
        <v>1251</v>
      </c>
      <c r="W43" s="84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</row>
    <row r="44" s="100" customFormat="1" ht="35" customHeight="1" spans="1:151">
      <c r="A44" s="138">
        <v>39</v>
      </c>
      <c r="B44" s="36" t="s">
        <v>100</v>
      </c>
      <c r="C44" s="37" t="s">
        <v>48</v>
      </c>
      <c r="D44" s="39" t="s">
        <v>49</v>
      </c>
      <c r="E44" s="39" t="s">
        <v>71</v>
      </c>
      <c r="F44" s="39" t="s">
        <v>58</v>
      </c>
      <c r="G44" s="39" t="s">
        <v>44</v>
      </c>
      <c r="H44" s="39">
        <v>50</v>
      </c>
      <c r="I44" s="40" t="s">
        <v>101</v>
      </c>
      <c r="J44" s="37">
        <v>2018</v>
      </c>
      <c r="K44" s="37">
        <v>2018</v>
      </c>
      <c r="L44" s="63">
        <f>SUM(M44:O44)</f>
        <v>1.25</v>
      </c>
      <c r="M44" s="63">
        <v>1.25</v>
      </c>
      <c r="N44" s="64"/>
      <c r="O44" s="64"/>
      <c r="P44" s="40" t="s">
        <v>52</v>
      </c>
      <c r="Q44" s="40">
        <v>5</v>
      </c>
      <c r="R44" s="40">
        <v>15</v>
      </c>
      <c r="S44" s="47" t="s">
        <v>106</v>
      </c>
      <c r="T44" s="47" t="s">
        <v>73</v>
      </c>
      <c r="U44" s="37" t="s">
        <v>47</v>
      </c>
      <c r="V44" s="84">
        <v>1252</v>
      </c>
      <c r="W44" s="84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</row>
    <row r="45" s="100" customFormat="1" ht="35" customHeight="1" spans="1:151">
      <c r="A45" s="138">
        <v>40</v>
      </c>
      <c r="B45" s="36" t="s">
        <v>100</v>
      </c>
      <c r="C45" s="37" t="s">
        <v>48</v>
      </c>
      <c r="D45" s="39" t="s">
        <v>49</v>
      </c>
      <c r="E45" s="39" t="s">
        <v>74</v>
      </c>
      <c r="F45" s="39" t="s">
        <v>58</v>
      </c>
      <c r="G45" s="39" t="s">
        <v>44</v>
      </c>
      <c r="H45" s="39">
        <v>39</v>
      </c>
      <c r="I45" s="40" t="s">
        <v>101</v>
      </c>
      <c r="J45" s="37">
        <v>2018</v>
      </c>
      <c r="K45" s="37">
        <v>2018</v>
      </c>
      <c r="L45" s="63">
        <f>SUM(M45:O45)</f>
        <v>0.975</v>
      </c>
      <c r="M45" s="63">
        <v>0.975</v>
      </c>
      <c r="N45" s="64"/>
      <c r="O45" s="64"/>
      <c r="P45" s="40" t="s">
        <v>52</v>
      </c>
      <c r="Q45" s="40">
        <v>6</v>
      </c>
      <c r="R45" s="40">
        <v>18</v>
      </c>
      <c r="S45" s="47" t="s">
        <v>107</v>
      </c>
      <c r="T45" s="47" t="s">
        <v>79</v>
      </c>
      <c r="U45" s="37" t="s">
        <v>47</v>
      </c>
      <c r="V45" s="84">
        <v>1253</v>
      </c>
      <c r="W45" s="84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</row>
    <row r="46" s="101" customFormat="1" ht="35" customHeight="1" spans="1:147">
      <c r="A46" s="136">
        <v>41</v>
      </c>
      <c r="B46" s="137" t="s">
        <v>108</v>
      </c>
      <c r="C46" s="136"/>
      <c r="D46" s="136"/>
      <c r="E46" s="136"/>
      <c r="F46" s="136"/>
      <c r="G46" s="136" t="s">
        <v>44</v>
      </c>
      <c r="H46" s="136">
        <f>SUM(H47:H47)</f>
        <v>14</v>
      </c>
      <c r="I46" s="136">
        <f t="shared" ref="I46:R46" si="6">SUM(I47:I47)</f>
        <v>0</v>
      </c>
      <c r="J46" s="136">
        <v>2018</v>
      </c>
      <c r="K46" s="136">
        <v>2020</v>
      </c>
      <c r="L46" s="152">
        <f t="shared" si="6"/>
        <v>0.56</v>
      </c>
      <c r="M46" s="152">
        <f t="shared" si="6"/>
        <v>0</v>
      </c>
      <c r="N46" s="152">
        <f t="shared" si="6"/>
        <v>0.4</v>
      </c>
      <c r="O46" s="152">
        <f t="shared" si="6"/>
        <v>0.16</v>
      </c>
      <c r="P46" s="136">
        <f t="shared" si="6"/>
        <v>0</v>
      </c>
      <c r="Q46" s="136">
        <f t="shared" si="6"/>
        <v>1</v>
      </c>
      <c r="R46" s="136">
        <f t="shared" si="6"/>
        <v>1</v>
      </c>
      <c r="S46" s="136" t="s">
        <v>109</v>
      </c>
      <c r="T46" s="136" t="s">
        <v>46</v>
      </c>
      <c r="U46" s="136" t="s">
        <v>47</v>
      </c>
      <c r="V46" s="139">
        <v>1647</v>
      </c>
      <c r="W46" s="139"/>
      <c r="X46" s="170"/>
      <c r="Y46" s="170"/>
      <c r="Z46" s="170"/>
      <c r="AA46" s="170"/>
      <c r="AB46" s="170"/>
      <c r="AC46" s="170"/>
      <c r="AD46" s="170"/>
      <c r="AE46" s="170"/>
      <c r="AF46" s="170"/>
      <c r="AG46" s="170"/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  <c r="BI46" s="170"/>
      <c r="BJ46" s="170"/>
      <c r="BK46" s="170"/>
      <c r="BL46" s="170"/>
      <c r="BM46" s="170"/>
      <c r="BN46" s="170"/>
      <c r="BO46" s="170"/>
      <c r="BP46" s="170"/>
      <c r="BQ46" s="170"/>
      <c r="BR46" s="170"/>
      <c r="BS46" s="170"/>
      <c r="BT46" s="170"/>
      <c r="BU46" s="170"/>
      <c r="BV46" s="170"/>
      <c r="BW46" s="170"/>
      <c r="BX46" s="170"/>
      <c r="BY46" s="170"/>
      <c r="BZ46" s="170"/>
      <c r="CA46" s="170"/>
      <c r="CB46" s="170"/>
      <c r="CC46" s="170"/>
      <c r="CD46" s="170"/>
      <c r="CE46" s="170"/>
      <c r="CF46" s="170"/>
      <c r="CG46" s="170"/>
      <c r="CH46" s="170"/>
      <c r="CI46" s="170"/>
      <c r="CJ46" s="170"/>
      <c r="CK46" s="170"/>
      <c r="CL46" s="170"/>
      <c r="CM46" s="170"/>
      <c r="CN46" s="170"/>
      <c r="CO46" s="170"/>
      <c r="CP46" s="170"/>
      <c r="CQ46" s="170"/>
      <c r="CR46" s="170"/>
      <c r="CS46" s="170"/>
      <c r="CT46" s="170"/>
      <c r="CU46" s="170"/>
      <c r="CV46" s="170"/>
      <c r="CW46" s="170"/>
      <c r="CX46" s="170"/>
      <c r="CY46" s="170"/>
      <c r="CZ46" s="170"/>
      <c r="DA46" s="170"/>
      <c r="DB46" s="170"/>
      <c r="DC46" s="170"/>
      <c r="DD46" s="170"/>
      <c r="DE46" s="170"/>
      <c r="DF46" s="170"/>
      <c r="DG46" s="170"/>
      <c r="DH46" s="170"/>
      <c r="DI46" s="170"/>
      <c r="DJ46" s="170"/>
      <c r="DK46" s="170"/>
      <c r="DL46" s="170"/>
      <c r="DM46" s="170"/>
      <c r="DN46" s="170"/>
      <c r="DO46" s="170"/>
      <c r="DP46" s="170"/>
      <c r="DQ46" s="170"/>
      <c r="DR46" s="170"/>
      <c r="DS46" s="170"/>
      <c r="DT46" s="170"/>
      <c r="DU46" s="170"/>
      <c r="DV46" s="170"/>
      <c r="DW46" s="170"/>
      <c r="DX46" s="170"/>
      <c r="DY46" s="170"/>
      <c r="DZ46" s="170"/>
      <c r="EA46" s="170"/>
      <c r="EB46" s="170"/>
      <c r="EC46" s="170"/>
      <c r="ED46" s="170"/>
      <c r="EE46" s="170"/>
      <c r="EF46" s="170"/>
      <c r="EG46" s="170"/>
      <c r="EH46" s="170"/>
      <c r="EI46" s="170"/>
      <c r="EJ46" s="170"/>
      <c r="EK46" s="170"/>
      <c r="EL46" s="170"/>
      <c r="EM46" s="170"/>
      <c r="EN46" s="170"/>
      <c r="EO46" s="170"/>
      <c r="EP46" s="170"/>
      <c r="EQ46" s="170"/>
    </row>
    <row r="47" s="100" customFormat="1" ht="35" customHeight="1" spans="1:151">
      <c r="A47" s="138">
        <v>42</v>
      </c>
      <c r="B47" s="38" t="s">
        <v>110</v>
      </c>
      <c r="C47" s="37" t="s">
        <v>48</v>
      </c>
      <c r="D47" s="39" t="s">
        <v>49</v>
      </c>
      <c r="E47" s="39" t="s">
        <v>49</v>
      </c>
      <c r="F47" s="39" t="s">
        <v>58</v>
      </c>
      <c r="G47" s="39" t="s">
        <v>44</v>
      </c>
      <c r="H47" s="39">
        <v>14</v>
      </c>
      <c r="I47" s="39" t="s">
        <v>111</v>
      </c>
      <c r="J47" s="37">
        <v>2019</v>
      </c>
      <c r="K47" s="37">
        <v>2020</v>
      </c>
      <c r="L47" s="63">
        <f>SUM(M47:O47)</f>
        <v>0.56</v>
      </c>
      <c r="M47" s="64"/>
      <c r="N47" s="64">
        <v>0.4</v>
      </c>
      <c r="O47" s="64">
        <v>0.16</v>
      </c>
      <c r="P47" s="40" t="s">
        <v>52</v>
      </c>
      <c r="Q47" s="39">
        <v>1</v>
      </c>
      <c r="R47" s="39">
        <v>1</v>
      </c>
      <c r="S47" s="47" t="s">
        <v>112</v>
      </c>
      <c r="T47" s="39" t="s">
        <v>46</v>
      </c>
      <c r="U47" s="37" t="s">
        <v>47</v>
      </c>
      <c r="V47" s="84"/>
      <c r="W47" s="37">
        <v>1084</v>
      </c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</row>
    <row r="48" s="101" customFormat="1" ht="35" customHeight="1" spans="1:147">
      <c r="A48" s="136">
        <v>43</v>
      </c>
      <c r="B48" s="137" t="s">
        <v>113</v>
      </c>
      <c r="C48" s="136"/>
      <c r="D48" s="136"/>
      <c r="E48" s="136"/>
      <c r="F48" s="136"/>
      <c r="G48" s="136" t="s">
        <v>44</v>
      </c>
      <c r="H48" s="136">
        <f t="shared" ref="H48:R48" si="7">SUM(H49:H51)</f>
        <v>34</v>
      </c>
      <c r="I48" s="136">
        <f t="shared" si="7"/>
        <v>0</v>
      </c>
      <c r="J48" s="136">
        <v>2018</v>
      </c>
      <c r="K48" s="153">
        <v>2018</v>
      </c>
      <c r="L48" s="136">
        <f t="shared" si="7"/>
        <v>0.25</v>
      </c>
      <c r="M48" s="136">
        <f t="shared" si="7"/>
        <v>0.25</v>
      </c>
      <c r="N48" s="136">
        <f t="shared" si="7"/>
        <v>0</v>
      </c>
      <c r="O48" s="136">
        <f t="shared" si="7"/>
        <v>0</v>
      </c>
      <c r="P48" s="136">
        <f t="shared" si="7"/>
        <v>0</v>
      </c>
      <c r="Q48" s="136">
        <f t="shared" si="7"/>
        <v>4</v>
      </c>
      <c r="R48" s="136">
        <f t="shared" si="7"/>
        <v>13</v>
      </c>
      <c r="S48" s="136" t="s">
        <v>114</v>
      </c>
      <c r="T48" s="136" t="s">
        <v>64</v>
      </c>
      <c r="U48" s="136" t="s">
        <v>47</v>
      </c>
      <c r="V48" s="139">
        <v>1753</v>
      </c>
      <c r="W48" s="139"/>
      <c r="X48" s="170"/>
      <c r="Y48" s="170"/>
      <c r="Z48" s="170"/>
      <c r="AA48" s="170"/>
      <c r="AB48" s="170"/>
      <c r="AC48" s="170"/>
      <c r="AD48" s="170"/>
      <c r="AE48" s="170"/>
      <c r="AF48" s="170"/>
      <c r="AG48" s="170"/>
      <c r="AH48" s="170"/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  <c r="BI48" s="170"/>
      <c r="BJ48" s="170"/>
      <c r="BK48" s="170"/>
      <c r="BL48" s="170"/>
      <c r="BM48" s="170"/>
      <c r="BN48" s="170"/>
      <c r="BO48" s="170"/>
      <c r="BP48" s="170"/>
      <c r="BQ48" s="170"/>
      <c r="BR48" s="170"/>
      <c r="BS48" s="170"/>
      <c r="BT48" s="170"/>
      <c r="BU48" s="170"/>
      <c r="BV48" s="170"/>
      <c r="BW48" s="170"/>
      <c r="BX48" s="170"/>
      <c r="BY48" s="170"/>
      <c r="BZ48" s="170"/>
      <c r="CA48" s="170"/>
      <c r="CB48" s="170"/>
      <c r="CC48" s="170"/>
      <c r="CD48" s="170"/>
      <c r="CE48" s="170"/>
      <c r="CF48" s="170"/>
      <c r="CG48" s="170"/>
      <c r="CH48" s="170"/>
      <c r="CI48" s="170"/>
      <c r="CJ48" s="170"/>
      <c r="CK48" s="170"/>
      <c r="CL48" s="170"/>
      <c r="CM48" s="170"/>
      <c r="CN48" s="170"/>
      <c r="CO48" s="170"/>
      <c r="CP48" s="170"/>
      <c r="CQ48" s="170"/>
      <c r="CR48" s="170"/>
      <c r="CS48" s="170"/>
      <c r="CT48" s="170"/>
      <c r="CU48" s="170"/>
      <c r="CV48" s="170"/>
      <c r="CW48" s="170"/>
      <c r="CX48" s="170"/>
      <c r="CY48" s="170"/>
      <c r="CZ48" s="170"/>
      <c r="DA48" s="170"/>
      <c r="DB48" s="170"/>
      <c r="DC48" s="170"/>
      <c r="DD48" s="170"/>
      <c r="DE48" s="170"/>
      <c r="DF48" s="170"/>
      <c r="DG48" s="170"/>
      <c r="DH48" s="170"/>
      <c r="DI48" s="170"/>
      <c r="DJ48" s="170"/>
      <c r="DK48" s="170"/>
      <c r="DL48" s="170"/>
      <c r="DM48" s="170"/>
      <c r="DN48" s="170"/>
      <c r="DO48" s="170"/>
      <c r="DP48" s="170"/>
      <c r="DQ48" s="170"/>
      <c r="DR48" s="170"/>
      <c r="DS48" s="170"/>
      <c r="DT48" s="170"/>
      <c r="DU48" s="170"/>
      <c r="DV48" s="170"/>
      <c r="DW48" s="170"/>
      <c r="DX48" s="170"/>
      <c r="DY48" s="170"/>
      <c r="DZ48" s="170"/>
      <c r="EA48" s="170"/>
      <c r="EB48" s="170"/>
      <c r="EC48" s="170"/>
      <c r="ED48" s="170"/>
      <c r="EE48" s="170"/>
      <c r="EF48" s="170"/>
      <c r="EG48" s="170"/>
      <c r="EH48" s="170"/>
      <c r="EI48" s="170"/>
      <c r="EJ48" s="170"/>
      <c r="EK48" s="170"/>
      <c r="EL48" s="170"/>
      <c r="EM48" s="170"/>
      <c r="EN48" s="170"/>
      <c r="EO48" s="170"/>
      <c r="EP48" s="170"/>
      <c r="EQ48" s="170"/>
    </row>
    <row r="49" s="102" customFormat="1" ht="35" customHeight="1" spans="1:166">
      <c r="A49" s="138">
        <v>44</v>
      </c>
      <c r="B49" s="36" t="s">
        <v>113</v>
      </c>
      <c r="C49" s="39" t="s">
        <v>48</v>
      </c>
      <c r="D49" s="39" t="s">
        <v>49</v>
      </c>
      <c r="E49" s="39" t="s">
        <v>62</v>
      </c>
      <c r="F49" s="39" t="s">
        <v>58</v>
      </c>
      <c r="G49" s="39" t="s">
        <v>44</v>
      </c>
      <c r="H49" s="87">
        <v>12</v>
      </c>
      <c r="I49" s="40" t="s">
        <v>115</v>
      </c>
      <c r="J49" s="40">
        <v>2018</v>
      </c>
      <c r="K49" s="40">
        <v>2018</v>
      </c>
      <c r="L49" s="63">
        <f>SUM(M49:O49)</f>
        <v>0.1</v>
      </c>
      <c r="M49" s="66">
        <v>0.1</v>
      </c>
      <c r="N49" s="66"/>
      <c r="O49" s="66"/>
      <c r="P49" s="40" t="s">
        <v>52</v>
      </c>
      <c r="Q49" s="171">
        <v>1</v>
      </c>
      <c r="R49" s="171">
        <v>3</v>
      </c>
      <c r="S49" s="40" t="s">
        <v>116</v>
      </c>
      <c r="T49" s="171" t="s">
        <v>46</v>
      </c>
      <c r="U49" s="37" t="s">
        <v>47</v>
      </c>
      <c r="V49" s="138">
        <v>1785</v>
      </c>
      <c r="W49" s="172"/>
      <c r="FJ49" s="8"/>
    </row>
    <row r="50" s="102" customFormat="1" ht="35" customHeight="1" spans="1:166">
      <c r="A50" s="138">
        <v>45</v>
      </c>
      <c r="B50" s="36" t="s">
        <v>113</v>
      </c>
      <c r="C50" s="39" t="s">
        <v>48</v>
      </c>
      <c r="D50" s="39" t="s">
        <v>49</v>
      </c>
      <c r="E50" s="39" t="s">
        <v>50</v>
      </c>
      <c r="F50" s="39" t="s">
        <v>58</v>
      </c>
      <c r="G50" s="39" t="s">
        <v>44</v>
      </c>
      <c r="H50" s="87">
        <v>15</v>
      </c>
      <c r="I50" s="40" t="s">
        <v>115</v>
      </c>
      <c r="J50" s="40">
        <v>2018</v>
      </c>
      <c r="K50" s="40">
        <v>2018</v>
      </c>
      <c r="L50" s="63">
        <f>SUM(M50:O50)</f>
        <v>0.1</v>
      </c>
      <c r="M50" s="66">
        <v>0.1</v>
      </c>
      <c r="N50" s="66"/>
      <c r="O50" s="66"/>
      <c r="P50" s="40" t="s">
        <v>52</v>
      </c>
      <c r="Q50" s="171">
        <v>1</v>
      </c>
      <c r="R50" s="171">
        <v>4</v>
      </c>
      <c r="S50" s="40" t="s">
        <v>117</v>
      </c>
      <c r="T50" s="171" t="s">
        <v>46</v>
      </c>
      <c r="U50" s="37" t="s">
        <v>47</v>
      </c>
      <c r="V50" s="138">
        <v>1786</v>
      </c>
      <c r="W50" s="172"/>
      <c r="FJ50" s="8"/>
    </row>
    <row r="51" s="102" customFormat="1" ht="35" customHeight="1" spans="1:166">
      <c r="A51" s="138">
        <v>46</v>
      </c>
      <c r="B51" s="36" t="s">
        <v>113</v>
      </c>
      <c r="C51" s="39" t="s">
        <v>48</v>
      </c>
      <c r="D51" s="39" t="s">
        <v>49</v>
      </c>
      <c r="E51" s="39" t="s">
        <v>75</v>
      </c>
      <c r="F51" s="39" t="s">
        <v>58</v>
      </c>
      <c r="G51" s="39" t="s">
        <v>44</v>
      </c>
      <c r="H51" s="87">
        <v>7</v>
      </c>
      <c r="I51" s="40" t="s">
        <v>115</v>
      </c>
      <c r="J51" s="40">
        <v>2018</v>
      </c>
      <c r="K51" s="40">
        <v>2018</v>
      </c>
      <c r="L51" s="63">
        <f>SUM(M51:O51)</f>
        <v>0.05</v>
      </c>
      <c r="M51" s="66">
        <v>0.05</v>
      </c>
      <c r="N51" s="66"/>
      <c r="O51" s="66"/>
      <c r="P51" s="40" t="s">
        <v>52</v>
      </c>
      <c r="Q51" s="171">
        <v>2</v>
      </c>
      <c r="R51" s="171">
        <v>6</v>
      </c>
      <c r="S51" s="40" t="s">
        <v>118</v>
      </c>
      <c r="T51" s="171" t="s">
        <v>85</v>
      </c>
      <c r="U51" s="37" t="s">
        <v>47</v>
      </c>
      <c r="V51" s="138">
        <v>1787</v>
      </c>
      <c r="W51" s="172"/>
      <c r="FJ51" s="8"/>
    </row>
    <row r="52" s="103" customFormat="1" ht="35" customHeight="1" spans="1:237">
      <c r="A52" s="136">
        <v>47</v>
      </c>
      <c r="B52" s="137" t="s">
        <v>119</v>
      </c>
      <c r="C52" s="136"/>
      <c r="D52" s="136"/>
      <c r="E52" s="139"/>
      <c r="F52" s="136"/>
      <c r="G52" s="136" t="s">
        <v>44</v>
      </c>
      <c r="H52" s="136">
        <f t="shared" ref="H52:R52" si="8">SUM(H53:H54)</f>
        <v>46</v>
      </c>
      <c r="I52" s="136">
        <f t="shared" si="8"/>
        <v>0</v>
      </c>
      <c r="J52" s="136">
        <v>2018</v>
      </c>
      <c r="K52" s="153">
        <v>2018</v>
      </c>
      <c r="L52" s="136">
        <f t="shared" si="8"/>
        <v>0.44</v>
      </c>
      <c r="M52" s="136">
        <f t="shared" si="8"/>
        <v>0.44</v>
      </c>
      <c r="N52" s="136">
        <f t="shared" si="8"/>
        <v>0</v>
      </c>
      <c r="O52" s="136">
        <f t="shared" si="8"/>
        <v>0</v>
      </c>
      <c r="P52" s="136">
        <f t="shared" si="8"/>
        <v>0</v>
      </c>
      <c r="Q52" s="136">
        <f t="shared" si="8"/>
        <v>4</v>
      </c>
      <c r="R52" s="136">
        <f t="shared" si="8"/>
        <v>10</v>
      </c>
      <c r="S52" s="136" t="s">
        <v>120</v>
      </c>
      <c r="T52" s="136" t="s">
        <v>64</v>
      </c>
      <c r="U52" s="136" t="s">
        <v>47</v>
      </c>
      <c r="V52" s="139">
        <v>1826</v>
      </c>
      <c r="W52" s="173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/>
      <c r="BJ52" s="174"/>
      <c r="BK52" s="174"/>
      <c r="BL52" s="174"/>
      <c r="BM52" s="174"/>
      <c r="BN52" s="174"/>
      <c r="BO52" s="174"/>
      <c r="BP52" s="174"/>
      <c r="BQ52" s="174"/>
      <c r="BR52" s="174"/>
      <c r="BS52" s="174"/>
      <c r="BT52" s="174"/>
      <c r="BU52" s="174"/>
      <c r="BV52" s="174"/>
      <c r="BW52" s="174"/>
      <c r="BX52" s="174"/>
      <c r="BY52" s="174"/>
      <c r="BZ52" s="174"/>
      <c r="CA52" s="174"/>
      <c r="CB52" s="174"/>
      <c r="CC52" s="174"/>
      <c r="CD52" s="174"/>
      <c r="CE52" s="174"/>
      <c r="CF52" s="174"/>
      <c r="CG52" s="174"/>
      <c r="CH52" s="174"/>
      <c r="CI52" s="174"/>
      <c r="CJ52" s="174"/>
      <c r="CK52" s="174"/>
      <c r="CL52" s="174"/>
      <c r="CM52" s="174"/>
      <c r="CN52" s="174"/>
      <c r="CO52" s="174"/>
      <c r="CP52" s="174"/>
      <c r="CQ52" s="174"/>
      <c r="CR52" s="174"/>
      <c r="CS52" s="174"/>
      <c r="CT52" s="174"/>
      <c r="CU52" s="174"/>
      <c r="CV52" s="174"/>
      <c r="CW52" s="174"/>
      <c r="CX52" s="174"/>
      <c r="CY52" s="174"/>
      <c r="CZ52" s="174"/>
      <c r="DA52" s="174"/>
      <c r="DB52" s="174"/>
      <c r="DC52" s="174"/>
      <c r="DD52" s="174"/>
      <c r="DE52" s="174"/>
      <c r="DF52" s="174"/>
      <c r="DG52" s="174"/>
      <c r="DH52" s="174"/>
      <c r="DI52" s="174"/>
      <c r="DJ52" s="174"/>
      <c r="DK52" s="174"/>
      <c r="DL52" s="174"/>
      <c r="DM52" s="174"/>
      <c r="DN52" s="174"/>
      <c r="DO52" s="174"/>
      <c r="DP52" s="174"/>
      <c r="DQ52" s="174"/>
      <c r="DR52" s="174"/>
      <c r="DS52" s="174"/>
      <c r="DT52" s="174"/>
      <c r="DU52" s="174"/>
      <c r="DV52" s="174"/>
      <c r="DW52" s="174"/>
      <c r="DX52" s="174"/>
      <c r="DY52" s="174"/>
      <c r="DZ52" s="174"/>
      <c r="EA52" s="174"/>
      <c r="EB52" s="174"/>
      <c r="EC52" s="174"/>
      <c r="ED52" s="174"/>
      <c r="EE52" s="174"/>
      <c r="EF52" s="174"/>
      <c r="EG52" s="174"/>
      <c r="EH52" s="174"/>
      <c r="EI52" s="174"/>
      <c r="EJ52" s="174"/>
      <c r="EK52" s="174"/>
      <c r="EL52" s="174"/>
      <c r="EM52" s="174"/>
      <c r="EN52" s="174"/>
      <c r="EO52" s="174"/>
      <c r="EP52" s="174"/>
      <c r="EQ52" s="174"/>
      <c r="ER52" s="174"/>
      <c r="ES52" s="174"/>
      <c r="ET52" s="174"/>
      <c r="EU52" s="174"/>
      <c r="EV52" s="174"/>
      <c r="EW52" s="174"/>
      <c r="EX52" s="174"/>
      <c r="EY52" s="174"/>
      <c r="EZ52" s="174"/>
      <c r="FA52" s="174"/>
      <c r="FB52" s="174"/>
      <c r="FC52" s="174"/>
      <c r="FD52" s="174"/>
      <c r="FE52" s="174"/>
      <c r="FF52" s="174"/>
      <c r="FG52" s="174"/>
      <c r="FH52" s="174"/>
      <c r="FI52" s="174"/>
      <c r="FJ52" s="174"/>
      <c r="FK52" s="174"/>
      <c r="FL52" s="174"/>
      <c r="FM52" s="174"/>
      <c r="FN52" s="174"/>
      <c r="FO52" s="174"/>
      <c r="FP52" s="174"/>
      <c r="FQ52" s="174"/>
      <c r="FR52" s="174"/>
      <c r="FS52" s="174"/>
      <c r="FT52" s="174"/>
      <c r="FU52" s="174"/>
      <c r="FV52" s="174"/>
      <c r="FW52" s="174"/>
      <c r="FX52" s="174"/>
      <c r="FY52" s="174"/>
      <c r="FZ52" s="174"/>
      <c r="GA52" s="174"/>
      <c r="GB52" s="174"/>
      <c r="GC52" s="174"/>
      <c r="GD52" s="174"/>
      <c r="GE52" s="174"/>
      <c r="GF52" s="174"/>
      <c r="GG52" s="174"/>
      <c r="GH52" s="174"/>
      <c r="GI52" s="174"/>
      <c r="GJ52" s="174"/>
      <c r="GK52" s="174"/>
      <c r="GL52" s="174"/>
      <c r="GM52" s="174"/>
      <c r="GN52" s="174"/>
      <c r="GO52" s="174"/>
      <c r="GP52" s="174"/>
      <c r="GQ52" s="174"/>
      <c r="GR52" s="174"/>
      <c r="GS52" s="174"/>
      <c r="GT52" s="174"/>
      <c r="GU52" s="174"/>
      <c r="GV52" s="174"/>
      <c r="GW52" s="174"/>
      <c r="GX52" s="174"/>
      <c r="GY52" s="174"/>
      <c r="GZ52" s="174"/>
      <c r="HA52" s="174"/>
      <c r="HB52" s="174"/>
      <c r="HC52" s="174"/>
      <c r="HD52" s="174"/>
      <c r="HE52" s="174"/>
      <c r="HF52" s="174"/>
      <c r="HG52" s="174"/>
      <c r="HH52" s="174"/>
      <c r="HI52" s="174"/>
      <c r="HJ52" s="174"/>
      <c r="HK52" s="174"/>
      <c r="HL52" s="174"/>
      <c r="HM52" s="174"/>
      <c r="HN52" s="174"/>
      <c r="HO52" s="174"/>
      <c r="HP52" s="174"/>
      <c r="HQ52" s="174"/>
      <c r="HR52" s="174"/>
      <c r="HS52" s="174"/>
      <c r="HT52" s="174"/>
      <c r="HU52" s="174"/>
      <c r="HV52" s="174"/>
      <c r="HW52" s="174"/>
      <c r="HX52" s="174"/>
      <c r="HY52" s="174"/>
      <c r="HZ52" s="174"/>
      <c r="IA52" s="174"/>
      <c r="IB52" s="174"/>
      <c r="IC52" s="174"/>
    </row>
    <row r="53" s="100" customFormat="1" ht="35" customHeight="1" spans="1:151">
      <c r="A53" s="138">
        <v>48</v>
      </c>
      <c r="B53" s="36" t="s">
        <v>119</v>
      </c>
      <c r="C53" s="39" t="s">
        <v>48</v>
      </c>
      <c r="D53" s="39" t="s">
        <v>49</v>
      </c>
      <c r="E53" s="39" t="s">
        <v>62</v>
      </c>
      <c r="F53" s="39" t="s">
        <v>58</v>
      </c>
      <c r="G53" s="39" t="s">
        <v>44</v>
      </c>
      <c r="H53" s="39">
        <v>40</v>
      </c>
      <c r="I53" s="48" t="s">
        <v>121</v>
      </c>
      <c r="J53" s="40">
        <v>2018</v>
      </c>
      <c r="K53" s="40">
        <v>2018</v>
      </c>
      <c r="L53" s="63">
        <v>0.4</v>
      </c>
      <c r="M53" s="64">
        <v>0.4</v>
      </c>
      <c r="N53" s="64"/>
      <c r="O53" s="64"/>
      <c r="P53" s="40" t="s">
        <v>52</v>
      </c>
      <c r="Q53" s="37">
        <v>2</v>
      </c>
      <c r="R53" s="37">
        <v>4</v>
      </c>
      <c r="S53" s="47" t="s">
        <v>122</v>
      </c>
      <c r="T53" s="37" t="s">
        <v>85</v>
      </c>
      <c r="U53" s="37" t="s">
        <v>47</v>
      </c>
      <c r="V53" s="84">
        <v>1831</v>
      </c>
      <c r="W53" s="39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</row>
    <row r="54" s="100" customFormat="1" ht="35" customHeight="1" spans="1:151">
      <c r="A54" s="138">
        <v>49</v>
      </c>
      <c r="B54" s="36" t="s">
        <v>119</v>
      </c>
      <c r="C54" s="39" t="s">
        <v>48</v>
      </c>
      <c r="D54" s="39" t="s">
        <v>49</v>
      </c>
      <c r="E54" s="39" t="s">
        <v>74</v>
      </c>
      <c r="F54" s="39" t="s">
        <v>58</v>
      </c>
      <c r="G54" s="39" t="s">
        <v>44</v>
      </c>
      <c r="H54" s="39">
        <v>6</v>
      </c>
      <c r="I54" s="48" t="s">
        <v>121</v>
      </c>
      <c r="J54" s="40">
        <v>2018</v>
      </c>
      <c r="K54" s="40">
        <v>2018</v>
      </c>
      <c r="L54" s="63">
        <v>0.04</v>
      </c>
      <c r="M54" s="64">
        <v>0.04</v>
      </c>
      <c r="N54" s="64"/>
      <c r="O54" s="64"/>
      <c r="P54" s="40" t="s">
        <v>52</v>
      </c>
      <c r="Q54" s="37">
        <v>2</v>
      </c>
      <c r="R54" s="37">
        <v>6</v>
      </c>
      <c r="S54" s="47" t="s">
        <v>123</v>
      </c>
      <c r="T54" s="37" t="s">
        <v>85</v>
      </c>
      <c r="U54" s="37" t="s">
        <v>47</v>
      </c>
      <c r="V54" s="84">
        <v>1832</v>
      </c>
      <c r="W54" s="84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</row>
    <row r="55" s="98" customFormat="1" ht="35" customHeight="1" spans="1:147">
      <c r="A55" s="127">
        <v>50</v>
      </c>
      <c r="B55" s="134" t="s">
        <v>124</v>
      </c>
      <c r="C55" s="127"/>
      <c r="D55" s="127"/>
      <c r="E55" s="127"/>
      <c r="F55" s="127"/>
      <c r="G55" s="127"/>
      <c r="H55" s="127"/>
      <c r="I55" s="127"/>
      <c r="J55" s="140"/>
      <c r="K55" s="140"/>
      <c r="L55" s="135"/>
      <c r="M55" s="135"/>
      <c r="N55" s="135"/>
      <c r="O55" s="135"/>
      <c r="P55" s="127"/>
      <c r="Q55" s="151"/>
      <c r="R55" s="151"/>
      <c r="S55" s="127"/>
      <c r="T55" s="127"/>
      <c r="U55" s="164"/>
      <c r="V55" s="165">
        <v>3026</v>
      </c>
      <c r="W55" s="165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</row>
    <row r="56" s="98" customFormat="1" ht="35" customHeight="1" spans="1:147">
      <c r="A56" s="127">
        <v>51</v>
      </c>
      <c r="B56" s="134" t="s">
        <v>125</v>
      </c>
      <c r="C56" s="127"/>
      <c r="D56" s="127"/>
      <c r="E56" s="127"/>
      <c r="F56" s="127"/>
      <c r="G56" s="127"/>
      <c r="H56" s="140">
        <v>0</v>
      </c>
      <c r="I56" s="140">
        <v>0</v>
      </c>
      <c r="J56" s="140">
        <v>0</v>
      </c>
      <c r="K56" s="154">
        <v>0</v>
      </c>
      <c r="L56" s="135">
        <v>0</v>
      </c>
      <c r="M56" s="135">
        <v>0</v>
      </c>
      <c r="N56" s="135">
        <v>0</v>
      </c>
      <c r="O56" s="135">
        <v>0</v>
      </c>
      <c r="P56" s="140">
        <v>0</v>
      </c>
      <c r="Q56" s="151">
        <v>0</v>
      </c>
      <c r="R56" s="151">
        <v>0</v>
      </c>
      <c r="S56" s="135">
        <v>0</v>
      </c>
      <c r="T56" s="135">
        <v>0</v>
      </c>
      <c r="U56" s="164">
        <v>0</v>
      </c>
      <c r="V56" s="165">
        <v>1869</v>
      </c>
      <c r="W56" s="165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</row>
    <row r="57" s="97" customFormat="1" ht="35" customHeight="1" spans="1:147">
      <c r="A57" s="123">
        <v>52</v>
      </c>
      <c r="B57" s="132" t="s">
        <v>126</v>
      </c>
      <c r="C57" s="123"/>
      <c r="D57" s="123"/>
      <c r="E57" s="123"/>
      <c r="F57" s="123" t="s">
        <v>32</v>
      </c>
      <c r="G57" s="123" t="s">
        <v>32</v>
      </c>
      <c r="H57" s="123"/>
      <c r="I57" s="123"/>
      <c r="J57" s="123">
        <v>2018</v>
      </c>
      <c r="K57" s="123">
        <v>2020</v>
      </c>
      <c r="L57" s="146">
        <f>L58+L75+L92</f>
        <v>78.4</v>
      </c>
      <c r="M57" s="146">
        <f t="shared" ref="M57:R57" si="9">M58+M75+M92</f>
        <v>23.4</v>
      </c>
      <c r="N57" s="146">
        <f t="shared" si="9"/>
        <v>28.1</v>
      </c>
      <c r="O57" s="146">
        <f t="shared" si="9"/>
        <v>26.9</v>
      </c>
      <c r="P57" s="146">
        <f t="shared" si="9"/>
        <v>0</v>
      </c>
      <c r="Q57" s="146">
        <f t="shared" si="9"/>
        <v>162</v>
      </c>
      <c r="R57" s="146">
        <f t="shared" si="9"/>
        <v>523</v>
      </c>
      <c r="S57" s="123"/>
      <c r="T57" s="123"/>
      <c r="U57" s="123" t="s">
        <v>47</v>
      </c>
      <c r="V57" s="163">
        <v>1873</v>
      </c>
      <c r="W57" s="163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5"/>
      <c r="AW57" s="95"/>
      <c r="AX57" s="95"/>
      <c r="AY57" s="95"/>
      <c r="AZ57" s="95"/>
      <c r="BA57" s="95"/>
      <c r="BB57" s="95"/>
      <c r="BC57" s="95"/>
      <c r="BD57" s="95"/>
      <c r="BE57" s="95"/>
      <c r="BF57" s="95"/>
      <c r="BG57" s="95"/>
      <c r="BH57" s="95"/>
      <c r="BI57" s="95"/>
      <c r="BJ57" s="95"/>
      <c r="BK57" s="95"/>
      <c r="BL57" s="95"/>
      <c r="BM57" s="95"/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5"/>
      <c r="EP57" s="95"/>
      <c r="EQ57" s="95"/>
    </row>
    <row r="58" s="98" customFormat="1" ht="35" customHeight="1" spans="1:147">
      <c r="A58" s="127">
        <v>53</v>
      </c>
      <c r="B58" s="134" t="s">
        <v>127</v>
      </c>
      <c r="C58" s="127"/>
      <c r="D58" s="127"/>
      <c r="E58" s="127"/>
      <c r="F58" s="127" t="s">
        <v>58</v>
      </c>
      <c r="G58" s="127" t="s">
        <v>128</v>
      </c>
      <c r="H58" s="127">
        <f>SUM(H59:H74)</f>
        <v>869</v>
      </c>
      <c r="I58" s="127">
        <f t="shared" ref="I58:R58" si="10">SUM(I59:I74)</f>
        <v>0</v>
      </c>
      <c r="J58" s="140">
        <v>2018</v>
      </c>
      <c r="K58" s="140">
        <v>2020</v>
      </c>
      <c r="L58" s="135">
        <f t="shared" si="10"/>
        <v>49.8</v>
      </c>
      <c r="M58" s="135">
        <f t="shared" si="10"/>
        <v>14.6</v>
      </c>
      <c r="N58" s="135">
        <f t="shared" si="10"/>
        <v>17.6</v>
      </c>
      <c r="O58" s="135">
        <f t="shared" si="10"/>
        <v>17.6</v>
      </c>
      <c r="P58" s="127">
        <f t="shared" si="10"/>
        <v>0</v>
      </c>
      <c r="Q58" s="151">
        <f t="shared" si="10"/>
        <v>105</v>
      </c>
      <c r="R58" s="151">
        <f t="shared" si="10"/>
        <v>345</v>
      </c>
      <c r="S58" s="127" t="s">
        <v>129</v>
      </c>
      <c r="T58" s="127" t="s">
        <v>130</v>
      </c>
      <c r="U58" s="164" t="s">
        <v>47</v>
      </c>
      <c r="V58" s="165">
        <v>1874</v>
      </c>
      <c r="W58" s="165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</row>
    <row r="59" s="100" customFormat="1" ht="35" customHeight="1" spans="1:151">
      <c r="A59" s="138">
        <v>54</v>
      </c>
      <c r="B59" s="38" t="s">
        <v>131</v>
      </c>
      <c r="C59" s="39" t="s">
        <v>48</v>
      </c>
      <c r="D59" s="39" t="s">
        <v>49</v>
      </c>
      <c r="E59" s="39" t="s">
        <v>49</v>
      </c>
      <c r="F59" s="37" t="s">
        <v>58</v>
      </c>
      <c r="G59" s="37" t="s">
        <v>128</v>
      </c>
      <c r="H59" s="39">
        <v>86</v>
      </c>
      <c r="I59" s="39" t="s">
        <v>132</v>
      </c>
      <c r="J59" s="37">
        <v>2018</v>
      </c>
      <c r="K59" s="37">
        <v>2018</v>
      </c>
      <c r="L59" s="64">
        <v>2.6</v>
      </c>
      <c r="M59" s="64">
        <v>2.6</v>
      </c>
      <c r="N59" s="64"/>
      <c r="O59" s="64"/>
      <c r="P59" s="40" t="s">
        <v>52</v>
      </c>
      <c r="Q59" s="39">
        <v>8</v>
      </c>
      <c r="R59" s="40">
        <v>24</v>
      </c>
      <c r="S59" s="47" t="s">
        <v>133</v>
      </c>
      <c r="T59" s="40" t="s">
        <v>61</v>
      </c>
      <c r="U59" s="37" t="s">
        <v>47</v>
      </c>
      <c r="V59" s="84">
        <v>2003</v>
      </c>
      <c r="W59" s="84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</row>
    <row r="60" s="100" customFormat="1" ht="35" customHeight="1" spans="1:151">
      <c r="A60" s="138">
        <v>55</v>
      </c>
      <c r="B60" s="38" t="s">
        <v>131</v>
      </c>
      <c r="C60" s="39" t="s">
        <v>48</v>
      </c>
      <c r="D60" s="39" t="s">
        <v>49</v>
      </c>
      <c r="E60" s="39" t="s">
        <v>62</v>
      </c>
      <c r="F60" s="37" t="s">
        <v>58</v>
      </c>
      <c r="G60" s="37" t="s">
        <v>128</v>
      </c>
      <c r="H60" s="39">
        <v>184</v>
      </c>
      <c r="I60" s="39" t="s">
        <v>132</v>
      </c>
      <c r="J60" s="37">
        <v>2018</v>
      </c>
      <c r="K60" s="37">
        <v>2018</v>
      </c>
      <c r="L60" s="64">
        <v>6</v>
      </c>
      <c r="M60" s="64">
        <v>6</v>
      </c>
      <c r="N60" s="64"/>
      <c r="O60" s="64"/>
      <c r="P60" s="40" t="s">
        <v>52</v>
      </c>
      <c r="Q60" s="39">
        <v>16</v>
      </c>
      <c r="R60" s="40">
        <v>48</v>
      </c>
      <c r="S60" s="47" t="s">
        <v>134</v>
      </c>
      <c r="T60" s="40" t="s">
        <v>135</v>
      </c>
      <c r="U60" s="37" t="s">
        <v>47</v>
      </c>
      <c r="V60" s="84">
        <v>2004</v>
      </c>
      <c r="W60" s="84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</row>
    <row r="61" s="100" customFormat="1" ht="35" customHeight="1" spans="1:151">
      <c r="A61" s="138">
        <v>56</v>
      </c>
      <c r="B61" s="38" t="s">
        <v>131</v>
      </c>
      <c r="C61" s="39" t="s">
        <v>48</v>
      </c>
      <c r="D61" s="39" t="s">
        <v>49</v>
      </c>
      <c r="E61" s="39" t="s">
        <v>65</v>
      </c>
      <c r="F61" s="37" t="s">
        <v>58</v>
      </c>
      <c r="G61" s="37" t="s">
        <v>128</v>
      </c>
      <c r="H61" s="39">
        <v>24</v>
      </c>
      <c r="I61" s="39" t="s">
        <v>132</v>
      </c>
      <c r="J61" s="37">
        <v>2018</v>
      </c>
      <c r="K61" s="37">
        <v>2018</v>
      </c>
      <c r="L61" s="64">
        <v>0.5</v>
      </c>
      <c r="M61" s="64">
        <v>0.5</v>
      </c>
      <c r="N61" s="64"/>
      <c r="O61" s="64"/>
      <c r="P61" s="40" t="s">
        <v>52</v>
      </c>
      <c r="Q61" s="39">
        <v>2</v>
      </c>
      <c r="R61" s="40">
        <v>6</v>
      </c>
      <c r="S61" s="47" t="s">
        <v>136</v>
      </c>
      <c r="T61" s="40" t="s">
        <v>85</v>
      </c>
      <c r="U61" s="37" t="s">
        <v>47</v>
      </c>
      <c r="V61" s="84">
        <v>2005</v>
      </c>
      <c r="W61" s="84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</row>
    <row r="62" s="100" customFormat="1" ht="35" customHeight="1" spans="1:151">
      <c r="A62" s="138">
        <v>57</v>
      </c>
      <c r="B62" s="38" t="s">
        <v>131</v>
      </c>
      <c r="C62" s="39" t="s">
        <v>48</v>
      </c>
      <c r="D62" s="39" t="s">
        <v>49</v>
      </c>
      <c r="E62" s="39" t="s">
        <v>50</v>
      </c>
      <c r="F62" s="37" t="s">
        <v>58</v>
      </c>
      <c r="G62" s="37" t="s">
        <v>128</v>
      </c>
      <c r="H62" s="39">
        <v>72</v>
      </c>
      <c r="I62" s="39" t="s">
        <v>132</v>
      </c>
      <c r="J62" s="37">
        <v>2018</v>
      </c>
      <c r="K62" s="37">
        <v>2018</v>
      </c>
      <c r="L62" s="64">
        <v>1.6</v>
      </c>
      <c r="M62" s="64">
        <v>1.6</v>
      </c>
      <c r="N62" s="64"/>
      <c r="O62" s="64"/>
      <c r="P62" s="40" t="s">
        <v>52</v>
      </c>
      <c r="Q62" s="39">
        <v>6</v>
      </c>
      <c r="R62" s="40">
        <v>18</v>
      </c>
      <c r="S62" s="47" t="s">
        <v>137</v>
      </c>
      <c r="T62" s="40" t="s">
        <v>79</v>
      </c>
      <c r="U62" s="37" t="s">
        <v>47</v>
      </c>
      <c r="V62" s="84">
        <v>2006</v>
      </c>
      <c r="W62" s="84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</row>
    <row r="63" s="100" customFormat="1" ht="35" customHeight="1" spans="1:151">
      <c r="A63" s="138">
        <v>58</v>
      </c>
      <c r="B63" s="38" t="s">
        <v>131</v>
      </c>
      <c r="C63" s="39" t="s">
        <v>48</v>
      </c>
      <c r="D63" s="39" t="s">
        <v>49</v>
      </c>
      <c r="E63" s="39" t="s">
        <v>68</v>
      </c>
      <c r="F63" s="37" t="s">
        <v>58</v>
      </c>
      <c r="G63" s="37" t="s">
        <v>128</v>
      </c>
      <c r="H63" s="39">
        <v>34</v>
      </c>
      <c r="I63" s="39" t="s">
        <v>132</v>
      </c>
      <c r="J63" s="37">
        <v>2018</v>
      </c>
      <c r="K63" s="37">
        <v>2018</v>
      </c>
      <c r="L63" s="64">
        <v>1</v>
      </c>
      <c r="M63" s="64">
        <v>1</v>
      </c>
      <c r="N63" s="64"/>
      <c r="O63" s="64"/>
      <c r="P63" s="40" t="s">
        <v>52</v>
      </c>
      <c r="Q63" s="39">
        <v>7</v>
      </c>
      <c r="R63" s="40">
        <v>21</v>
      </c>
      <c r="S63" s="47" t="s">
        <v>138</v>
      </c>
      <c r="T63" s="40" t="s">
        <v>103</v>
      </c>
      <c r="U63" s="37" t="s">
        <v>47</v>
      </c>
      <c r="V63" s="84">
        <v>2007</v>
      </c>
      <c r="W63" s="84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</row>
    <row r="64" s="100" customFormat="1" ht="35" customHeight="1" spans="1:151">
      <c r="A64" s="138">
        <v>59</v>
      </c>
      <c r="B64" s="38" t="s">
        <v>131</v>
      </c>
      <c r="C64" s="39" t="s">
        <v>48</v>
      </c>
      <c r="D64" s="39" t="s">
        <v>49</v>
      </c>
      <c r="E64" s="39" t="s">
        <v>71</v>
      </c>
      <c r="F64" s="37" t="s">
        <v>58</v>
      </c>
      <c r="G64" s="37" t="s">
        <v>128</v>
      </c>
      <c r="H64" s="39">
        <v>65</v>
      </c>
      <c r="I64" s="39" t="s">
        <v>132</v>
      </c>
      <c r="J64" s="37">
        <v>2018</v>
      </c>
      <c r="K64" s="37">
        <v>2018</v>
      </c>
      <c r="L64" s="64">
        <v>1.6</v>
      </c>
      <c r="M64" s="64">
        <v>1.6</v>
      </c>
      <c r="N64" s="64"/>
      <c r="O64" s="64"/>
      <c r="P64" s="40" t="s">
        <v>52</v>
      </c>
      <c r="Q64" s="39">
        <v>10</v>
      </c>
      <c r="R64" s="40">
        <v>30</v>
      </c>
      <c r="S64" s="47" t="s">
        <v>139</v>
      </c>
      <c r="T64" s="40" t="s">
        <v>140</v>
      </c>
      <c r="U64" s="37" t="s">
        <v>47</v>
      </c>
      <c r="V64" s="84">
        <v>2008</v>
      </c>
      <c r="W64" s="84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</row>
    <row r="65" s="100" customFormat="1" ht="35" customHeight="1" spans="1:151">
      <c r="A65" s="138">
        <v>60</v>
      </c>
      <c r="B65" s="38" t="s">
        <v>131</v>
      </c>
      <c r="C65" s="39" t="s">
        <v>48</v>
      </c>
      <c r="D65" s="39" t="s">
        <v>49</v>
      </c>
      <c r="E65" s="39" t="s">
        <v>74</v>
      </c>
      <c r="F65" s="37" t="s">
        <v>58</v>
      </c>
      <c r="G65" s="37" t="s">
        <v>128</v>
      </c>
      <c r="H65" s="39">
        <v>44</v>
      </c>
      <c r="I65" s="39" t="s">
        <v>132</v>
      </c>
      <c r="J65" s="37">
        <v>2018</v>
      </c>
      <c r="K65" s="37">
        <v>2018</v>
      </c>
      <c r="L65" s="64">
        <v>1.1</v>
      </c>
      <c r="M65" s="64">
        <v>1.1</v>
      </c>
      <c r="N65" s="64"/>
      <c r="O65" s="64"/>
      <c r="P65" s="40" t="s">
        <v>52</v>
      </c>
      <c r="Q65" s="39">
        <v>9</v>
      </c>
      <c r="R65" s="40">
        <v>27</v>
      </c>
      <c r="S65" s="47" t="s">
        <v>141</v>
      </c>
      <c r="T65" s="40" t="s">
        <v>142</v>
      </c>
      <c r="U65" s="37" t="s">
        <v>47</v>
      </c>
      <c r="V65" s="84">
        <v>2009</v>
      </c>
      <c r="W65" s="84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</row>
    <row r="66" s="100" customFormat="1" ht="35" customHeight="1" spans="1:151">
      <c r="A66" s="138">
        <v>61</v>
      </c>
      <c r="B66" s="38" t="s">
        <v>131</v>
      </c>
      <c r="C66" s="39" t="s">
        <v>48</v>
      </c>
      <c r="D66" s="39" t="s">
        <v>49</v>
      </c>
      <c r="E66" s="39" t="s">
        <v>75</v>
      </c>
      <c r="F66" s="37" t="s">
        <v>58</v>
      </c>
      <c r="G66" s="37" t="s">
        <v>128</v>
      </c>
      <c r="H66" s="39">
        <v>8</v>
      </c>
      <c r="I66" s="39" t="s">
        <v>132</v>
      </c>
      <c r="J66" s="37">
        <v>2018</v>
      </c>
      <c r="K66" s="37">
        <v>2018</v>
      </c>
      <c r="L66" s="64">
        <v>0.2</v>
      </c>
      <c r="M66" s="64">
        <v>0.2</v>
      </c>
      <c r="N66" s="64"/>
      <c r="O66" s="64"/>
      <c r="P66" s="40" t="s">
        <v>52</v>
      </c>
      <c r="Q66" s="39">
        <v>1</v>
      </c>
      <c r="R66" s="40">
        <v>3</v>
      </c>
      <c r="S66" s="47" t="s">
        <v>143</v>
      </c>
      <c r="T66" s="40" t="s">
        <v>46</v>
      </c>
      <c r="U66" s="37" t="s">
        <v>47</v>
      </c>
      <c r="V66" s="84">
        <v>2010</v>
      </c>
      <c r="W66" s="84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</row>
    <row r="67" s="8" customFormat="1" ht="35" customHeight="1" spans="1:23">
      <c r="A67" s="138">
        <v>62</v>
      </c>
      <c r="B67" s="38" t="s">
        <v>131</v>
      </c>
      <c r="C67" s="37" t="s">
        <v>48</v>
      </c>
      <c r="D67" s="37" t="s">
        <v>49</v>
      </c>
      <c r="E67" s="37" t="s">
        <v>49</v>
      </c>
      <c r="F67" s="37" t="s">
        <v>58</v>
      </c>
      <c r="G67" s="37" t="s">
        <v>128</v>
      </c>
      <c r="H67" s="37">
        <v>24</v>
      </c>
      <c r="I67" s="39" t="s">
        <v>132</v>
      </c>
      <c r="J67" s="37">
        <v>2019</v>
      </c>
      <c r="K67" s="37">
        <v>2020</v>
      </c>
      <c r="L67" s="64">
        <v>2.4</v>
      </c>
      <c r="M67" s="64"/>
      <c r="N67" s="64">
        <v>1.2</v>
      </c>
      <c r="O67" s="64">
        <v>1.2</v>
      </c>
      <c r="P67" s="37" t="s">
        <v>52</v>
      </c>
      <c r="Q67" s="37">
        <v>2</v>
      </c>
      <c r="R67" s="37">
        <v>5</v>
      </c>
      <c r="S67" s="37" t="s">
        <v>136</v>
      </c>
      <c r="T67" s="37" t="s">
        <v>85</v>
      </c>
      <c r="U67" s="37" t="s">
        <v>47</v>
      </c>
      <c r="V67" s="84"/>
      <c r="W67" s="168">
        <v>1605</v>
      </c>
    </row>
    <row r="68" s="8" customFormat="1" ht="35" customHeight="1" spans="1:23">
      <c r="A68" s="138">
        <v>63</v>
      </c>
      <c r="B68" s="38" t="s">
        <v>131</v>
      </c>
      <c r="C68" s="37" t="s">
        <v>48</v>
      </c>
      <c r="D68" s="37" t="s">
        <v>49</v>
      </c>
      <c r="E68" s="37" t="s">
        <v>62</v>
      </c>
      <c r="F68" s="37" t="s">
        <v>58</v>
      </c>
      <c r="G68" s="37" t="s">
        <v>128</v>
      </c>
      <c r="H68" s="37">
        <v>80</v>
      </c>
      <c r="I68" s="39" t="s">
        <v>132</v>
      </c>
      <c r="J68" s="37">
        <v>2019</v>
      </c>
      <c r="K68" s="37">
        <v>2020</v>
      </c>
      <c r="L68" s="64">
        <v>8</v>
      </c>
      <c r="M68" s="64"/>
      <c r="N68" s="64">
        <v>4.8</v>
      </c>
      <c r="O68" s="64">
        <v>3.2</v>
      </c>
      <c r="P68" s="37" t="s">
        <v>52</v>
      </c>
      <c r="Q68" s="37">
        <v>11</v>
      </c>
      <c r="R68" s="37">
        <v>37</v>
      </c>
      <c r="S68" s="37" t="s">
        <v>144</v>
      </c>
      <c r="T68" s="37" t="s">
        <v>145</v>
      </c>
      <c r="U68" s="37" t="s">
        <v>47</v>
      </c>
      <c r="V68" s="84"/>
      <c r="W68" s="168">
        <v>1606</v>
      </c>
    </row>
    <row r="69" s="8" customFormat="1" ht="35" customHeight="1" spans="1:23">
      <c r="A69" s="138">
        <v>64</v>
      </c>
      <c r="B69" s="38" t="s">
        <v>131</v>
      </c>
      <c r="C69" s="37" t="s">
        <v>48</v>
      </c>
      <c r="D69" s="37" t="s">
        <v>49</v>
      </c>
      <c r="E69" s="37" t="s">
        <v>50</v>
      </c>
      <c r="F69" s="37" t="s">
        <v>58</v>
      </c>
      <c r="G69" s="37" t="s">
        <v>128</v>
      </c>
      <c r="H69" s="37">
        <v>48</v>
      </c>
      <c r="I69" s="39" t="s">
        <v>132</v>
      </c>
      <c r="J69" s="37">
        <v>2019</v>
      </c>
      <c r="K69" s="37">
        <v>2020</v>
      </c>
      <c r="L69" s="64">
        <v>4.8</v>
      </c>
      <c r="M69" s="64"/>
      <c r="N69" s="64">
        <v>2.4</v>
      </c>
      <c r="O69" s="64">
        <v>2.4</v>
      </c>
      <c r="P69" s="37" t="s">
        <v>52</v>
      </c>
      <c r="Q69" s="37">
        <v>6</v>
      </c>
      <c r="R69" s="37">
        <v>21</v>
      </c>
      <c r="S69" s="37" t="s">
        <v>146</v>
      </c>
      <c r="T69" s="37" t="s">
        <v>79</v>
      </c>
      <c r="U69" s="37" t="s">
        <v>47</v>
      </c>
      <c r="V69" s="84"/>
      <c r="W69" s="168">
        <v>1607</v>
      </c>
    </row>
    <row r="70" s="8" customFormat="1" ht="35" customHeight="1" spans="1:23">
      <c r="A70" s="138">
        <v>65</v>
      </c>
      <c r="B70" s="38" t="s">
        <v>131</v>
      </c>
      <c r="C70" s="37" t="s">
        <v>48</v>
      </c>
      <c r="D70" s="37" t="s">
        <v>49</v>
      </c>
      <c r="E70" s="37" t="s">
        <v>65</v>
      </c>
      <c r="F70" s="37" t="s">
        <v>58</v>
      </c>
      <c r="G70" s="37" t="s">
        <v>128</v>
      </c>
      <c r="H70" s="37">
        <v>20</v>
      </c>
      <c r="I70" s="39" t="s">
        <v>132</v>
      </c>
      <c r="J70" s="37">
        <v>2019</v>
      </c>
      <c r="K70" s="37">
        <v>2020</v>
      </c>
      <c r="L70" s="64">
        <v>2</v>
      </c>
      <c r="M70" s="64"/>
      <c r="N70" s="64">
        <v>0.8</v>
      </c>
      <c r="O70" s="64">
        <v>1.2</v>
      </c>
      <c r="P70" s="37" t="s">
        <v>52</v>
      </c>
      <c r="Q70" s="37">
        <v>3</v>
      </c>
      <c r="R70" s="37">
        <v>11</v>
      </c>
      <c r="S70" s="37" t="s">
        <v>147</v>
      </c>
      <c r="T70" s="37" t="s">
        <v>70</v>
      </c>
      <c r="U70" s="37" t="s">
        <v>47</v>
      </c>
      <c r="V70" s="84"/>
      <c r="W70" s="168">
        <v>1608</v>
      </c>
    </row>
    <row r="71" s="8" customFormat="1" ht="35" customHeight="1" spans="1:23">
      <c r="A71" s="138">
        <v>66</v>
      </c>
      <c r="B71" s="38" t="s">
        <v>131</v>
      </c>
      <c r="C71" s="37" t="s">
        <v>48</v>
      </c>
      <c r="D71" s="37" t="s">
        <v>49</v>
      </c>
      <c r="E71" s="37" t="s">
        <v>74</v>
      </c>
      <c r="F71" s="37" t="s">
        <v>58</v>
      </c>
      <c r="G71" s="37" t="s">
        <v>128</v>
      </c>
      <c r="H71" s="37">
        <v>72</v>
      </c>
      <c r="I71" s="39" t="s">
        <v>132</v>
      </c>
      <c r="J71" s="37">
        <v>2019</v>
      </c>
      <c r="K71" s="37">
        <v>2020</v>
      </c>
      <c r="L71" s="64">
        <v>7.2</v>
      </c>
      <c r="M71" s="64"/>
      <c r="N71" s="64">
        <v>3.6</v>
      </c>
      <c r="O71" s="64">
        <v>3.6</v>
      </c>
      <c r="P71" s="37" t="s">
        <v>52</v>
      </c>
      <c r="Q71" s="37">
        <v>9</v>
      </c>
      <c r="R71" s="37">
        <v>37</v>
      </c>
      <c r="S71" s="37" t="s">
        <v>137</v>
      </c>
      <c r="T71" s="37" t="s">
        <v>142</v>
      </c>
      <c r="U71" s="37" t="s">
        <v>47</v>
      </c>
      <c r="V71" s="84"/>
      <c r="W71" s="168">
        <v>1609</v>
      </c>
    </row>
    <row r="72" s="8" customFormat="1" ht="35" customHeight="1" spans="1:23">
      <c r="A72" s="138">
        <v>67</v>
      </c>
      <c r="B72" s="38" t="s">
        <v>131</v>
      </c>
      <c r="C72" s="37" t="s">
        <v>48</v>
      </c>
      <c r="D72" s="37" t="s">
        <v>49</v>
      </c>
      <c r="E72" s="37" t="s">
        <v>68</v>
      </c>
      <c r="F72" s="37" t="s">
        <v>58</v>
      </c>
      <c r="G72" s="37" t="s">
        <v>128</v>
      </c>
      <c r="H72" s="37">
        <v>32</v>
      </c>
      <c r="I72" s="39" t="s">
        <v>132</v>
      </c>
      <c r="J72" s="37">
        <v>2019</v>
      </c>
      <c r="K72" s="37">
        <v>2020</v>
      </c>
      <c r="L72" s="64">
        <v>3.2</v>
      </c>
      <c r="M72" s="64"/>
      <c r="N72" s="64">
        <v>1.2</v>
      </c>
      <c r="O72" s="64">
        <v>2</v>
      </c>
      <c r="P72" s="37" t="s">
        <v>52</v>
      </c>
      <c r="Q72" s="37">
        <v>5</v>
      </c>
      <c r="R72" s="37">
        <v>22</v>
      </c>
      <c r="S72" s="37" t="s">
        <v>148</v>
      </c>
      <c r="T72" s="37" t="s">
        <v>73</v>
      </c>
      <c r="U72" s="37" t="s">
        <v>47</v>
      </c>
      <c r="V72" s="84"/>
      <c r="W72" s="168">
        <v>1610</v>
      </c>
    </row>
    <row r="73" s="8" customFormat="1" ht="35" customHeight="1" spans="1:23">
      <c r="A73" s="138">
        <v>68</v>
      </c>
      <c r="B73" s="38" t="s">
        <v>131</v>
      </c>
      <c r="C73" s="37" t="s">
        <v>48</v>
      </c>
      <c r="D73" s="37" t="s">
        <v>49</v>
      </c>
      <c r="E73" s="37" t="s">
        <v>71</v>
      </c>
      <c r="F73" s="37" t="s">
        <v>58</v>
      </c>
      <c r="G73" s="37" t="s">
        <v>128</v>
      </c>
      <c r="H73" s="37">
        <v>68</v>
      </c>
      <c r="I73" s="39" t="s">
        <v>132</v>
      </c>
      <c r="J73" s="37">
        <v>2019</v>
      </c>
      <c r="K73" s="37">
        <v>2020</v>
      </c>
      <c r="L73" s="64">
        <v>6.8</v>
      </c>
      <c r="M73" s="64"/>
      <c r="N73" s="64">
        <v>3.2</v>
      </c>
      <c r="O73" s="64">
        <v>3.6</v>
      </c>
      <c r="P73" s="37" t="s">
        <v>52</v>
      </c>
      <c r="Q73" s="37">
        <v>9</v>
      </c>
      <c r="R73" s="37">
        <v>29</v>
      </c>
      <c r="S73" s="37" t="s">
        <v>149</v>
      </c>
      <c r="T73" s="37" t="s">
        <v>142</v>
      </c>
      <c r="U73" s="37" t="s">
        <v>47</v>
      </c>
      <c r="V73" s="84"/>
      <c r="W73" s="168">
        <v>1611</v>
      </c>
    </row>
    <row r="74" s="8" customFormat="1" ht="35" customHeight="1" spans="1:23">
      <c r="A74" s="138">
        <v>69</v>
      </c>
      <c r="B74" s="38" t="s">
        <v>131</v>
      </c>
      <c r="C74" s="37" t="s">
        <v>48</v>
      </c>
      <c r="D74" s="37" t="s">
        <v>49</v>
      </c>
      <c r="E74" s="37" t="s">
        <v>75</v>
      </c>
      <c r="F74" s="37" t="s">
        <v>58</v>
      </c>
      <c r="G74" s="37" t="s">
        <v>128</v>
      </c>
      <c r="H74" s="37">
        <v>8</v>
      </c>
      <c r="I74" s="39" t="s">
        <v>132</v>
      </c>
      <c r="J74" s="37">
        <v>2019</v>
      </c>
      <c r="K74" s="37">
        <v>2020</v>
      </c>
      <c r="L74" s="64">
        <v>0.8</v>
      </c>
      <c r="M74" s="64"/>
      <c r="N74" s="64">
        <v>0.4</v>
      </c>
      <c r="O74" s="64">
        <v>0.4</v>
      </c>
      <c r="P74" s="37" t="s">
        <v>52</v>
      </c>
      <c r="Q74" s="37">
        <v>1</v>
      </c>
      <c r="R74" s="37">
        <v>6</v>
      </c>
      <c r="S74" s="37" t="s">
        <v>143</v>
      </c>
      <c r="T74" s="37" t="s">
        <v>46</v>
      </c>
      <c r="U74" s="37" t="s">
        <v>47</v>
      </c>
      <c r="V74" s="84"/>
      <c r="W74" s="168">
        <v>1612</v>
      </c>
    </row>
    <row r="75" s="98" customFormat="1" ht="35" customHeight="1" spans="1:147">
      <c r="A75" s="127">
        <v>70</v>
      </c>
      <c r="B75" s="134" t="s">
        <v>150</v>
      </c>
      <c r="C75" s="127"/>
      <c r="D75" s="127"/>
      <c r="E75" s="127"/>
      <c r="F75" s="127" t="s">
        <v>58</v>
      </c>
      <c r="G75" s="127" t="s">
        <v>128</v>
      </c>
      <c r="H75" s="127">
        <f>SUM(H76:H91)</f>
        <v>207</v>
      </c>
      <c r="I75" s="127">
        <f t="shared" ref="I75:R75" si="11">SUM(I76:I91)</f>
        <v>0</v>
      </c>
      <c r="J75" s="140">
        <v>2018</v>
      </c>
      <c r="K75" s="140">
        <v>2020</v>
      </c>
      <c r="L75" s="135">
        <f t="shared" si="11"/>
        <v>26.6</v>
      </c>
      <c r="M75" s="135">
        <f t="shared" si="11"/>
        <v>8.6</v>
      </c>
      <c r="N75" s="135">
        <f t="shared" si="11"/>
        <v>9.6</v>
      </c>
      <c r="O75" s="135">
        <f t="shared" si="11"/>
        <v>8.4</v>
      </c>
      <c r="P75" s="127">
        <f t="shared" si="11"/>
        <v>0</v>
      </c>
      <c r="Q75" s="151">
        <f t="shared" si="11"/>
        <v>53</v>
      </c>
      <c r="R75" s="151">
        <f t="shared" si="11"/>
        <v>166</v>
      </c>
      <c r="S75" s="127" t="s">
        <v>151</v>
      </c>
      <c r="T75" s="127" t="s">
        <v>152</v>
      </c>
      <c r="U75" s="164" t="s">
        <v>47</v>
      </c>
      <c r="V75" s="165">
        <v>2490</v>
      </c>
      <c r="W75" s="165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</row>
    <row r="76" s="100" customFormat="1" ht="35" customHeight="1" spans="1:151">
      <c r="A76" s="138">
        <v>71</v>
      </c>
      <c r="B76" s="38" t="s">
        <v>153</v>
      </c>
      <c r="C76" s="39" t="s">
        <v>48</v>
      </c>
      <c r="D76" s="39" t="s">
        <v>49</v>
      </c>
      <c r="E76" s="39" t="s">
        <v>49</v>
      </c>
      <c r="F76" s="39" t="s">
        <v>58</v>
      </c>
      <c r="G76" s="37" t="s">
        <v>128</v>
      </c>
      <c r="H76" s="39">
        <v>28</v>
      </c>
      <c r="I76" s="39" t="s">
        <v>154</v>
      </c>
      <c r="J76" s="37">
        <v>2018</v>
      </c>
      <c r="K76" s="37">
        <v>2018</v>
      </c>
      <c r="L76" s="181">
        <f t="shared" ref="L76:L83" si="12">SUM(M76:O76)</f>
        <v>2</v>
      </c>
      <c r="M76" s="64">
        <v>2</v>
      </c>
      <c r="N76" s="64"/>
      <c r="O76" s="64"/>
      <c r="P76" s="40" t="s">
        <v>52</v>
      </c>
      <c r="Q76" s="39">
        <v>4</v>
      </c>
      <c r="R76" s="40">
        <v>12</v>
      </c>
      <c r="S76" s="47" t="s">
        <v>155</v>
      </c>
      <c r="T76" s="40" t="s">
        <v>64</v>
      </c>
      <c r="U76" s="37" t="s">
        <v>47</v>
      </c>
      <c r="V76" s="84">
        <v>2607</v>
      </c>
      <c r="W76" s="84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</row>
    <row r="77" s="100" customFormat="1" ht="35" customHeight="1" spans="1:151">
      <c r="A77" s="138">
        <v>72</v>
      </c>
      <c r="B77" s="38" t="s">
        <v>153</v>
      </c>
      <c r="C77" s="39" t="s">
        <v>48</v>
      </c>
      <c r="D77" s="39" t="s">
        <v>49</v>
      </c>
      <c r="E77" s="39" t="s">
        <v>62</v>
      </c>
      <c r="F77" s="39" t="s">
        <v>58</v>
      </c>
      <c r="G77" s="37" t="s">
        <v>128</v>
      </c>
      <c r="H77" s="39">
        <v>9</v>
      </c>
      <c r="I77" s="39" t="s">
        <v>154</v>
      </c>
      <c r="J77" s="37">
        <v>2018</v>
      </c>
      <c r="K77" s="37">
        <v>2018</v>
      </c>
      <c r="L77" s="181">
        <f t="shared" si="12"/>
        <v>0.6</v>
      </c>
      <c r="M77" s="64">
        <v>0.6</v>
      </c>
      <c r="N77" s="64"/>
      <c r="O77" s="64"/>
      <c r="P77" s="40" t="s">
        <v>52</v>
      </c>
      <c r="Q77" s="39">
        <v>1</v>
      </c>
      <c r="R77" s="40">
        <v>3</v>
      </c>
      <c r="S77" s="47" t="s">
        <v>156</v>
      </c>
      <c r="T77" s="40" t="s">
        <v>46</v>
      </c>
      <c r="U77" s="37" t="s">
        <v>47</v>
      </c>
      <c r="V77" s="84">
        <v>2608</v>
      </c>
      <c r="W77" s="84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</row>
    <row r="78" s="100" customFormat="1" ht="35" customHeight="1" spans="1:151">
      <c r="A78" s="138">
        <v>73</v>
      </c>
      <c r="B78" s="38" t="s">
        <v>153</v>
      </c>
      <c r="C78" s="39" t="s">
        <v>48</v>
      </c>
      <c r="D78" s="39" t="s">
        <v>49</v>
      </c>
      <c r="E78" s="39" t="s">
        <v>65</v>
      </c>
      <c r="F78" s="39" t="s">
        <v>58</v>
      </c>
      <c r="G78" s="37" t="s">
        <v>128</v>
      </c>
      <c r="H78" s="39">
        <v>24</v>
      </c>
      <c r="I78" s="39" t="s">
        <v>154</v>
      </c>
      <c r="J78" s="37">
        <v>2018</v>
      </c>
      <c r="K78" s="37">
        <v>2018</v>
      </c>
      <c r="L78" s="181">
        <f t="shared" si="12"/>
        <v>1.6</v>
      </c>
      <c r="M78" s="64">
        <v>1.6</v>
      </c>
      <c r="N78" s="64"/>
      <c r="O78" s="64"/>
      <c r="P78" s="40" t="s">
        <v>52</v>
      </c>
      <c r="Q78" s="39">
        <v>3</v>
      </c>
      <c r="R78" s="40">
        <v>9</v>
      </c>
      <c r="S78" s="47" t="s">
        <v>157</v>
      </c>
      <c r="T78" s="40" t="s">
        <v>70</v>
      </c>
      <c r="U78" s="37" t="s">
        <v>47</v>
      </c>
      <c r="V78" s="84">
        <v>2609</v>
      </c>
      <c r="W78" s="84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</row>
    <row r="79" s="100" customFormat="1" ht="35" customHeight="1" spans="1:151">
      <c r="A79" s="138">
        <v>74</v>
      </c>
      <c r="B79" s="38" t="s">
        <v>153</v>
      </c>
      <c r="C79" s="39" t="s">
        <v>48</v>
      </c>
      <c r="D79" s="39" t="s">
        <v>49</v>
      </c>
      <c r="E79" s="39" t="s">
        <v>50</v>
      </c>
      <c r="F79" s="39" t="s">
        <v>58</v>
      </c>
      <c r="G79" s="37" t="s">
        <v>128</v>
      </c>
      <c r="H79" s="39">
        <v>12</v>
      </c>
      <c r="I79" s="39" t="s">
        <v>154</v>
      </c>
      <c r="J79" s="37">
        <v>2018</v>
      </c>
      <c r="K79" s="37">
        <v>2018</v>
      </c>
      <c r="L79" s="181">
        <f t="shared" si="12"/>
        <v>0.8</v>
      </c>
      <c r="M79" s="64">
        <v>0.8</v>
      </c>
      <c r="N79" s="64"/>
      <c r="O79" s="64"/>
      <c r="P79" s="40" t="s">
        <v>52</v>
      </c>
      <c r="Q79" s="39">
        <v>5</v>
      </c>
      <c r="R79" s="40">
        <v>15</v>
      </c>
      <c r="S79" s="47" t="s">
        <v>158</v>
      </c>
      <c r="T79" s="40" t="s">
        <v>73</v>
      </c>
      <c r="U79" s="37" t="s">
        <v>47</v>
      </c>
      <c r="V79" s="84">
        <v>2610</v>
      </c>
      <c r="W79" s="84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</row>
    <row r="80" s="100" customFormat="1" ht="35" customHeight="1" spans="1:151">
      <c r="A80" s="138">
        <v>75</v>
      </c>
      <c r="B80" s="38" t="s">
        <v>153</v>
      </c>
      <c r="C80" s="39" t="s">
        <v>48</v>
      </c>
      <c r="D80" s="39" t="s">
        <v>49</v>
      </c>
      <c r="E80" s="39" t="s">
        <v>68</v>
      </c>
      <c r="F80" s="39" t="s">
        <v>58</v>
      </c>
      <c r="G80" s="37" t="s">
        <v>128</v>
      </c>
      <c r="H80" s="39">
        <v>12</v>
      </c>
      <c r="I80" s="39" t="s">
        <v>154</v>
      </c>
      <c r="J80" s="37">
        <v>2018</v>
      </c>
      <c r="K80" s="37">
        <v>2018</v>
      </c>
      <c r="L80" s="181">
        <f t="shared" si="12"/>
        <v>0.8</v>
      </c>
      <c r="M80" s="64">
        <v>0.8</v>
      </c>
      <c r="N80" s="64"/>
      <c r="O80" s="64"/>
      <c r="P80" s="40" t="s">
        <v>52</v>
      </c>
      <c r="Q80" s="39">
        <v>5</v>
      </c>
      <c r="R80" s="40">
        <v>15</v>
      </c>
      <c r="S80" s="47" t="s">
        <v>158</v>
      </c>
      <c r="T80" s="40" t="s">
        <v>73</v>
      </c>
      <c r="U80" s="37" t="s">
        <v>47</v>
      </c>
      <c r="V80" s="84">
        <v>2611</v>
      </c>
      <c r="W80" s="84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</row>
    <row r="81" s="100" customFormat="1" ht="35" customHeight="1" spans="1:151">
      <c r="A81" s="138">
        <v>76</v>
      </c>
      <c r="B81" s="38" t="s">
        <v>153</v>
      </c>
      <c r="C81" s="39" t="s">
        <v>48</v>
      </c>
      <c r="D81" s="39" t="s">
        <v>49</v>
      </c>
      <c r="E81" s="39" t="s">
        <v>71</v>
      </c>
      <c r="F81" s="39" t="s">
        <v>58</v>
      </c>
      <c r="G81" s="37" t="s">
        <v>128</v>
      </c>
      <c r="H81" s="39">
        <v>20</v>
      </c>
      <c r="I81" s="39" t="s">
        <v>154</v>
      </c>
      <c r="J81" s="37">
        <v>2018</v>
      </c>
      <c r="K81" s="37">
        <v>2018</v>
      </c>
      <c r="L81" s="181">
        <f t="shared" si="12"/>
        <v>2</v>
      </c>
      <c r="M81" s="64">
        <v>2</v>
      </c>
      <c r="N81" s="64"/>
      <c r="O81" s="64"/>
      <c r="P81" s="40" t="s">
        <v>52</v>
      </c>
      <c r="Q81" s="39">
        <v>6</v>
      </c>
      <c r="R81" s="40">
        <v>18</v>
      </c>
      <c r="S81" s="47" t="s">
        <v>159</v>
      </c>
      <c r="T81" s="40" t="s">
        <v>79</v>
      </c>
      <c r="U81" s="37" t="s">
        <v>47</v>
      </c>
      <c r="V81" s="84">
        <v>2612</v>
      </c>
      <c r="W81" s="84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</row>
    <row r="82" s="100" customFormat="1" ht="35" customHeight="1" spans="1:151">
      <c r="A82" s="138">
        <v>77</v>
      </c>
      <c r="B82" s="38" t="s">
        <v>153</v>
      </c>
      <c r="C82" s="39" t="s">
        <v>48</v>
      </c>
      <c r="D82" s="39" t="s">
        <v>49</v>
      </c>
      <c r="E82" s="39" t="s">
        <v>74</v>
      </c>
      <c r="F82" s="39" t="s">
        <v>58</v>
      </c>
      <c r="G82" s="37" t="s">
        <v>128</v>
      </c>
      <c r="H82" s="39">
        <v>8</v>
      </c>
      <c r="I82" s="39" t="s">
        <v>154</v>
      </c>
      <c r="J82" s="37">
        <v>2018</v>
      </c>
      <c r="K82" s="37">
        <v>2018</v>
      </c>
      <c r="L82" s="181">
        <f t="shared" si="12"/>
        <v>0.5</v>
      </c>
      <c r="M82" s="64">
        <v>0.5</v>
      </c>
      <c r="N82" s="64"/>
      <c r="O82" s="64"/>
      <c r="P82" s="40" t="s">
        <v>52</v>
      </c>
      <c r="Q82" s="39">
        <v>4</v>
      </c>
      <c r="R82" s="40">
        <v>12</v>
      </c>
      <c r="S82" s="47" t="s">
        <v>160</v>
      </c>
      <c r="T82" s="40" t="s">
        <v>64</v>
      </c>
      <c r="U82" s="37" t="s">
        <v>47</v>
      </c>
      <c r="V82" s="84">
        <v>2613</v>
      </c>
      <c r="W82" s="84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</row>
    <row r="83" s="100" customFormat="1" ht="35" customHeight="1" spans="1:151">
      <c r="A83" s="138">
        <v>78</v>
      </c>
      <c r="B83" s="38" t="s">
        <v>153</v>
      </c>
      <c r="C83" s="39" t="s">
        <v>48</v>
      </c>
      <c r="D83" s="39" t="s">
        <v>49</v>
      </c>
      <c r="E83" s="39" t="s">
        <v>75</v>
      </c>
      <c r="F83" s="39" t="s">
        <v>58</v>
      </c>
      <c r="G83" s="37" t="s">
        <v>128</v>
      </c>
      <c r="H83" s="39">
        <v>4</v>
      </c>
      <c r="I83" s="39" t="s">
        <v>154</v>
      </c>
      <c r="J83" s="37">
        <v>2018</v>
      </c>
      <c r="K83" s="37">
        <v>2018</v>
      </c>
      <c r="L83" s="181">
        <f t="shared" si="12"/>
        <v>0.3</v>
      </c>
      <c r="M83" s="64">
        <v>0.3</v>
      </c>
      <c r="N83" s="64"/>
      <c r="O83" s="64"/>
      <c r="P83" s="40" t="s">
        <v>52</v>
      </c>
      <c r="Q83" s="39">
        <v>1</v>
      </c>
      <c r="R83" s="40">
        <v>3</v>
      </c>
      <c r="S83" s="47" t="s">
        <v>161</v>
      </c>
      <c r="T83" s="40" t="s">
        <v>46</v>
      </c>
      <c r="U83" s="37" t="s">
        <v>47</v>
      </c>
      <c r="V83" s="84">
        <v>2614</v>
      </c>
      <c r="W83" s="84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</row>
    <row r="84" s="8" customFormat="1" ht="35" customHeight="1" spans="1:23">
      <c r="A84" s="138">
        <v>79</v>
      </c>
      <c r="B84" s="38" t="s">
        <v>153</v>
      </c>
      <c r="C84" s="37" t="s">
        <v>48</v>
      </c>
      <c r="D84" s="37" t="s">
        <v>49</v>
      </c>
      <c r="E84" s="37" t="s">
        <v>49</v>
      </c>
      <c r="F84" s="37" t="s">
        <v>58</v>
      </c>
      <c r="G84" s="37" t="s">
        <v>128</v>
      </c>
      <c r="H84" s="40">
        <v>20</v>
      </c>
      <c r="I84" s="39" t="s">
        <v>154</v>
      </c>
      <c r="J84" s="37">
        <v>2019</v>
      </c>
      <c r="K84" s="37">
        <v>2020</v>
      </c>
      <c r="L84" s="181">
        <f t="shared" ref="L84:L91" si="13">SUM(M84:O84)</f>
        <v>4</v>
      </c>
      <c r="M84" s="64"/>
      <c r="N84" s="64">
        <v>2</v>
      </c>
      <c r="O84" s="64">
        <v>2</v>
      </c>
      <c r="P84" s="37" t="s">
        <v>52</v>
      </c>
      <c r="Q84" s="37">
        <v>5</v>
      </c>
      <c r="R84" s="37">
        <v>14</v>
      </c>
      <c r="S84" s="37" t="s">
        <v>159</v>
      </c>
      <c r="T84" s="37" t="s">
        <v>73</v>
      </c>
      <c r="U84" s="37" t="s">
        <v>47</v>
      </c>
      <c r="V84" s="84"/>
      <c r="W84" s="168">
        <v>2032</v>
      </c>
    </row>
    <row r="85" s="8" customFormat="1" ht="35" customHeight="1" spans="1:23">
      <c r="A85" s="138">
        <v>80</v>
      </c>
      <c r="B85" s="38" t="s">
        <v>153</v>
      </c>
      <c r="C85" s="37" t="s">
        <v>48</v>
      </c>
      <c r="D85" s="37" t="s">
        <v>49</v>
      </c>
      <c r="E85" s="37" t="s">
        <v>62</v>
      </c>
      <c r="F85" s="37" t="s">
        <v>58</v>
      </c>
      <c r="G85" s="37" t="s">
        <v>128</v>
      </c>
      <c r="H85" s="40">
        <v>6</v>
      </c>
      <c r="I85" s="39" t="s">
        <v>154</v>
      </c>
      <c r="J85" s="37">
        <v>2019</v>
      </c>
      <c r="K85" s="37">
        <v>2020</v>
      </c>
      <c r="L85" s="181">
        <f t="shared" si="13"/>
        <v>1.2</v>
      </c>
      <c r="M85" s="64"/>
      <c r="N85" s="64">
        <v>0.4</v>
      </c>
      <c r="O85" s="64">
        <v>0.8</v>
      </c>
      <c r="P85" s="37" t="s">
        <v>52</v>
      </c>
      <c r="Q85" s="37">
        <v>2</v>
      </c>
      <c r="R85" s="37">
        <v>4</v>
      </c>
      <c r="S85" s="37" t="s">
        <v>162</v>
      </c>
      <c r="T85" s="37" t="s">
        <v>85</v>
      </c>
      <c r="U85" s="37" t="s">
        <v>47</v>
      </c>
      <c r="V85" s="84"/>
      <c r="W85" s="168">
        <v>2033</v>
      </c>
    </row>
    <row r="86" s="8" customFormat="1" ht="35" customHeight="1" spans="1:23">
      <c r="A86" s="138">
        <v>81</v>
      </c>
      <c r="B86" s="38" t="s">
        <v>153</v>
      </c>
      <c r="C86" s="37" t="s">
        <v>48</v>
      </c>
      <c r="D86" s="37" t="s">
        <v>49</v>
      </c>
      <c r="E86" s="37" t="s">
        <v>50</v>
      </c>
      <c r="F86" s="37" t="s">
        <v>58</v>
      </c>
      <c r="G86" s="37" t="s">
        <v>128</v>
      </c>
      <c r="H86" s="40">
        <v>4</v>
      </c>
      <c r="I86" s="39" t="s">
        <v>154</v>
      </c>
      <c r="J86" s="37">
        <v>2019</v>
      </c>
      <c r="K86" s="37">
        <v>2020</v>
      </c>
      <c r="L86" s="181">
        <f t="shared" si="13"/>
        <v>0.8</v>
      </c>
      <c r="M86" s="64"/>
      <c r="N86" s="64">
        <v>0.4</v>
      </c>
      <c r="O86" s="64">
        <v>0.4</v>
      </c>
      <c r="P86" s="37" t="s">
        <v>52</v>
      </c>
      <c r="Q86" s="37">
        <v>1</v>
      </c>
      <c r="R86" s="37">
        <v>2</v>
      </c>
      <c r="S86" s="37" t="s">
        <v>161</v>
      </c>
      <c r="T86" s="37" t="s">
        <v>46</v>
      </c>
      <c r="U86" s="37" t="s">
        <v>47</v>
      </c>
      <c r="V86" s="84"/>
      <c r="W86" s="168">
        <v>2034</v>
      </c>
    </row>
    <row r="87" s="8" customFormat="1" ht="35" customHeight="1" spans="1:23">
      <c r="A87" s="138">
        <v>82</v>
      </c>
      <c r="B87" s="38" t="s">
        <v>153</v>
      </c>
      <c r="C87" s="37" t="s">
        <v>48</v>
      </c>
      <c r="D87" s="37" t="s">
        <v>49</v>
      </c>
      <c r="E87" s="37" t="s">
        <v>65</v>
      </c>
      <c r="F87" s="37" t="s">
        <v>58</v>
      </c>
      <c r="G87" s="37" t="s">
        <v>128</v>
      </c>
      <c r="H87" s="40">
        <v>4</v>
      </c>
      <c r="I87" s="39" t="s">
        <v>154</v>
      </c>
      <c r="J87" s="37">
        <v>2019</v>
      </c>
      <c r="K87" s="37">
        <v>2020</v>
      </c>
      <c r="L87" s="181">
        <f t="shared" si="13"/>
        <v>0.8</v>
      </c>
      <c r="M87" s="64"/>
      <c r="N87" s="64">
        <v>0.4</v>
      </c>
      <c r="O87" s="64">
        <v>0.4</v>
      </c>
      <c r="P87" s="37" t="s">
        <v>52</v>
      </c>
      <c r="Q87" s="37">
        <v>1</v>
      </c>
      <c r="R87" s="37">
        <v>3</v>
      </c>
      <c r="S87" s="37" t="s">
        <v>161</v>
      </c>
      <c r="T87" s="37" t="s">
        <v>46</v>
      </c>
      <c r="U87" s="37" t="s">
        <v>47</v>
      </c>
      <c r="V87" s="84"/>
      <c r="W87" s="168">
        <v>2035</v>
      </c>
    </row>
    <row r="88" s="8" customFormat="1" ht="35" customHeight="1" spans="1:23">
      <c r="A88" s="138">
        <v>83</v>
      </c>
      <c r="B88" s="38" t="s">
        <v>153</v>
      </c>
      <c r="C88" s="37" t="s">
        <v>48</v>
      </c>
      <c r="D88" s="37" t="s">
        <v>49</v>
      </c>
      <c r="E88" s="37" t="s">
        <v>68</v>
      </c>
      <c r="F88" s="37" t="s">
        <v>58</v>
      </c>
      <c r="G88" s="37" t="s">
        <v>128</v>
      </c>
      <c r="H88" s="40">
        <v>10</v>
      </c>
      <c r="I88" s="39" t="s">
        <v>154</v>
      </c>
      <c r="J88" s="37">
        <v>2019</v>
      </c>
      <c r="K88" s="37">
        <v>2020</v>
      </c>
      <c r="L88" s="181">
        <f t="shared" si="13"/>
        <v>2</v>
      </c>
      <c r="M88" s="64"/>
      <c r="N88" s="64">
        <v>1.6</v>
      </c>
      <c r="O88" s="64">
        <v>0.4</v>
      </c>
      <c r="P88" s="37" t="s">
        <v>52</v>
      </c>
      <c r="Q88" s="37">
        <v>3</v>
      </c>
      <c r="R88" s="37">
        <v>14</v>
      </c>
      <c r="S88" s="37" t="s">
        <v>163</v>
      </c>
      <c r="T88" s="37" t="s">
        <v>70</v>
      </c>
      <c r="U88" s="37" t="s">
        <v>47</v>
      </c>
      <c r="V88" s="84"/>
      <c r="W88" s="168">
        <v>2036</v>
      </c>
    </row>
    <row r="89" s="8" customFormat="1" ht="35" customHeight="1" spans="1:23">
      <c r="A89" s="138">
        <v>84</v>
      </c>
      <c r="B89" s="38" t="s">
        <v>153</v>
      </c>
      <c r="C89" s="37" t="s">
        <v>48</v>
      </c>
      <c r="D89" s="37" t="s">
        <v>49</v>
      </c>
      <c r="E89" s="37" t="s">
        <v>74</v>
      </c>
      <c r="F89" s="37" t="s">
        <v>58</v>
      </c>
      <c r="G89" s="37" t="s">
        <v>128</v>
      </c>
      <c r="H89" s="40">
        <v>8</v>
      </c>
      <c r="I89" s="39" t="s">
        <v>154</v>
      </c>
      <c r="J89" s="37">
        <v>2019</v>
      </c>
      <c r="K89" s="37">
        <v>2020</v>
      </c>
      <c r="L89" s="181">
        <f t="shared" si="13"/>
        <v>1.6</v>
      </c>
      <c r="M89" s="64"/>
      <c r="N89" s="64">
        <v>0.8</v>
      </c>
      <c r="O89" s="64">
        <v>0.8</v>
      </c>
      <c r="P89" s="37" t="s">
        <v>52</v>
      </c>
      <c r="Q89" s="37">
        <v>2</v>
      </c>
      <c r="R89" s="37">
        <v>8</v>
      </c>
      <c r="S89" s="37" t="s">
        <v>160</v>
      </c>
      <c r="T89" s="37" t="s">
        <v>85</v>
      </c>
      <c r="U89" s="37" t="s">
        <v>47</v>
      </c>
      <c r="V89" s="84"/>
      <c r="W89" s="168">
        <v>2037</v>
      </c>
    </row>
    <row r="90" s="8" customFormat="1" ht="35" customHeight="1" spans="1:23">
      <c r="A90" s="138">
        <v>85</v>
      </c>
      <c r="B90" s="38" t="s">
        <v>153</v>
      </c>
      <c r="C90" s="37" t="s">
        <v>48</v>
      </c>
      <c r="D90" s="37" t="s">
        <v>49</v>
      </c>
      <c r="E90" s="37" t="s">
        <v>71</v>
      </c>
      <c r="F90" s="37" t="s">
        <v>58</v>
      </c>
      <c r="G90" s="37" t="s">
        <v>128</v>
      </c>
      <c r="H90" s="40">
        <v>36</v>
      </c>
      <c r="I90" s="39" t="s">
        <v>154</v>
      </c>
      <c r="J90" s="37">
        <v>2019</v>
      </c>
      <c r="K90" s="37">
        <v>2020</v>
      </c>
      <c r="L90" s="181">
        <f t="shared" si="13"/>
        <v>7.2</v>
      </c>
      <c r="M90" s="64"/>
      <c r="N90" s="64">
        <v>3.6</v>
      </c>
      <c r="O90" s="64">
        <v>3.6</v>
      </c>
      <c r="P90" s="37" t="s">
        <v>52</v>
      </c>
      <c r="Q90" s="37">
        <v>9</v>
      </c>
      <c r="R90" s="37">
        <v>28</v>
      </c>
      <c r="S90" s="37" t="s">
        <v>164</v>
      </c>
      <c r="T90" s="37" t="s">
        <v>142</v>
      </c>
      <c r="U90" s="37" t="s">
        <v>47</v>
      </c>
      <c r="V90" s="84"/>
      <c r="W90" s="168">
        <v>2038</v>
      </c>
    </row>
    <row r="91" s="8" customFormat="1" ht="35" customHeight="1" spans="1:23">
      <c r="A91" s="138">
        <v>86</v>
      </c>
      <c r="B91" s="38" t="s">
        <v>153</v>
      </c>
      <c r="C91" s="37" t="s">
        <v>48</v>
      </c>
      <c r="D91" s="37" t="s">
        <v>49</v>
      </c>
      <c r="E91" s="37" t="s">
        <v>75</v>
      </c>
      <c r="F91" s="37" t="s">
        <v>58</v>
      </c>
      <c r="G91" s="37" t="s">
        <v>128</v>
      </c>
      <c r="H91" s="40">
        <v>2</v>
      </c>
      <c r="I91" s="39" t="s">
        <v>154</v>
      </c>
      <c r="J91" s="37">
        <v>2019</v>
      </c>
      <c r="K91" s="37">
        <v>2020</v>
      </c>
      <c r="L91" s="181">
        <f t="shared" si="13"/>
        <v>0.4</v>
      </c>
      <c r="M91" s="64"/>
      <c r="N91" s="64">
        <v>0.4</v>
      </c>
      <c r="O91" s="182">
        <v>0</v>
      </c>
      <c r="P91" s="37" t="s">
        <v>52</v>
      </c>
      <c r="Q91" s="37">
        <v>1</v>
      </c>
      <c r="R91" s="37">
        <v>6</v>
      </c>
      <c r="S91" s="37" t="s">
        <v>165</v>
      </c>
      <c r="T91" s="37" t="s">
        <v>46</v>
      </c>
      <c r="U91" s="37" t="s">
        <v>47</v>
      </c>
      <c r="V91" s="84"/>
      <c r="W91" s="168">
        <v>2039</v>
      </c>
    </row>
    <row r="92" s="98" customFormat="1" ht="35" customHeight="1" spans="1:147">
      <c r="A92" s="127">
        <v>87</v>
      </c>
      <c r="B92" s="134" t="s">
        <v>166</v>
      </c>
      <c r="C92" s="127"/>
      <c r="D92" s="127"/>
      <c r="E92" s="127"/>
      <c r="F92" s="127" t="s">
        <v>58</v>
      </c>
      <c r="G92" s="127" t="s">
        <v>167</v>
      </c>
      <c r="H92" s="127">
        <f>SUM(H93:H95)</f>
        <v>80</v>
      </c>
      <c r="I92" s="127">
        <f t="shared" ref="I92:R92" si="14">SUM(I93:I95)</f>
        <v>0</v>
      </c>
      <c r="J92" s="140">
        <v>2018</v>
      </c>
      <c r="K92" s="140">
        <v>2020</v>
      </c>
      <c r="L92" s="135">
        <f t="shared" si="14"/>
        <v>2</v>
      </c>
      <c r="M92" s="135">
        <f t="shared" si="14"/>
        <v>0.2</v>
      </c>
      <c r="N92" s="135">
        <f t="shared" si="14"/>
        <v>0.9</v>
      </c>
      <c r="O92" s="135">
        <f t="shared" si="14"/>
        <v>0.9</v>
      </c>
      <c r="P92" s="127">
        <f t="shared" si="14"/>
        <v>0</v>
      </c>
      <c r="Q92" s="151">
        <f t="shared" si="14"/>
        <v>4</v>
      </c>
      <c r="R92" s="151">
        <f t="shared" si="14"/>
        <v>12</v>
      </c>
      <c r="S92" s="127" t="s">
        <v>168</v>
      </c>
      <c r="T92" s="127" t="s">
        <v>64</v>
      </c>
      <c r="U92" s="164" t="s">
        <v>47</v>
      </c>
      <c r="V92" s="165">
        <v>3049</v>
      </c>
      <c r="W92" s="165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</row>
    <row r="93" s="100" customFormat="1" ht="35" customHeight="1" spans="1:151">
      <c r="A93" s="138">
        <v>88</v>
      </c>
      <c r="B93" s="38" t="s">
        <v>169</v>
      </c>
      <c r="C93" s="39" t="s">
        <v>48</v>
      </c>
      <c r="D93" s="39" t="s">
        <v>49</v>
      </c>
      <c r="E93" s="39" t="s">
        <v>71</v>
      </c>
      <c r="F93" s="39" t="s">
        <v>58</v>
      </c>
      <c r="G93" s="39" t="s">
        <v>167</v>
      </c>
      <c r="H93" s="39">
        <v>20</v>
      </c>
      <c r="I93" s="40" t="s">
        <v>170</v>
      </c>
      <c r="J93" s="37">
        <v>2018</v>
      </c>
      <c r="K93" s="37">
        <v>2018</v>
      </c>
      <c r="L93" s="64">
        <v>0.2</v>
      </c>
      <c r="M93" s="64">
        <v>0.2</v>
      </c>
      <c r="N93" s="64"/>
      <c r="O93" s="64"/>
      <c r="P93" s="40" t="s">
        <v>52</v>
      </c>
      <c r="Q93" s="40">
        <v>1</v>
      </c>
      <c r="R93" s="40">
        <v>3</v>
      </c>
      <c r="S93" s="39" t="s">
        <v>171</v>
      </c>
      <c r="T93" s="40" t="s">
        <v>46</v>
      </c>
      <c r="U93" s="37" t="s">
        <v>47</v>
      </c>
      <c r="V93" s="84">
        <v>3061</v>
      </c>
      <c r="W93" s="84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</row>
    <row r="94" s="8" customFormat="1" ht="35" customHeight="1" spans="1:23">
      <c r="A94" s="138">
        <v>89</v>
      </c>
      <c r="B94" s="38" t="s">
        <v>169</v>
      </c>
      <c r="C94" s="37" t="s">
        <v>48</v>
      </c>
      <c r="D94" s="37" t="s">
        <v>49</v>
      </c>
      <c r="E94" s="37" t="s">
        <v>68</v>
      </c>
      <c r="F94" s="37" t="s">
        <v>58</v>
      </c>
      <c r="G94" s="37" t="s">
        <v>167</v>
      </c>
      <c r="H94" s="37">
        <v>20</v>
      </c>
      <c r="I94" s="40" t="s">
        <v>170</v>
      </c>
      <c r="J94" s="37">
        <v>2019</v>
      </c>
      <c r="K94" s="37">
        <v>2020</v>
      </c>
      <c r="L94" s="64">
        <v>0.6</v>
      </c>
      <c r="M94" s="64"/>
      <c r="N94" s="64">
        <v>0.3</v>
      </c>
      <c r="O94" s="64">
        <v>0.3</v>
      </c>
      <c r="P94" s="37" t="s">
        <v>52</v>
      </c>
      <c r="Q94" s="37">
        <v>1</v>
      </c>
      <c r="R94" s="37">
        <v>4</v>
      </c>
      <c r="S94" s="37" t="s">
        <v>171</v>
      </c>
      <c r="T94" s="37" t="s">
        <v>46</v>
      </c>
      <c r="U94" s="37" t="s">
        <v>47</v>
      </c>
      <c r="V94" s="84"/>
      <c r="W94" s="37">
        <v>2140</v>
      </c>
    </row>
    <row r="95" s="8" customFormat="1" ht="35" customHeight="1" spans="1:23">
      <c r="A95" s="138">
        <v>90</v>
      </c>
      <c r="B95" s="38" t="s">
        <v>169</v>
      </c>
      <c r="C95" s="37" t="s">
        <v>48</v>
      </c>
      <c r="D95" s="37" t="s">
        <v>49</v>
      </c>
      <c r="E95" s="37" t="s">
        <v>71</v>
      </c>
      <c r="F95" s="37" t="s">
        <v>58</v>
      </c>
      <c r="G95" s="37" t="s">
        <v>167</v>
      </c>
      <c r="H95" s="37">
        <v>40</v>
      </c>
      <c r="I95" s="40" t="s">
        <v>170</v>
      </c>
      <c r="J95" s="37">
        <v>2019</v>
      </c>
      <c r="K95" s="37">
        <v>2020</v>
      </c>
      <c r="L95" s="64">
        <v>1.2</v>
      </c>
      <c r="M95" s="64"/>
      <c r="N95" s="64">
        <v>0.6</v>
      </c>
      <c r="O95" s="64">
        <v>0.6</v>
      </c>
      <c r="P95" s="37" t="s">
        <v>52</v>
      </c>
      <c r="Q95" s="37">
        <v>2</v>
      </c>
      <c r="R95" s="37">
        <v>5</v>
      </c>
      <c r="S95" s="37" t="s">
        <v>172</v>
      </c>
      <c r="T95" s="37" t="s">
        <v>85</v>
      </c>
      <c r="U95" s="37" t="s">
        <v>47</v>
      </c>
      <c r="V95" s="84"/>
      <c r="W95" s="37">
        <v>2141</v>
      </c>
    </row>
    <row r="96" s="95" customFormat="1" ht="35" customHeight="1" spans="1:238">
      <c r="A96" s="123">
        <v>91</v>
      </c>
      <c r="B96" s="132" t="s">
        <v>173</v>
      </c>
      <c r="C96" s="123"/>
      <c r="D96" s="123"/>
      <c r="E96" s="123"/>
      <c r="F96" s="123"/>
      <c r="G96" s="123" t="s">
        <v>32</v>
      </c>
      <c r="H96" s="126"/>
      <c r="I96" s="133"/>
      <c r="J96" s="126">
        <v>0</v>
      </c>
      <c r="K96" s="126">
        <v>0</v>
      </c>
      <c r="L96" s="146">
        <v>0</v>
      </c>
      <c r="M96" s="146">
        <v>0</v>
      </c>
      <c r="N96" s="146">
        <v>0</v>
      </c>
      <c r="O96" s="146">
        <v>0</v>
      </c>
      <c r="P96" s="146"/>
      <c r="Q96" s="161">
        <v>0</v>
      </c>
      <c r="R96" s="161">
        <v>0</v>
      </c>
      <c r="S96" s="161"/>
      <c r="T96" s="161"/>
      <c r="U96" s="123"/>
      <c r="V96" s="163">
        <v>3144</v>
      </c>
      <c r="W96" s="163"/>
      <c r="ER96" s="97"/>
      <c r="ES96" s="97"/>
      <c r="ET96" s="97"/>
      <c r="EU96" s="97"/>
      <c r="EV96" s="97"/>
      <c r="EW96" s="97"/>
      <c r="EX96" s="97"/>
      <c r="EY96" s="97"/>
      <c r="EZ96" s="97"/>
      <c r="FA96" s="97"/>
      <c r="FB96" s="97"/>
      <c r="FC96" s="97"/>
      <c r="FD96" s="97"/>
      <c r="FE96" s="97"/>
      <c r="FF96" s="97"/>
      <c r="FG96" s="97"/>
      <c r="FH96" s="97"/>
      <c r="FI96" s="97"/>
      <c r="FJ96" s="97"/>
      <c r="FK96" s="97"/>
      <c r="FL96" s="97"/>
      <c r="FM96" s="97"/>
      <c r="FN96" s="97"/>
      <c r="FO96" s="97"/>
      <c r="FP96" s="97"/>
      <c r="FQ96" s="97"/>
      <c r="FR96" s="97"/>
      <c r="FS96" s="97"/>
      <c r="FT96" s="97"/>
      <c r="FU96" s="97"/>
      <c r="FV96" s="97"/>
      <c r="FW96" s="97"/>
      <c r="FX96" s="97"/>
      <c r="FY96" s="97"/>
      <c r="FZ96" s="97"/>
      <c r="GA96" s="97"/>
      <c r="GB96" s="97"/>
      <c r="GC96" s="97"/>
      <c r="GD96" s="97"/>
      <c r="GE96" s="97"/>
      <c r="GF96" s="97"/>
      <c r="GG96" s="97"/>
      <c r="GH96" s="97"/>
      <c r="GI96" s="97"/>
      <c r="GJ96" s="97"/>
      <c r="GK96" s="97"/>
      <c r="GL96" s="97"/>
      <c r="GM96" s="97"/>
      <c r="GN96" s="97"/>
      <c r="GO96" s="97"/>
      <c r="GP96" s="97"/>
      <c r="GQ96" s="97"/>
      <c r="GR96" s="97"/>
      <c r="GS96" s="97"/>
      <c r="GT96" s="97"/>
      <c r="GU96" s="97"/>
      <c r="GV96" s="97"/>
      <c r="GW96" s="97"/>
      <c r="GX96" s="97"/>
      <c r="GY96" s="97"/>
      <c r="GZ96" s="97"/>
      <c r="HA96" s="97"/>
      <c r="HB96" s="97"/>
      <c r="HC96" s="97"/>
      <c r="HD96" s="97"/>
      <c r="HE96" s="97"/>
      <c r="HF96" s="97"/>
      <c r="HG96" s="97"/>
      <c r="HH96" s="97"/>
      <c r="HI96" s="97"/>
      <c r="HJ96" s="97"/>
      <c r="HK96" s="97"/>
      <c r="HL96" s="97"/>
      <c r="HM96" s="97"/>
      <c r="HN96" s="97"/>
      <c r="HO96" s="97"/>
      <c r="HP96" s="97"/>
      <c r="HQ96" s="97"/>
      <c r="HR96" s="97"/>
      <c r="HS96" s="97"/>
      <c r="HT96" s="97"/>
      <c r="HU96" s="97"/>
      <c r="HV96" s="97"/>
      <c r="HW96" s="97"/>
      <c r="HX96" s="97"/>
      <c r="HY96" s="97"/>
      <c r="HZ96" s="97"/>
      <c r="IA96" s="97"/>
      <c r="IB96" s="97"/>
      <c r="IC96" s="97"/>
      <c r="ID96" s="97"/>
    </row>
    <row r="97" s="95" customFormat="1" ht="35" customHeight="1" spans="1:238">
      <c r="A97" s="123">
        <v>92</v>
      </c>
      <c r="B97" s="132" t="s">
        <v>174</v>
      </c>
      <c r="C97" s="123"/>
      <c r="D97" s="123"/>
      <c r="E97" s="123"/>
      <c r="F97" s="123"/>
      <c r="G97" s="123"/>
      <c r="H97" s="126"/>
      <c r="I97" s="133"/>
      <c r="J97" s="126">
        <v>0</v>
      </c>
      <c r="K97" s="126">
        <v>0</v>
      </c>
      <c r="L97" s="146">
        <v>0</v>
      </c>
      <c r="M97" s="146">
        <v>0</v>
      </c>
      <c r="N97" s="146">
        <v>0</v>
      </c>
      <c r="O97" s="146">
        <v>0</v>
      </c>
      <c r="P97" s="146"/>
      <c r="Q97" s="161">
        <v>0</v>
      </c>
      <c r="R97" s="161">
        <v>0</v>
      </c>
      <c r="S97" s="161"/>
      <c r="T97" s="161"/>
      <c r="U97" s="162"/>
      <c r="V97" s="163">
        <v>3216</v>
      </c>
      <c r="W97" s="163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</row>
    <row r="98" s="95" customFormat="1" ht="35" customHeight="1" spans="1:238">
      <c r="A98" s="123">
        <v>93</v>
      </c>
      <c r="B98" s="124" t="s">
        <v>175</v>
      </c>
      <c r="C98" s="125"/>
      <c r="D98" s="125"/>
      <c r="E98" s="125"/>
      <c r="F98" s="123"/>
      <c r="G98" s="123">
        <v>0</v>
      </c>
      <c r="H98" s="126">
        <v>0</v>
      </c>
      <c r="I98" s="126"/>
      <c r="J98" s="126">
        <v>0</v>
      </c>
      <c r="K98" s="126">
        <v>0</v>
      </c>
      <c r="L98" s="146">
        <v>0</v>
      </c>
      <c r="M98" s="146">
        <v>0</v>
      </c>
      <c r="N98" s="146">
        <v>0</v>
      </c>
      <c r="O98" s="146">
        <v>0</v>
      </c>
      <c r="P98" s="146"/>
      <c r="Q98" s="161">
        <v>0</v>
      </c>
      <c r="R98" s="161">
        <v>0</v>
      </c>
      <c r="S98" s="161"/>
      <c r="T98" s="161"/>
      <c r="U98" s="123"/>
      <c r="V98" s="163">
        <v>3272</v>
      </c>
      <c r="W98" s="163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</row>
    <row r="99" s="95" customFormat="1" customHeight="1" spans="1:238">
      <c r="A99" s="123">
        <v>94</v>
      </c>
      <c r="B99" s="124" t="s">
        <v>176</v>
      </c>
      <c r="C99" s="125"/>
      <c r="D99" s="125"/>
      <c r="E99" s="125"/>
      <c r="F99" s="123"/>
      <c r="G99" s="123"/>
      <c r="H99" s="123">
        <v>0</v>
      </c>
      <c r="I99" s="183"/>
      <c r="J99" s="126">
        <v>0</v>
      </c>
      <c r="K99" s="126">
        <v>0</v>
      </c>
      <c r="L99" s="146">
        <v>0</v>
      </c>
      <c r="M99" s="146">
        <v>0</v>
      </c>
      <c r="N99" s="146">
        <v>0</v>
      </c>
      <c r="O99" s="146">
        <v>0</v>
      </c>
      <c r="P99" s="146"/>
      <c r="Q99" s="161">
        <v>0</v>
      </c>
      <c r="R99" s="161">
        <v>0</v>
      </c>
      <c r="S99" s="161"/>
      <c r="T99" s="161"/>
      <c r="U99" s="162"/>
      <c r="V99" s="163">
        <v>3480</v>
      </c>
      <c r="W99" s="163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</row>
    <row r="100" s="95" customFormat="1" ht="35" customHeight="1" spans="1:238">
      <c r="A100" s="123">
        <v>95</v>
      </c>
      <c r="B100" s="132" t="s">
        <v>177</v>
      </c>
      <c r="C100" s="123"/>
      <c r="D100" s="123"/>
      <c r="E100" s="177"/>
      <c r="F100" s="123"/>
      <c r="G100" s="177"/>
      <c r="H100" s="126"/>
      <c r="I100" s="123"/>
      <c r="J100" s="126">
        <v>0</v>
      </c>
      <c r="K100" s="126">
        <v>0</v>
      </c>
      <c r="L100" s="146">
        <v>0</v>
      </c>
      <c r="M100" s="146">
        <v>0</v>
      </c>
      <c r="N100" s="146">
        <v>0</v>
      </c>
      <c r="O100" s="146">
        <v>0</v>
      </c>
      <c r="P100" s="146">
        <v>0</v>
      </c>
      <c r="Q100" s="161">
        <v>0</v>
      </c>
      <c r="R100" s="161">
        <v>0</v>
      </c>
      <c r="S100" s="146"/>
      <c r="T100" s="146"/>
      <c r="U100" s="162"/>
      <c r="V100" s="163">
        <v>3492</v>
      </c>
      <c r="W100" s="163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</row>
    <row r="101" s="94" customFormat="1" ht="35" customHeight="1" spans="1:238">
      <c r="A101" s="178">
        <v>96</v>
      </c>
      <c r="B101" s="131" t="s">
        <v>178</v>
      </c>
      <c r="C101" s="119"/>
      <c r="D101" s="119"/>
      <c r="E101" s="119"/>
      <c r="F101" s="119"/>
      <c r="G101" s="119" t="s">
        <v>35</v>
      </c>
      <c r="H101" s="159"/>
      <c r="I101" s="144">
        <f>I102+I109+I113+I114+I115+I116+I117</f>
        <v>0</v>
      </c>
      <c r="J101" s="159">
        <v>2018</v>
      </c>
      <c r="K101" s="159">
        <v>2019</v>
      </c>
      <c r="L101" s="144">
        <f>L102+L109+L113+L114+L115+L116+L117</f>
        <v>93.5</v>
      </c>
      <c r="M101" s="144">
        <f>M102+M109+M113+M114+M115+M116+M117</f>
        <v>93.5</v>
      </c>
      <c r="N101" s="144">
        <f>N102+N109+N113+N114+N115+N116+N117</f>
        <v>0</v>
      </c>
      <c r="O101" s="144">
        <f>O102+O109+O113+O114+O115+O116+O117</f>
        <v>0</v>
      </c>
      <c r="P101" s="144"/>
      <c r="Q101" s="159"/>
      <c r="R101" s="159"/>
      <c r="S101" s="144"/>
      <c r="T101" s="144"/>
      <c r="U101" s="119"/>
      <c r="V101" s="160">
        <v>3503</v>
      </c>
      <c r="W101" s="160"/>
      <c r="ER101" s="176"/>
      <c r="ES101" s="176"/>
      <c r="ET101" s="176"/>
      <c r="EU101" s="176"/>
      <c r="EV101" s="176"/>
      <c r="EW101" s="176"/>
      <c r="EX101" s="176"/>
      <c r="EY101" s="176"/>
      <c r="EZ101" s="176"/>
      <c r="FA101" s="176"/>
      <c r="FB101" s="176"/>
      <c r="FC101" s="176"/>
      <c r="FD101" s="176"/>
      <c r="FE101" s="176"/>
      <c r="FF101" s="176"/>
      <c r="FG101" s="176"/>
      <c r="FH101" s="176"/>
      <c r="FI101" s="176"/>
      <c r="FJ101" s="176"/>
      <c r="FK101" s="176"/>
      <c r="FL101" s="176"/>
      <c r="FM101" s="176"/>
      <c r="FN101" s="176"/>
      <c r="FO101" s="176"/>
      <c r="FP101" s="176"/>
      <c r="FQ101" s="176"/>
      <c r="FR101" s="176"/>
      <c r="FS101" s="176"/>
      <c r="FT101" s="176"/>
      <c r="FU101" s="176"/>
      <c r="FV101" s="176"/>
      <c r="FW101" s="176"/>
      <c r="FX101" s="176"/>
      <c r="FY101" s="176"/>
      <c r="FZ101" s="176"/>
      <c r="GA101" s="176"/>
      <c r="GB101" s="176"/>
      <c r="GC101" s="176"/>
      <c r="GD101" s="176"/>
      <c r="GE101" s="176"/>
      <c r="GF101" s="176"/>
      <c r="GG101" s="176"/>
      <c r="GH101" s="176"/>
      <c r="GI101" s="176"/>
      <c r="GJ101" s="176"/>
      <c r="GK101" s="176"/>
      <c r="GL101" s="176"/>
      <c r="GM101" s="176"/>
      <c r="GN101" s="176"/>
      <c r="GO101" s="176"/>
      <c r="GP101" s="176"/>
      <c r="GQ101" s="176"/>
      <c r="GR101" s="176"/>
      <c r="GS101" s="176"/>
      <c r="GT101" s="176"/>
      <c r="GU101" s="176"/>
      <c r="GV101" s="176"/>
      <c r="GW101" s="176"/>
      <c r="GX101" s="176"/>
      <c r="GY101" s="176"/>
      <c r="GZ101" s="176"/>
      <c r="HA101" s="176"/>
      <c r="HB101" s="176"/>
      <c r="HC101" s="176"/>
      <c r="HD101" s="176"/>
      <c r="HE101" s="176"/>
      <c r="HF101" s="176"/>
      <c r="HG101" s="176"/>
      <c r="HH101" s="176"/>
      <c r="HI101" s="176"/>
      <c r="HJ101" s="176"/>
      <c r="HK101" s="176"/>
      <c r="HL101" s="176"/>
      <c r="HM101" s="176"/>
      <c r="HN101" s="176"/>
      <c r="HO101" s="176"/>
      <c r="HP101" s="176"/>
      <c r="HQ101" s="176"/>
      <c r="HR101" s="176"/>
      <c r="HS101" s="176"/>
      <c r="HT101" s="176"/>
      <c r="HU101" s="176"/>
      <c r="HV101" s="176"/>
      <c r="HW101" s="176"/>
      <c r="HX101" s="176"/>
      <c r="HY101" s="176"/>
      <c r="HZ101" s="176"/>
      <c r="IA101" s="176"/>
      <c r="IB101" s="176"/>
      <c r="IC101" s="176"/>
      <c r="ID101" s="176"/>
    </row>
    <row r="102" s="95" customFormat="1" ht="42" customHeight="1" spans="1:238">
      <c r="A102" s="179">
        <v>97</v>
      </c>
      <c r="B102" s="132" t="s">
        <v>179</v>
      </c>
      <c r="C102" s="123" t="s">
        <v>180</v>
      </c>
      <c r="D102" s="123"/>
      <c r="E102" s="123"/>
      <c r="F102" s="123" t="s">
        <v>58</v>
      </c>
      <c r="G102" s="123" t="s">
        <v>35</v>
      </c>
      <c r="H102" s="126">
        <f>SUM(H103:H108)</f>
        <v>11</v>
      </c>
      <c r="I102" s="126">
        <f>SUM(I103:I108)</f>
        <v>0</v>
      </c>
      <c r="J102" s="126">
        <v>2018</v>
      </c>
      <c r="K102" s="126">
        <v>2019</v>
      </c>
      <c r="L102" s="146">
        <f>SUM(L103:L108)</f>
        <v>44</v>
      </c>
      <c r="M102" s="146">
        <f>SUM(M103:M108)</f>
        <v>44</v>
      </c>
      <c r="N102" s="146">
        <f>SUM(N103:N108)</f>
        <v>0</v>
      </c>
      <c r="O102" s="146">
        <f>SUM(O103:O108)</f>
        <v>0</v>
      </c>
      <c r="P102" s="146"/>
      <c r="Q102" s="161">
        <f>SUM(Q103:Q108)</f>
        <v>11</v>
      </c>
      <c r="R102" s="161">
        <f>SUM(R103:R108)</f>
        <v>46</v>
      </c>
      <c r="S102" s="126"/>
      <c r="T102" s="126"/>
      <c r="U102" s="123" t="s">
        <v>181</v>
      </c>
      <c r="V102" s="163">
        <v>3504</v>
      </c>
      <c r="W102" s="163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</row>
    <row r="103" s="10" customFormat="1" ht="35" customHeight="1" spans="1:238">
      <c r="A103" s="138">
        <v>98</v>
      </c>
      <c r="B103" s="36" t="s">
        <v>182</v>
      </c>
      <c r="C103" s="39" t="s">
        <v>48</v>
      </c>
      <c r="D103" s="39" t="s">
        <v>49</v>
      </c>
      <c r="E103" s="39" t="s">
        <v>65</v>
      </c>
      <c r="F103" s="39" t="s">
        <v>58</v>
      </c>
      <c r="G103" s="39" t="s">
        <v>35</v>
      </c>
      <c r="H103" s="37">
        <v>1</v>
      </c>
      <c r="I103" s="37" t="s">
        <v>183</v>
      </c>
      <c r="J103" s="37">
        <v>2018</v>
      </c>
      <c r="K103" s="37">
        <v>2018</v>
      </c>
      <c r="L103" s="64">
        <v>4</v>
      </c>
      <c r="M103" s="64">
        <v>4</v>
      </c>
      <c r="N103" s="64"/>
      <c r="O103" s="64"/>
      <c r="P103" s="37" t="s">
        <v>184</v>
      </c>
      <c r="Q103" s="37">
        <v>1</v>
      </c>
      <c r="R103" s="37">
        <v>4</v>
      </c>
      <c r="S103" s="37" t="s">
        <v>185</v>
      </c>
      <c r="T103" s="37" t="s">
        <v>186</v>
      </c>
      <c r="U103" s="39" t="s">
        <v>181</v>
      </c>
      <c r="V103" s="84">
        <v>3586</v>
      </c>
      <c r="W103" s="84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7"/>
      <c r="GF103" s="7"/>
      <c r="GG103" s="7"/>
      <c r="GH103" s="7"/>
      <c r="GI103" s="7"/>
      <c r="GJ103" s="7"/>
      <c r="GK103" s="7"/>
      <c r="GL103" s="7"/>
      <c r="GM103" s="7"/>
      <c r="GN103" s="7"/>
      <c r="GO103" s="7"/>
      <c r="GP103" s="7"/>
      <c r="GQ103" s="7"/>
      <c r="GR103" s="7"/>
      <c r="GS103" s="7"/>
      <c r="GT103" s="7"/>
      <c r="GU103" s="7"/>
      <c r="GV103" s="7"/>
      <c r="GW103" s="7"/>
      <c r="GX103" s="7"/>
      <c r="GY103" s="7"/>
      <c r="GZ103" s="7"/>
      <c r="HA103" s="7"/>
      <c r="HB103" s="7"/>
      <c r="HC103" s="7"/>
      <c r="HD103" s="7"/>
      <c r="HE103" s="7"/>
      <c r="HF103" s="7"/>
      <c r="HG103" s="7"/>
      <c r="HH103" s="7"/>
      <c r="HI103" s="7"/>
      <c r="HJ103" s="7"/>
      <c r="HK103" s="7"/>
      <c r="HL103" s="7"/>
      <c r="HM103" s="7"/>
      <c r="HN103" s="7"/>
      <c r="HO103" s="7"/>
      <c r="HP103" s="7"/>
      <c r="HQ103" s="7"/>
      <c r="HR103" s="7"/>
      <c r="HS103" s="7"/>
      <c r="HT103" s="7"/>
      <c r="HU103" s="7"/>
      <c r="HV103" s="7"/>
      <c r="HW103" s="7"/>
      <c r="HX103" s="7"/>
      <c r="HY103" s="7"/>
      <c r="HZ103" s="7"/>
      <c r="IA103" s="7"/>
      <c r="IB103" s="7"/>
      <c r="IC103" s="7"/>
      <c r="ID103" s="7"/>
    </row>
    <row r="104" s="10" customFormat="1" ht="35" customHeight="1" spans="1:238">
      <c r="A104" s="138">
        <v>99</v>
      </c>
      <c r="B104" s="36" t="s">
        <v>182</v>
      </c>
      <c r="C104" s="39" t="s">
        <v>48</v>
      </c>
      <c r="D104" s="39" t="s">
        <v>49</v>
      </c>
      <c r="E104" s="39" t="s">
        <v>74</v>
      </c>
      <c r="F104" s="39" t="s">
        <v>58</v>
      </c>
      <c r="G104" s="39" t="s">
        <v>35</v>
      </c>
      <c r="H104" s="37">
        <v>4</v>
      </c>
      <c r="I104" s="37" t="s">
        <v>183</v>
      </c>
      <c r="J104" s="37">
        <v>2018</v>
      </c>
      <c r="K104" s="37">
        <v>2018</v>
      </c>
      <c r="L104" s="64">
        <v>16</v>
      </c>
      <c r="M104" s="64">
        <v>16</v>
      </c>
      <c r="N104" s="64"/>
      <c r="O104" s="64"/>
      <c r="P104" s="37" t="s">
        <v>184</v>
      </c>
      <c r="Q104" s="37">
        <v>4</v>
      </c>
      <c r="R104" s="37">
        <v>18</v>
      </c>
      <c r="S104" s="37" t="s">
        <v>185</v>
      </c>
      <c r="T104" s="37" t="s">
        <v>187</v>
      </c>
      <c r="U104" s="39" t="s">
        <v>181</v>
      </c>
      <c r="V104" s="84">
        <v>3587</v>
      </c>
      <c r="W104" s="84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  <c r="FW104" s="7"/>
      <c r="FX104" s="7"/>
      <c r="FY104" s="7"/>
      <c r="FZ104" s="7"/>
      <c r="GA104" s="7"/>
      <c r="GB104" s="7"/>
      <c r="GC104" s="7"/>
      <c r="GD104" s="7"/>
      <c r="GE104" s="7"/>
      <c r="GF104" s="7"/>
      <c r="GG104" s="7"/>
      <c r="GH104" s="7"/>
      <c r="GI104" s="7"/>
      <c r="GJ104" s="7"/>
      <c r="GK104" s="7"/>
      <c r="GL104" s="7"/>
      <c r="GM104" s="7"/>
      <c r="GN104" s="7"/>
      <c r="GO104" s="7"/>
      <c r="GP104" s="7"/>
      <c r="GQ104" s="7"/>
      <c r="GR104" s="7"/>
      <c r="GS104" s="7"/>
      <c r="GT104" s="7"/>
      <c r="GU104" s="7"/>
      <c r="GV104" s="7"/>
      <c r="GW104" s="7"/>
      <c r="GX104" s="7"/>
      <c r="GY104" s="7"/>
      <c r="GZ104" s="7"/>
      <c r="HA104" s="7"/>
      <c r="HB104" s="7"/>
      <c r="HC104" s="7"/>
      <c r="HD104" s="7"/>
      <c r="HE104" s="7"/>
      <c r="HF104" s="7"/>
      <c r="HG104" s="7"/>
      <c r="HH104" s="7"/>
      <c r="HI104" s="7"/>
      <c r="HJ104" s="7"/>
      <c r="HK104" s="7"/>
      <c r="HL104" s="7"/>
      <c r="HM104" s="7"/>
      <c r="HN104" s="7"/>
      <c r="HO104" s="7"/>
      <c r="HP104" s="7"/>
      <c r="HQ104" s="7"/>
      <c r="HR104" s="7"/>
      <c r="HS104" s="7"/>
      <c r="HT104" s="7"/>
      <c r="HU104" s="7"/>
      <c r="HV104" s="7"/>
      <c r="HW104" s="7"/>
      <c r="HX104" s="7"/>
      <c r="HY104" s="7"/>
      <c r="HZ104" s="7"/>
      <c r="IA104" s="7"/>
      <c r="IB104" s="7"/>
      <c r="IC104" s="7"/>
      <c r="ID104" s="7"/>
    </row>
    <row r="105" s="10" customFormat="1" ht="35" customHeight="1" spans="1:238">
      <c r="A105" s="138">
        <v>100</v>
      </c>
      <c r="B105" s="36" t="s">
        <v>182</v>
      </c>
      <c r="C105" s="39" t="s">
        <v>48</v>
      </c>
      <c r="D105" s="39" t="s">
        <v>49</v>
      </c>
      <c r="E105" s="39" t="s">
        <v>68</v>
      </c>
      <c r="F105" s="39" t="s">
        <v>58</v>
      </c>
      <c r="G105" s="39" t="s">
        <v>35</v>
      </c>
      <c r="H105" s="37">
        <v>2</v>
      </c>
      <c r="I105" s="37" t="s">
        <v>183</v>
      </c>
      <c r="J105" s="37">
        <v>2018</v>
      </c>
      <c r="K105" s="37">
        <v>2018</v>
      </c>
      <c r="L105" s="64">
        <v>8</v>
      </c>
      <c r="M105" s="64">
        <v>8</v>
      </c>
      <c r="N105" s="64"/>
      <c r="O105" s="64"/>
      <c r="P105" s="37" t="s">
        <v>184</v>
      </c>
      <c r="Q105" s="37">
        <v>2</v>
      </c>
      <c r="R105" s="37">
        <v>7</v>
      </c>
      <c r="S105" s="37" t="s">
        <v>185</v>
      </c>
      <c r="T105" s="37" t="s">
        <v>188</v>
      </c>
      <c r="U105" s="39" t="s">
        <v>181</v>
      </c>
      <c r="V105" s="84">
        <v>3588</v>
      </c>
      <c r="W105" s="84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  <c r="FQ105" s="7"/>
      <c r="FR105" s="7"/>
      <c r="FS105" s="7"/>
      <c r="FT105" s="7"/>
      <c r="FU105" s="7"/>
      <c r="FV105" s="7"/>
      <c r="FW105" s="7"/>
      <c r="FX105" s="7"/>
      <c r="FY105" s="7"/>
      <c r="FZ105" s="7"/>
      <c r="GA105" s="7"/>
      <c r="GB105" s="7"/>
      <c r="GC105" s="7"/>
      <c r="GD105" s="7"/>
      <c r="GE105" s="7"/>
      <c r="GF105" s="7"/>
      <c r="GG105" s="7"/>
      <c r="GH105" s="7"/>
      <c r="GI105" s="7"/>
      <c r="GJ105" s="7"/>
      <c r="GK105" s="7"/>
      <c r="GL105" s="7"/>
      <c r="GM105" s="7"/>
      <c r="GN105" s="7"/>
      <c r="GO105" s="7"/>
      <c r="GP105" s="7"/>
      <c r="GQ105" s="7"/>
      <c r="GR105" s="7"/>
      <c r="GS105" s="7"/>
      <c r="GT105" s="7"/>
      <c r="GU105" s="7"/>
      <c r="GV105" s="7"/>
      <c r="GW105" s="7"/>
      <c r="GX105" s="7"/>
      <c r="GY105" s="7"/>
      <c r="GZ105" s="7"/>
      <c r="HA105" s="7"/>
      <c r="HB105" s="7"/>
      <c r="HC105" s="7"/>
      <c r="HD105" s="7"/>
      <c r="HE105" s="7"/>
      <c r="HF105" s="7"/>
      <c r="HG105" s="7"/>
      <c r="HH105" s="7"/>
      <c r="HI105" s="7"/>
      <c r="HJ105" s="7"/>
      <c r="HK105" s="7"/>
      <c r="HL105" s="7"/>
      <c r="HM105" s="7"/>
      <c r="HN105" s="7"/>
      <c r="HO105" s="7"/>
      <c r="HP105" s="7"/>
      <c r="HQ105" s="7"/>
      <c r="HR105" s="7"/>
      <c r="HS105" s="7"/>
      <c r="HT105" s="7"/>
      <c r="HU105" s="7"/>
      <c r="HV105" s="7"/>
      <c r="HW105" s="7"/>
      <c r="HX105" s="7"/>
      <c r="HY105" s="7"/>
      <c r="HZ105" s="7"/>
      <c r="IA105" s="7"/>
      <c r="IB105" s="7"/>
      <c r="IC105" s="7"/>
      <c r="ID105" s="7"/>
    </row>
    <row r="106" s="10" customFormat="1" ht="35" customHeight="1" spans="1:238">
      <c r="A106" s="138">
        <v>101</v>
      </c>
      <c r="B106" s="36" t="s">
        <v>182</v>
      </c>
      <c r="C106" s="39" t="s">
        <v>48</v>
      </c>
      <c r="D106" s="39" t="s">
        <v>49</v>
      </c>
      <c r="E106" s="39" t="s">
        <v>71</v>
      </c>
      <c r="F106" s="39" t="s">
        <v>58</v>
      </c>
      <c r="G106" s="39" t="s">
        <v>35</v>
      </c>
      <c r="H106" s="37">
        <v>2</v>
      </c>
      <c r="I106" s="37" t="s">
        <v>183</v>
      </c>
      <c r="J106" s="37">
        <v>2018</v>
      </c>
      <c r="K106" s="37">
        <v>2018</v>
      </c>
      <c r="L106" s="64">
        <v>8</v>
      </c>
      <c r="M106" s="64">
        <v>8</v>
      </c>
      <c r="N106" s="64"/>
      <c r="O106" s="64"/>
      <c r="P106" s="37" t="s">
        <v>184</v>
      </c>
      <c r="Q106" s="37">
        <v>2</v>
      </c>
      <c r="R106" s="37">
        <v>7</v>
      </c>
      <c r="S106" s="37" t="s">
        <v>185</v>
      </c>
      <c r="T106" s="37" t="s">
        <v>188</v>
      </c>
      <c r="U106" s="39" t="s">
        <v>181</v>
      </c>
      <c r="V106" s="84">
        <v>3589</v>
      </c>
      <c r="W106" s="84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  <c r="FR106" s="7"/>
      <c r="FS106" s="7"/>
      <c r="FT106" s="7"/>
      <c r="FU106" s="7"/>
      <c r="FV106" s="7"/>
      <c r="FW106" s="7"/>
      <c r="FX106" s="7"/>
      <c r="FY106" s="7"/>
      <c r="FZ106" s="7"/>
      <c r="GA106" s="7"/>
      <c r="GB106" s="7"/>
      <c r="GC106" s="7"/>
      <c r="GD106" s="7"/>
      <c r="GE106" s="7"/>
      <c r="GF106" s="7"/>
      <c r="GG106" s="7"/>
      <c r="GH106" s="7"/>
      <c r="GI106" s="7"/>
      <c r="GJ106" s="7"/>
      <c r="GK106" s="7"/>
      <c r="GL106" s="7"/>
      <c r="GM106" s="7"/>
      <c r="GN106" s="7"/>
      <c r="GO106" s="7"/>
      <c r="GP106" s="7"/>
      <c r="GQ106" s="7"/>
      <c r="GR106" s="7"/>
      <c r="GS106" s="7"/>
      <c r="GT106" s="7"/>
      <c r="GU106" s="7"/>
      <c r="GV106" s="7"/>
      <c r="GW106" s="7"/>
      <c r="GX106" s="7"/>
      <c r="GY106" s="7"/>
      <c r="GZ106" s="7"/>
      <c r="HA106" s="7"/>
      <c r="HB106" s="7"/>
      <c r="HC106" s="7"/>
      <c r="HD106" s="7"/>
      <c r="HE106" s="7"/>
      <c r="HF106" s="7"/>
      <c r="HG106" s="7"/>
      <c r="HH106" s="7"/>
      <c r="HI106" s="7"/>
      <c r="HJ106" s="7"/>
      <c r="HK106" s="7"/>
      <c r="HL106" s="7"/>
      <c r="HM106" s="7"/>
      <c r="HN106" s="7"/>
      <c r="HO106" s="7"/>
      <c r="HP106" s="7"/>
      <c r="HQ106" s="7"/>
      <c r="HR106" s="7"/>
      <c r="HS106" s="7"/>
      <c r="HT106" s="7"/>
      <c r="HU106" s="7"/>
      <c r="HV106" s="7"/>
      <c r="HW106" s="7"/>
      <c r="HX106" s="7"/>
      <c r="HY106" s="7"/>
      <c r="HZ106" s="7"/>
      <c r="IA106" s="7"/>
      <c r="IB106" s="7"/>
      <c r="IC106" s="7"/>
      <c r="ID106" s="7"/>
    </row>
    <row r="107" s="10" customFormat="1" ht="35" customHeight="1" spans="1:238">
      <c r="A107" s="138">
        <v>102</v>
      </c>
      <c r="B107" s="36" t="s">
        <v>182</v>
      </c>
      <c r="C107" s="39" t="s">
        <v>48</v>
      </c>
      <c r="D107" s="39" t="s">
        <v>49</v>
      </c>
      <c r="E107" s="39" t="s">
        <v>189</v>
      </c>
      <c r="F107" s="39" t="s">
        <v>58</v>
      </c>
      <c r="G107" s="39" t="s">
        <v>35</v>
      </c>
      <c r="H107" s="37">
        <v>1</v>
      </c>
      <c r="I107" s="37" t="s">
        <v>183</v>
      </c>
      <c r="J107" s="37">
        <v>2018</v>
      </c>
      <c r="K107" s="37">
        <v>2018</v>
      </c>
      <c r="L107" s="64">
        <v>4</v>
      </c>
      <c r="M107" s="64">
        <v>4</v>
      </c>
      <c r="N107" s="64"/>
      <c r="O107" s="64"/>
      <c r="P107" s="37" t="s">
        <v>184</v>
      </c>
      <c r="Q107" s="37">
        <v>1</v>
      </c>
      <c r="R107" s="37">
        <v>5</v>
      </c>
      <c r="S107" s="37" t="s">
        <v>185</v>
      </c>
      <c r="T107" s="37" t="s">
        <v>186</v>
      </c>
      <c r="U107" s="39" t="s">
        <v>181</v>
      </c>
      <c r="V107" s="84">
        <v>3590</v>
      </c>
      <c r="W107" s="84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  <c r="FW107" s="7"/>
      <c r="FX107" s="7"/>
      <c r="FY107" s="7"/>
      <c r="FZ107" s="7"/>
      <c r="GA107" s="7"/>
      <c r="GB107" s="7"/>
      <c r="GC107" s="7"/>
      <c r="GD107" s="7"/>
      <c r="GE107" s="7"/>
      <c r="GF107" s="7"/>
      <c r="GG107" s="7"/>
      <c r="GH107" s="7"/>
      <c r="GI107" s="7"/>
      <c r="GJ107" s="7"/>
      <c r="GK107" s="7"/>
      <c r="GL107" s="7"/>
      <c r="GM107" s="7"/>
      <c r="GN107" s="7"/>
      <c r="GO107" s="7"/>
      <c r="GP107" s="7"/>
      <c r="GQ107" s="7"/>
      <c r="GR107" s="7"/>
      <c r="GS107" s="7"/>
      <c r="GT107" s="7"/>
      <c r="GU107" s="7"/>
      <c r="GV107" s="7"/>
      <c r="GW107" s="7"/>
      <c r="GX107" s="7"/>
      <c r="GY107" s="7"/>
      <c r="GZ107" s="7"/>
      <c r="HA107" s="7"/>
      <c r="HB107" s="7"/>
      <c r="HC107" s="7"/>
      <c r="HD107" s="7"/>
      <c r="HE107" s="7"/>
      <c r="HF107" s="7"/>
      <c r="HG107" s="7"/>
      <c r="HH107" s="7"/>
      <c r="HI107" s="7"/>
      <c r="HJ107" s="7"/>
      <c r="HK107" s="7"/>
      <c r="HL107" s="7"/>
      <c r="HM107" s="7"/>
      <c r="HN107" s="7"/>
      <c r="HO107" s="7"/>
      <c r="HP107" s="7"/>
      <c r="HQ107" s="7"/>
      <c r="HR107" s="7"/>
      <c r="HS107" s="7"/>
      <c r="HT107" s="7"/>
      <c r="HU107" s="7"/>
      <c r="HV107" s="7"/>
      <c r="HW107" s="7"/>
      <c r="HX107" s="7"/>
      <c r="HY107" s="7"/>
      <c r="HZ107" s="7"/>
      <c r="IA107" s="7"/>
      <c r="IB107" s="7"/>
      <c r="IC107" s="7"/>
      <c r="ID107" s="7"/>
    </row>
    <row r="108" s="10" customFormat="1" ht="35" customHeight="1" spans="1:238">
      <c r="A108" s="138">
        <v>103</v>
      </c>
      <c r="B108" s="36" t="s">
        <v>182</v>
      </c>
      <c r="C108" s="39" t="s">
        <v>48</v>
      </c>
      <c r="D108" s="39" t="s">
        <v>49</v>
      </c>
      <c r="E108" s="39" t="s">
        <v>62</v>
      </c>
      <c r="F108" s="39" t="s">
        <v>58</v>
      </c>
      <c r="G108" s="39" t="s">
        <v>35</v>
      </c>
      <c r="H108" s="37">
        <v>1</v>
      </c>
      <c r="I108" s="37" t="s">
        <v>183</v>
      </c>
      <c r="J108" s="37">
        <v>2018</v>
      </c>
      <c r="K108" s="37">
        <v>2018</v>
      </c>
      <c r="L108" s="64">
        <v>4</v>
      </c>
      <c r="M108" s="64">
        <v>4</v>
      </c>
      <c r="N108" s="64"/>
      <c r="O108" s="64"/>
      <c r="P108" s="37" t="s">
        <v>184</v>
      </c>
      <c r="Q108" s="37">
        <v>1</v>
      </c>
      <c r="R108" s="37">
        <v>5</v>
      </c>
      <c r="S108" s="37" t="s">
        <v>185</v>
      </c>
      <c r="T108" s="37" t="s">
        <v>186</v>
      </c>
      <c r="U108" s="39" t="s">
        <v>181</v>
      </c>
      <c r="V108" s="84">
        <v>3591</v>
      </c>
      <c r="W108" s="84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  <c r="GS108" s="7"/>
      <c r="GT108" s="7"/>
      <c r="GU108" s="7"/>
      <c r="GV108" s="7"/>
      <c r="GW108" s="7"/>
      <c r="GX108" s="7"/>
      <c r="GY108" s="7"/>
      <c r="GZ108" s="7"/>
      <c r="HA108" s="7"/>
      <c r="HB108" s="7"/>
      <c r="HC108" s="7"/>
      <c r="HD108" s="7"/>
      <c r="HE108" s="7"/>
      <c r="HF108" s="7"/>
      <c r="HG108" s="7"/>
      <c r="HH108" s="7"/>
      <c r="HI108" s="7"/>
      <c r="HJ108" s="7"/>
      <c r="HK108" s="7"/>
      <c r="HL108" s="7"/>
      <c r="HM108" s="7"/>
      <c r="HN108" s="7"/>
      <c r="HO108" s="7"/>
      <c r="HP108" s="7"/>
      <c r="HQ108" s="7"/>
      <c r="HR108" s="7"/>
      <c r="HS108" s="7"/>
      <c r="HT108" s="7"/>
      <c r="HU108" s="7"/>
      <c r="HV108" s="7"/>
      <c r="HW108" s="7"/>
      <c r="HX108" s="7"/>
      <c r="HY108" s="7"/>
      <c r="HZ108" s="7"/>
      <c r="IA108" s="7"/>
      <c r="IB108" s="7"/>
      <c r="IC108" s="7"/>
      <c r="ID108" s="7"/>
    </row>
    <row r="109" s="95" customFormat="1" ht="35" customHeight="1" spans="1:238">
      <c r="A109" s="123">
        <v>104</v>
      </c>
      <c r="B109" s="132" t="s">
        <v>190</v>
      </c>
      <c r="C109" s="123"/>
      <c r="D109" s="123"/>
      <c r="E109" s="123"/>
      <c r="F109" s="123" t="s">
        <v>58</v>
      </c>
      <c r="G109" s="123" t="s">
        <v>35</v>
      </c>
      <c r="H109" s="123">
        <f>SUM(H110:H112)</f>
        <v>3</v>
      </c>
      <c r="I109" s="123">
        <f>SUM(I110:I112)</f>
        <v>0</v>
      </c>
      <c r="J109" s="126">
        <v>2018</v>
      </c>
      <c r="K109" s="126">
        <v>2019</v>
      </c>
      <c r="L109" s="146">
        <f>SUM(L110:L112)</f>
        <v>4.5</v>
      </c>
      <c r="M109" s="146">
        <f>SUM(M110:M112)</f>
        <v>4.5</v>
      </c>
      <c r="N109" s="146">
        <f>SUM(N110:N112)</f>
        <v>0</v>
      </c>
      <c r="O109" s="146">
        <f>SUM(O110:O112)</f>
        <v>0</v>
      </c>
      <c r="P109" s="146"/>
      <c r="Q109" s="161">
        <f>SUM(Q110:Q112)</f>
        <v>3</v>
      </c>
      <c r="R109" s="161">
        <f>SUM(R110:R112)</f>
        <v>14</v>
      </c>
      <c r="S109" s="123"/>
      <c r="T109" s="123"/>
      <c r="U109" s="123" t="s">
        <v>181</v>
      </c>
      <c r="V109" s="163">
        <v>3750</v>
      </c>
      <c r="W109" s="163"/>
      <c r="ER109" s="97"/>
      <c r="ES109" s="97"/>
      <c r="ET109" s="97"/>
      <c r="EU109" s="97"/>
      <c r="EV109" s="97"/>
      <c r="EW109" s="97"/>
      <c r="EX109" s="97"/>
      <c r="EY109" s="97"/>
      <c r="EZ109" s="97"/>
      <c r="FA109" s="97"/>
      <c r="FB109" s="97"/>
      <c r="FC109" s="97"/>
      <c r="FD109" s="97"/>
      <c r="FE109" s="97"/>
      <c r="FF109" s="97"/>
      <c r="FG109" s="97"/>
      <c r="FH109" s="97"/>
      <c r="FI109" s="97"/>
      <c r="FJ109" s="97"/>
      <c r="FK109" s="97"/>
      <c r="FL109" s="97"/>
      <c r="FM109" s="97"/>
      <c r="FN109" s="97"/>
      <c r="FO109" s="97"/>
      <c r="FP109" s="97"/>
      <c r="FQ109" s="97"/>
      <c r="FR109" s="97"/>
      <c r="FS109" s="97"/>
      <c r="FT109" s="97"/>
      <c r="FU109" s="97"/>
      <c r="FV109" s="97"/>
      <c r="FW109" s="97"/>
      <c r="FX109" s="97"/>
      <c r="FY109" s="97"/>
      <c r="FZ109" s="97"/>
      <c r="GA109" s="97"/>
      <c r="GB109" s="97"/>
      <c r="GC109" s="97"/>
      <c r="GD109" s="97"/>
      <c r="GE109" s="97"/>
      <c r="GF109" s="97"/>
      <c r="GG109" s="97"/>
      <c r="GH109" s="97"/>
      <c r="GI109" s="97"/>
      <c r="GJ109" s="97"/>
      <c r="GK109" s="97"/>
      <c r="GL109" s="97"/>
      <c r="GM109" s="97"/>
      <c r="GN109" s="97"/>
      <c r="GO109" s="97"/>
      <c r="GP109" s="97"/>
      <c r="GQ109" s="97"/>
      <c r="GR109" s="97"/>
      <c r="GS109" s="97"/>
      <c r="GT109" s="97"/>
      <c r="GU109" s="97"/>
      <c r="GV109" s="97"/>
      <c r="GW109" s="97"/>
      <c r="GX109" s="97"/>
      <c r="GY109" s="97"/>
      <c r="GZ109" s="97"/>
      <c r="HA109" s="97"/>
      <c r="HB109" s="97"/>
      <c r="HC109" s="97"/>
      <c r="HD109" s="97"/>
      <c r="HE109" s="97"/>
      <c r="HF109" s="97"/>
      <c r="HG109" s="97"/>
      <c r="HH109" s="97"/>
      <c r="HI109" s="97"/>
      <c r="HJ109" s="97"/>
      <c r="HK109" s="97"/>
      <c r="HL109" s="97"/>
      <c r="HM109" s="97"/>
      <c r="HN109" s="97"/>
      <c r="HO109" s="97"/>
      <c r="HP109" s="97"/>
      <c r="HQ109" s="97"/>
      <c r="HR109" s="97"/>
      <c r="HS109" s="97"/>
      <c r="HT109" s="97"/>
      <c r="HU109" s="97"/>
      <c r="HV109" s="97"/>
      <c r="HW109" s="97"/>
      <c r="HX109" s="97"/>
      <c r="HY109" s="97"/>
      <c r="HZ109" s="97"/>
      <c r="IA109" s="97"/>
      <c r="IB109" s="97"/>
      <c r="IC109" s="97"/>
      <c r="ID109" s="97"/>
    </row>
    <row r="110" s="10" customFormat="1" ht="35" customHeight="1" spans="1:238">
      <c r="A110" s="138">
        <v>105</v>
      </c>
      <c r="B110" s="180" t="s">
        <v>191</v>
      </c>
      <c r="C110" s="39" t="s">
        <v>48</v>
      </c>
      <c r="D110" s="39" t="s">
        <v>49</v>
      </c>
      <c r="E110" s="39" t="s">
        <v>65</v>
      </c>
      <c r="F110" s="39" t="s">
        <v>192</v>
      </c>
      <c r="G110" s="39" t="s">
        <v>35</v>
      </c>
      <c r="H110" s="39">
        <v>1</v>
      </c>
      <c r="I110" s="39" t="s">
        <v>193</v>
      </c>
      <c r="J110" s="37">
        <v>2018</v>
      </c>
      <c r="K110" s="37">
        <v>2018</v>
      </c>
      <c r="L110" s="64">
        <v>1.5</v>
      </c>
      <c r="M110" s="64">
        <v>1.5</v>
      </c>
      <c r="N110" s="64"/>
      <c r="O110" s="64"/>
      <c r="P110" s="39" t="s">
        <v>184</v>
      </c>
      <c r="Q110" s="39">
        <v>1</v>
      </c>
      <c r="R110" s="39">
        <v>5</v>
      </c>
      <c r="S110" s="39" t="s">
        <v>185</v>
      </c>
      <c r="T110" s="39" t="s">
        <v>186</v>
      </c>
      <c r="U110" s="39" t="s">
        <v>181</v>
      </c>
      <c r="V110" s="84">
        <v>3801</v>
      </c>
      <c r="W110" s="84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  <c r="FO110" s="7"/>
      <c r="FP110" s="7"/>
      <c r="FQ110" s="7"/>
      <c r="FR110" s="7"/>
      <c r="FS110" s="7"/>
      <c r="FT110" s="7"/>
      <c r="FU110" s="7"/>
      <c r="FV110" s="7"/>
      <c r="FW110" s="7"/>
      <c r="FX110" s="7"/>
      <c r="FY110" s="7"/>
      <c r="FZ110" s="7"/>
      <c r="GA110" s="7"/>
      <c r="GB110" s="7"/>
      <c r="GC110" s="7"/>
      <c r="GD110" s="7"/>
      <c r="GE110" s="7"/>
      <c r="GF110" s="7"/>
      <c r="GG110" s="7"/>
      <c r="GH110" s="7"/>
      <c r="GI110" s="7"/>
      <c r="GJ110" s="7"/>
      <c r="GK110" s="7"/>
      <c r="GL110" s="7"/>
      <c r="GM110" s="7"/>
      <c r="GN110" s="7"/>
      <c r="GO110" s="7"/>
      <c r="GP110" s="7"/>
      <c r="GQ110" s="7"/>
      <c r="GR110" s="7"/>
      <c r="GS110" s="7"/>
      <c r="GT110" s="7"/>
      <c r="GU110" s="7"/>
      <c r="GV110" s="7"/>
      <c r="GW110" s="7"/>
      <c r="GX110" s="7"/>
      <c r="GY110" s="7"/>
      <c r="GZ110" s="7"/>
      <c r="HA110" s="7"/>
      <c r="HB110" s="7"/>
      <c r="HC110" s="7"/>
      <c r="HD110" s="7"/>
      <c r="HE110" s="7"/>
      <c r="HF110" s="7"/>
      <c r="HG110" s="7"/>
      <c r="HH110" s="7"/>
      <c r="HI110" s="7"/>
      <c r="HJ110" s="7"/>
      <c r="HK110" s="7"/>
      <c r="HL110" s="7"/>
      <c r="HM110" s="7"/>
      <c r="HN110" s="7"/>
      <c r="HO110" s="7"/>
      <c r="HP110" s="7"/>
      <c r="HQ110" s="7"/>
      <c r="HR110" s="7"/>
      <c r="HS110" s="7"/>
      <c r="HT110" s="7"/>
      <c r="HU110" s="7"/>
      <c r="HV110" s="7"/>
      <c r="HW110" s="7"/>
      <c r="HX110" s="7"/>
      <c r="HY110" s="7"/>
      <c r="HZ110" s="7"/>
      <c r="IA110" s="7"/>
      <c r="IB110" s="7"/>
      <c r="IC110" s="7"/>
      <c r="ID110" s="7"/>
    </row>
    <row r="111" s="10" customFormat="1" ht="35" customHeight="1" spans="1:238">
      <c r="A111" s="138">
        <v>106</v>
      </c>
      <c r="B111" s="180" t="s">
        <v>191</v>
      </c>
      <c r="C111" s="39" t="s">
        <v>48</v>
      </c>
      <c r="D111" s="39" t="s">
        <v>49</v>
      </c>
      <c r="E111" s="39" t="s">
        <v>71</v>
      </c>
      <c r="F111" s="39" t="s">
        <v>192</v>
      </c>
      <c r="G111" s="39" t="s">
        <v>35</v>
      </c>
      <c r="H111" s="39">
        <v>1</v>
      </c>
      <c r="I111" s="39" t="s">
        <v>193</v>
      </c>
      <c r="J111" s="37">
        <v>2018</v>
      </c>
      <c r="K111" s="37">
        <v>2018</v>
      </c>
      <c r="L111" s="64">
        <v>1.5</v>
      </c>
      <c r="M111" s="64">
        <v>1.5</v>
      </c>
      <c r="N111" s="64"/>
      <c r="O111" s="64"/>
      <c r="P111" s="39" t="s">
        <v>184</v>
      </c>
      <c r="Q111" s="39">
        <v>1</v>
      </c>
      <c r="R111" s="39">
        <v>5</v>
      </c>
      <c r="S111" s="39" t="s">
        <v>185</v>
      </c>
      <c r="T111" s="39" t="s">
        <v>186</v>
      </c>
      <c r="U111" s="39" t="s">
        <v>181</v>
      </c>
      <c r="V111" s="84">
        <v>3802</v>
      </c>
      <c r="W111" s="84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  <c r="FR111" s="7"/>
      <c r="FS111" s="7"/>
      <c r="FT111" s="7"/>
      <c r="FU111" s="7"/>
      <c r="FV111" s="7"/>
      <c r="FW111" s="7"/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/>
      <c r="GK111" s="7"/>
      <c r="GL111" s="7"/>
      <c r="GM111" s="7"/>
      <c r="GN111" s="7"/>
      <c r="GO111" s="7"/>
      <c r="GP111" s="7"/>
      <c r="GQ111" s="7"/>
      <c r="GR111" s="7"/>
      <c r="GS111" s="7"/>
      <c r="GT111" s="7"/>
      <c r="GU111" s="7"/>
      <c r="GV111" s="7"/>
      <c r="GW111" s="7"/>
      <c r="GX111" s="7"/>
      <c r="GY111" s="7"/>
      <c r="GZ111" s="7"/>
      <c r="HA111" s="7"/>
      <c r="HB111" s="7"/>
      <c r="HC111" s="7"/>
      <c r="HD111" s="7"/>
      <c r="HE111" s="7"/>
      <c r="HF111" s="7"/>
      <c r="HG111" s="7"/>
      <c r="HH111" s="7"/>
      <c r="HI111" s="7"/>
      <c r="HJ111" s="7"/>
      <c r="HK111" s="7"/>
      <c r="HL111" s="7"/>
      <c r="HM111" s="7"/>
      <c r="HN111" s="7"/>
      <c r="HO111" s="7"/>
      <c r="HP111" s="7"/>
      <c r="HQ111" s="7"/>
      <c r="HR111" s="7"/>
      <c r="HS111" s="7"/>
      <c r="HT111" s="7"/>
      <c r="HU111" s="7"/>
      <c r="HV111" s="7"/>
      <c r="HW111" s="7"/>
      <c r="HX111" s="7"/>
      <c r="HY111" s="7"/>
      <c r="HZ111" s="7"/>
      <c r="IA111" s="7"/>
      <c r="IB111" s="7"/>
      <c r="IC111" s="7"/>
      <c r="ID111" s="7"/>
    </row>
    <row r="112" s="10" customFormat="1" ht="35" customHeight="1" spans="1:238">
      <c r="A112" s="138">
        <v>107</v>
      </c>
      <c r="B112" s="180" t="s">
        <v>191</v>
      </c>
      <c r="C112" s="39" t="s">
        <v>48</v>
      </c>
      <c r="D112" s="39" t="s">
        <v>49</v>
      </c>
      <c r="E112" s="39" t="s">
        <v>62</v>
      </c>
      <c r="F112" s="39" t="s">
        <v>192</v>
      </c>
      <c r="G112" s="39" t="s">
        <v>35</v>
      </c>
      <c r="H112" s="39">
        <v>1</v>
      </c>
      <c r="I112" s="39" t="s">
        <v>193</v>
      </c>
      <c r="J112" s="37">
        <v>2018</v>
      </c>
      <c r="K112" s="37">
        <v>2018</v>
      </c>
      <c r="L112" s="64">
        <v>1.5</v>
      </c>
      <c r="M112" s="64">
        <v>1.5</v>
      </c>
      <c r="N112" s="64"/>
      <c r="O112" s="64"/>
      <c r="P112" s="39" t="s">
        <v>184</v>
      </c>
      <c r="Q112" s="39">
        <v>1</v>
      </c>
      <c r="R112" s="39">
        <v>4</v>
      </c>
      <c r="S112" s="39" t="s">
        <v>185</v>
      </c>
      <c r="T112" s="39" t="s">
        <v>186</v>
      </c>
      <c r="U112" s="39" t="s">
        <v>181</v>
      </c>
      <c r="V112" s="84">
        <v>3803</v>
      </c>
      <c r="W112" s="84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  <c r="FR112" s="7"/>
      <c r="FS112" s="7"/>
      <c r="FT112" s="7"/>
      <c r="FU112" s="7"/>
      <c r="FV112" s="7"/>
      <c r="FW112" s="7"/>
      <c r="FX112" s="7"/>
      <c r="FY112" s="7"/>
      <c r="FZ112" s="7"/>
      <c r="GA112" s="7"/>
      <c r="GB112" s="7"/>
      <c r="GC112" s="7"/>
      <c r="GD112" s="7"/>
      <c r="GE112" s="7"/>
      <c r="GF112" s="7"/>
      <c r="GG112" s="7"/>
      <c r="GH112" s="7"/>
      <c r="GI112" s="7"/>
      <c r="GJ112" s="7"/>
      <c r="GK112" s="7"/>
      <c r="GL112" s="7"/>
      <c r="GM112" s="7"/>
      <c r="GN112" s="7"/>
      <c r="GO112" s="7"/>
      <c r="GP112" s="7"/>
      <c r="GQ112" s="7"/>
      <c r="GR112" s="7"/>
      <c r="GS112" s="7"/>
      <c r="GT112" s="7"/>
      <c r="GU112" s="7"/>
      <c r="GV112" s="7"/>
      <c r="GW112" s="7"/>
      <c r="GX112" s="7"/>
      <c r="GY112" s="7"/>
      <c r="GZ112" s="7"/>
      <c r="HA112" s="7"/>
      <c r="HB112" s="7"/>
      <c r="HC112" s="7"/>
      <c r="HD112" s="7"/>
      <c r="HE112" s="7"/>
      <c r="HF112" s="7"/>
      <c r="HG112" s="7"/>
      <c r="HH112" s="7"/>
      <c r="HI112" s="7"/>
      <c r="HJ112" s="7"/>
      <c r="HK112" s="7"/>
      <c r="HL112" s="7"/>
      <c r="HM112" s="7"/>
      <c r="HN112" s="7"/>
      <c r="HO112" s="7"/>
      <c r="HP112" s="7"/>
      <c r="HQ112" s="7"/>
      <c r="HR112" s="7"/>
      <c r="HS112" s="7"/>
      <c r="HT112" s="7"/>
      <c r="HU112" s="7"/>
      <c r="HV112" s="7"/>
      <c r="HW112" s="7"/>
      <c r="HX112" s="7"/>
      <c r="HY112" s="7"/>
      <c r="HZ112" s="7"/>
      <c r="IA112" s="7"/>
      <c r="IB112" s="7"/>
      <c r="IC112" s="7"/>
      <c r="ID112" s="7"/>
    </row>
    <row r="113" s="95" customFormat="1" ht="35" customHeight="1" spans="1:238">
      <c r="A113" s="123">
        <v>108</v>
      </c>
      <c r="B113" s="132" t="s">
        <v>194</v>
      </c>
      <c r="C113" s="123"/>
      <c r="D113" s="123"/>
      <c r="E113" s="123"/>
      <c r="F113" s="123"/>
      <c r="G113" s="123"/>
      <c r="H113" s="126"/>
      <c r="I113" s="123"/>
      <c r="J113" s="126"/>
      <c r="K113" s="126"/>
      <c r="L113" s="146"/>
      <c r="M113" s="146"/>
      <c r="N113" s="146"/>
      <c r="O113" s="146"/>
      <c r="P113" s="123"/>
      <c r="Q113" s="161"/>
      <c r="R113" s="161"/>
      <c r="S113" s="161"/>
      <c r="T113" s="161"/>
      <c r="U113" s="123"/>
      <c r="V113" s="163">
        <v>3986</v>
      </c>
      <c r="W113" s="163"/>
      <c r="ER113" s="97"/>
      <c r="ES113" s="97"/>
      <c r="ET113" s="97"/>
      <c r="EU113" s="97"/>
      <c r="EV113" s="97"/>
      <c r="EW113" s="97"/>
      <c r="EX113" s="97"/>
      <c r="EY113" s="97"/>
      <c r="EZ113" s="97"/>
      <c r="FA113" s="97"/>
      <c r="FB113" s="97"/>
      <c r="FC113" s="97"/>
      <c r="FD113" s="97"/>
      <c r="FE113" s="97"/>
      <c r="FF113" s="97"/>
      <c r="FG113" s="97"/>
      <c r="FH113" s="97"/>
      <c r="FI113" s="97"/>
      <c r="FJ113" s="97"/>
      <c r="FK113" s="97"/>
      <c r="FL113" s="97"/>
      <c r="FM113" s="97"/>
      <c r="FN113" s="97"/>
      <c r="FO113" s="97"/>
      <c r="FP113" s="97"/>
      <c r="FQ113" s="97"/>
      <c r="FR113" s="97"/>
      <c r="FS113" s="97"/>
      <c r="FT113" s="97"/>
      <c r="FU113" s="97"/>
      <c r="FV113" s="97"/>
      <c r="FW113" s="97"/>
      <c r="FX113" s="97"/>
      <c r="FY113" s="97"/>
      <c r="FZ113" s="97"/>
      <c r="GA113" s="97"/>
      <c r="GB113" s="97"/>
      <c r="GC113" s="97"/>
      <c r="GD113" s="97"/>
      <c r="GE113" s="97"/>
      <c r="GF113" s="97"/>
      <c r="GG113" s="97"/>
      <c r="GH113" s="97"/>
      <c r="GI113" s="97"/>
      <c r="GJ113" s="97"/>
      <c r="GK113" s="97"/>
      <c r="GL113" s="97"/>
      <c r="GM113" s="97"/>
      <c r="GN113" s="97"/>
      <c r="GO113" s="97"/>
      <c r="GP113" s="97"/>
      <c r="GQ113" s="97"/>
      <c r="GR113" s="97"/>
      <c r="GS113" s="97"/>
      <c r="GT113" s="97"/>
      <c r="GU113" s="97"/>
      <c r="GV113" s="97"/>
      <c r="GW113" s="97"/>
      <c r="GX113" s="97"/>
      <c r="GY113" s="97"/>
      <c r="GZ113" s="97"/>
      <c r="HA113" s="97"/>
      <c r="HB113" s="97"/>
      <c r="HC113" s="97"/>
      <c r="HD113" s="97"/>
      <c r="HE113" s="97"/>
      <c r="HF113" s="97"/>
      <c r="HG113" s="97"/>
      <c r="HH113" s="97"/>
      <c r="HI113" s="97"/>
      <c r="HJ113" s="97"/>
      <c r="HK113" s="97"/>
      <c r="HL113" s="97"/>
      <c r="HM113" s="97"/>
      <c r="HN113" s="97"/>
      <c r="HO113" s="97"/>
      <c r="HP113" s="97"/>
      <c r="HQ113" s="97"/>
      <c r="HR113" s="97"/>
      <c r="HS113" s="97"/>
      <c r="HT113" s="97"/>
      <c r="HU113" s="97"/>
      <c r="HV113" s="97"/>
      <c r="HW113" s="97"/>
      <c r="HX113" s="97"/>
      <c r="HY113" s="97"/>
      <c r="HZ113" s="97"/>
      <c r="IA113" s="97"/>
      <c r="IB113" s="97"/>
      <c r="IC113" s="97"/>
      <c r="ID113" s="97"/>
    </row>
    <row r="114" s="95" customFormat="1" ht="35" customHeight="1" spans="1:238">
      <c r="A114" s="123">
        <v>109</v>
      </c>
      <c r="B114" s="132" t="s">
        <v>195</v>
      </c>
      <c r="C114" s="123"/>
      <c r="D114" s="123"/>
      <c r="E114" s="123"/>
      <c r="F114" s="123"/>
      <c r="G114" s="123"/>
      <c r="H114" s="126"/>
      <c r="I114" s="123"/>
      <c r="J114" s="126"/>
      <c r="K114" s="126"/>
      <c r="L114" s="146"/>
      <c r="M114" s="146"/>
      <c r="N114" s="146"/>
      <c r="O114" s="146"/>
      <c r="P114" s="123"/>
      <c r="Q114" s="161"/>
      <c r="R114" s="161"/>
      <c r="S114" s="161"/>
      <c r="T114" s="161"/>
      <c r="U114" s="123"/>
      <c r="V114" s="163">
        <v>3987</v>
      </c>
      <c r="W114" s="163"/>
      <c r="ER114" s="97"/>
      <c r="ES114" s="97"/>
      <c r="ET114" s="97"/>
      <c r="EU114" s="97"/>
      <c r="EV114" s="97"/>
      <c r="EW114" s="97"/>
      <c r="EX114" s="97"/>
      <c r="EY114" s="97"/>
      <c r="EZ114" s="97"/>
      <c r="FA114" s="97"/>
      <c r="FB114" s="97"/>
      <c r="FC114" s="97"/>
      <c r="FD114" s="97"/>
      <c r="FE114" s="97"/>
      <c r="FF114" s="97"/>
      <c r="FG114" s="97"/>
      <c r="FH114" s="97"/>
      <c r="FI114" s="97"/>
      <c r="FJ114" s="97"/>
      <c r="FK114" s="97"/>
      <c r="FL114" s="97"/>
      <c r="FM114" s="97"/>
      <c r="FN114" s="97"/>
      <c r="FO114" s="97"/>
      <c r="FP114" s="97"/>
      <c r="FQ114" s="97"/>
      <c r="FR114" s="97"/>
      <c r="FS114" s="97"/>
      <c r="FT114" s="97"/>
      <c r="FU114" s="97"/>
      <c r="FV114" s="97"/>
      <c r="FW114" s="97"/>
      <c r="FX114" s="97"/>
      <c r="FY114" s="97"/>
      <c r="FZ114" s="97"/>
      <c r="GA114" s="97"/>
      <c r="GB114" s="97"/>
      <c r="GC114" s="97"/>
      <c r="GD114" s="97"/>
      <c r="GE114" s="97"/>
      <c r="GF114" s="97"/>
      <c r="GG114" s="97"/>
      <c r="GH114" s="97"/>
      <c r="GI114" s="97"/>
      <c r="GJ114" s="97"/>
      <c r="GK114" s="97"/>
      <c r="GL114" s="97"/>
      <c r="GM114" s="97"/>
      <c r="GN114" s="97"/>
      <c r="GO114" s="97"/>
      <c r="GP114" s="97"/>
      <c r="GQ114" s="97"/>
      <c r="GR114" s="97"/>
      <c r="GS114" s="97"/>
      <c r="GT114" s="97"/>
      <c r="GU114" s="97"/>
      <c r="GV114" s="97"/>
      <c r="GW114" s="97"/>
      <c r="GX114" s="97"/>
      <c r="GY114" s="97"/>
      <c r="GZ114" s="97"/>
      <c r="HA114" s="97"/>
      <c r="HB114" s="97"/>
      <c r="HC114" s="97"/>
      <c r="HD114" s="97"/>
      <c r="HE114" s="97"/>
      <c r="HF114" s="97"/>
      <c r="HG114" s="97"/>
      <c r="HH114" s="97"/>
      <c r="HI114" s="97"/>
      <c r="HJ114" s="97"/>
      <c r="HK114" s="97"/>
      <c r="HL114" s="97"/>
      <c r="HM114" s="97"/>
      <c r="HN114" s="97"/>
      <c r="HO114" s="97"/>
      <c r="HP114" s="97"/>
      <c r="HQ114" s="97"/>
      <c r="HR114" s="97"/>
      <c r="HS114" s="97"/>
      <c r="HT114" s="97"/>
      <c r="HU114" s="97"/>
      <c r="HV114" s="97"/>
      <c r="HW114" s="97"/>
      <c r="HX114" s="97"/>
      <c r="HY114" s="97"/>
      <c r="HZ114" s="97"/>
      <c r="IA114" s="97"/>
      <c r="IB114" s="97"/>
      <c r="IC114" s="97"/>
      <c r="ID114" s="97"/>
    </row>
    <row r="115" s="95" customFormat="1" ht="35" customHeight="1" spans="1:238">
      <c r="A115" s="123">
        <v>110</v>
      </c>
      <c r="B115" s="132" t="s">
        <v>196</v>
      </c>
      <c r="C115" s="123"/>
      <c r="D115" s="123"/>
      <c r="E115" s="123"/>
      <c r="F115" s="123"/>
      <c r="G115" s="123"/>
      <c r="H115" s="126"/>
      <c r="I115" s="123"/>
      <c r="J115" s="126"/>
      <c r="K115" s="126"/>
      <c r="L115" s="146"/>
      <c r="M115" s="146"/>
      <c r="N115" s="146"/>
      <c r="O115" s="146"/>
      <c r="P115" s="123"/>
      <c r="Q115" s="161"/>
      <c r="R115" s="161"/>
      <c r="S115" s="161"/>
      <c r="T115" s="161"/>
      <c r="U115" s="123" t="s">
        <v>181</v>
      </c>
      <c r="V115" s="163">
        <v>3988</v>
      </c>
      <c r="W115" s="163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</row>
    <row r="116" s="95" customFormat="1" ht="35" customHeight="1" spans="1:238">
      <c r="A116" s="123">
        <v>111</v>
      </c>
      <c r="B116" s="132" t="s">
        <v>197</v>
      </c>
      <c r="C116" s="123"/>
      <c r="D116" s="123"/>
      <c r="E116" s="123"/>
      <c r="F116" s="123"/>
      <c r="G116" s="123"/>
      <c r="H116" s="126"/>
      <c r="I116" s="123"/>
      <c r="J116" s="126"/>
      <c r="K116" s="126"/>
      <c r="L116" s="146"/>
      <c r="M116" s="146"/>
      <c r="N116" s="146"/>
      <c r="O116" s="146"/>
      <c r="P116" s="123"/>
      <c r="Q116" s="161"/>
      <c r="R116" s="161"/>
      <c r="S116" s="161"/>
      <c r="T116" s="161"/>
      <c r="U116" s="123"/>
      <c r="V116" s="163">
        <v>3989</v>
      </c>
      <c r="W116" s="163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</row>
    <row r="117" s="95" customFormat="1" ht="35" customHeight="1" spans="1:238">
      <c r="A117" s="123">
        <v>112</v>
      </c>
      <c r="B117" s="132" t="s">
        <v>177</v>
      </c>
      <c r="C117" s="123" t="s">
        <v>180</v>
      </c>
      <c r="D117" s="123"/>
      <c r="E117" s="163"/>
      <c r="F117" s="123" t="s">
        <v>58</v>
      </c>
      <c r="G117" s="123" t="s">
        <v>35</v>
      </c>
      <c r="H117" s="126">
        <f>SUM(H118:H118)</f>
        <v>90</v>
      </c>
      <c r="I117" s="126">
        <f>SUM(I118:I118)</f>
        <v>0</v>
      </c>
      <c r="J117" s="126">
        <v>2018</v>
      </c>
      <c r="K117" s="126">
        <v>2018</v>
      </c>
      <c r="L117" s="146">
        <f>SUM(L118:L118)</f>
        <v>45</v>
      </c>
      <c r="M117" s="146">
        <f>SUM(M118:M118)</f>
        <v>45</v>
      </c>
      <c r="N117" s="146">
        <f>SUM(N118:N118)</f>
        <v>0</v>
      </c>
      <c r="O117" s="146">
        <f>SUM(O118:O118)</f>
        <v>0</v>
      </c>
      <c r="P117" s="146"/>
      <c r="Q117" s="161">
        <f>SUM(Q118:Q118)</f>
        <v>90</v>
      </c>
      <c r="R117" s="161">
        <f>SUM(R118:R118)</f>
        <v>315</v>
      </c>
      <c r="S117" s="126"/>
      <c r="T117" s="126"/>
      <c r="U117" s="123" t="s">
        <v>181</v>
      </c>
      <c r="V117" s="163">
        <v>3990</v>
      </c>
      <c r="W117" s="163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</row>
    <row r="118" s="2" customFormat="1" ht="35" customHeight="1" spans="1:238">
      <c r="A118" s="138">
        <v>113</v>
      </c>
      <c r="B118" s="36" t="s">
        <v>198</v>
      </c>
      <c r="C118" s="39" t="s">
        <v>48</v>
      </c>
      <c r="D118" s="39" t="s">
        <v>49</v>
      </c>
      <c r="E118" s="39"/>
      <c r="F118" s="39" t="s">
        <v>58</v>
      </c>
      <c r="G118" s="39" t="s">
        <v>35</v>
      </c>
      <c r="H118" s="37">
        <v>90</v>
      </c>
      <c r="I118" s="39" t="s">
        <v>199</v>
      </c>
      <c r="J118" s="37">
        <v>2018</v>
      </c>
      <c r="K118" s="37">
        <v>2018</v>
      </c>
      <c r="L118" s="64">
        <v>45</v>
      </c>
      <c r="M118" s="64">
        <v>45</v>
      </c>
      <c r="N118" s="64"/>
      <c r="O118" s="64"/>
      <c r="P118" s="37" t="s">
        <v>184</v>
      </c>
      <c r="Q118" s="37">
        <v>90</v>
      </c>
      <c r="R118" s="47">
        <v>315</v>
      </c>
      <c r="S118" s="47" t="s">
        <v>200</v>
      </c>
      <c r="T118" s="47" t="s">
        <v>201</v>
      </c>
      <c r="U118" s="184" t="s">
        <v>181</v>
      </c>
      <c r="V118" s="84">
        <v>4031</v>
      </c>
      <c r="W118" s="84"/>
      <c r="ER118" s="100"/>
      <c r="ES118" s="100"/>
      <c r="ET118" s="100"/>
      <c r="EU118" s="100"/>
      <c r="EV118" s="100"/>
      <c r="EW118" s="100"/>
      <c r="EX118" s="100"/>
      <c r="EY118" s="100"/>
      <c r="EZ118" s="100"/>
      <c r="FA118" s="100"/>
      <c r="FB118" s="100"/>
      <c r="FC118" s="100"/>
      <c r="FD118" s="100"/>
      <c r="FE118" s="100"/>
      <c r="FF118" s="100"/>
      <c r="FG118" s="100"/>
      <c r="FH118" s="100"/>
      <c r="FI118" s="100"/>
      <c r="FJ118" s="100"/>
      <c r="FK118" s="100"/>
      <c r="FL118" s="100"/>
      <c r="FM118" s="100"/>
      <c r="FN118" s="100"/>
      <c r="FO118" s="100"/>
      <c r="FP118" s="100"/>
      <c r="FQ118" s="100"/>
      <c r="FR118" s="100"/>
      <c r="FS118" s="100"/>
      <c r="FT118" s="100"/>
      <c r="FU118" s="100"/>
      <c r="FV118" s="100"/>
      <c r="FW118" s="100"/>
      <c r="FX118" s="100"/>
      <c r="FY118" s="100"/>
      <c r="FZ118" s="100"/>
      <c r="GA118" s="100"/>
      <c r="GB118" s="100"/>
      <c r="GC118" s="100"/>
      <c r="GD118" s="100"/>
      <c r="GE118" s="100"/>
      <c r="GF118" s="100"/>
      <c r="GG118" s="100"/>
      <c r="GH118" s="100"/>
      <c r="GI118" s="100"/>
      <c r="GJ118" s="100"/>
      <c r="GK118" s="100"/>
      <c r="GL118" s="100"/>
      <c r="GM118" s="100"/>
      <c r="GN118" s="100"/>
      <c r="GO118" s="100"/>
      <c r="GP118" s="100"/>
      <c r="GQ118" s="100"/>
      <c r="GR118" s="100"/>
      <c r="GS118" s="100"/>
      <c r="GT118" s="100"/>
      <c r="GU118" s="100"/>
      <c r="GV118" s="100"/>
      <c r="GW118" s="100"/>
      <c r="GX118" s="100"/>
      <c r="GY118" s="100"/>
      <c r="GZ118" s="100"/>
      <c r="HA118" s="100"/>
      <c r="HB118" s="100"/>
      <c r="HC118" s="100"/>
      <c r="HD118" s="100"/>
      <c r="HE118" s="100"/>
      <c r="HF118" s="100"/>
      <c r="HG118" s="100"/>
      <c r="HH118" s="100"/>
      <c r="HI118" s="100"/>
      <c r="HJ118" s="100"/>
      <c r="HK118" s="100"/>
      <c r="HL118" s="100"/>
      <c r="HM118" s="100"/>
      <c r="HN118" s="100"/>
      <c r="HO118" s="100"/>
      <c r="HP118" s="100"/>
      <c r="HQ118" s="100"/>
      <c r="HR118" s="100"/>
      <c r="HS118" s="100"/>
      <c r="HT118" s="100"/>
      <c r="HU118" s="100"/>
      <c r="HV118" s="100"/>
      <c r="HW118" s="100"/>
      <c r="HX118" s="100"/>
      <c r="HY118" s="100"/>
      <c r="HZ118" s="100"/>
      <c r="IA118" s="100"/>
      <c r="IB118" s="100"/>
      <c r="IC118" s="100"/>
      <c r="ID118" s="100"/>
    </row>
    <row r="119" s="94" customFormat="1" ht="35" customHeight="1" spans="1:238">
      <c r="A119" s="119">
        <v>114</v>
      </c>
      <c r="B119" s="131" t="s">
        <v>202</v>
      </c>
      <c r="C119" s="119"/>
      <c r="D119" s="119"/>
      <c r="E119" s="119"/>
      <c r="F119" s="119"/>
      <c r="G119" s="119">
        <v>0</v>
      </c>
      <c r="H119" s="122"/>
      <c r="I119" s="119"/>
      <c r="J119" s="122">
        <v>0</v>
      </c>
      <c r="K119" s="122">
        <v>0</v>
      </c>
      <c r="L119" s="144">
        <f>L120+L121+L122+L123+L124+L125+L126</f>
        <v>0</v>
      </c>
      <c r="M119" s="144">
        <f>M120+M121+M122+M123+M124+M125+M126</f>
        <v>0</v>
      </c>
      <c r="N119" s="144">
        <f>N120+N121+N122+N123+N124+N125+N126</f>
        <v>0</v>
      </c>
      <c r="O119" s="144">
        <f>O120+O121+O122+O123+O124+O125+O126</f>
        <v>0</v>
      </c>
      <c r="P119" s="144"/>
      <c r="Q119" s="159"/>
      <c r="R119" s="159"/>
      <c r="S119" s="159"/>
      <c r="T119" s="159"/>
      <c r="U119" s="119"/>
      <c r="V119" s="160">
        <v>6312</v>
      </c>
      <c r="W119" s="160"/>
      <c r="ER119" s="176"/>
      <c r="ES119" s="176"/>
      <c r="ET119" s="176"/>
      <c r="EU119" s="176"/>
      <c r="EV119" s="176"/>
      <c r="EW119" s="176"/>
      <c r="EX119" s="176"/>
      <c r="EY119" s="176"/>
      <c r="EZ119" s="176"/>
      <c r="FA119" s="176"/>
      <c r="FB119" s="176"/>
      <c r="FC119" s="176"/>
      <c r="FD119" s="176"/>
      <c r="FE119" s="176"/>
      <c r="FF119" s="176"/>
      <c r="FG119" s="176"/>
      <c r="FH119" s="176"/>
      <c r="FI119" s="176"/>
      <c r="FJ119" s="176"/>
      <c r="FK119" s="176"/>
      <c r="FL119" s="176"/>
      <c r="FM119" s="176"/>
      <c r="FN119" s="176"/>
      <c r="FO119" s="176"/>
      <c r="FP119" s="176"/>
      <c r="FQ119" s="176"/>
      <c r="FR119" s="176"/>
      <c r="FS119" s="176"/>
      <c r="FT119" s="176"/>
      <c r="FU119" s="176"/>
      <c r="FV119" s="176"/>
      <c r="FW119" s="176"/>
      <c r="FX119" s="176"/>
      <c r="FY119" s="176"/>
      <c r="FZ119" s="176"/>
      <c r="GA119" s="176"/>
      <c r="GB119" s="176"/>
      <c r="GC119" s="176"/>
      <c r="GD119" s="176"/>
      <c r="GE119" s="176"/>
      <c r="GF119" s="176"/>
      <c r="GG119" s="176"/>
      <c r="GH119" s="176"/>
      <c r="GI119" s="176"/>
      <c r="GJ119" s="176"/>
      <c r="GK119" s="176"/>
      <c r="GL119" s="176"/>
      <c r="GM119" s="176"/>
      <c r="GN119" s="176"/>
      <c r="GO119" s="176"/>
      <c r="GP119" s="176"/>
      <c r="GQ119" s="176"/>
      <c r="GR119" s="176"/>
      <c r="GS119" s="176"/>
      <c r="GT119" s="176"/>
      <c r="GU119" s="176"/>
      <c r="GV119" s="176"/>
      <c r="GW119" s="176"/>
      <c r="GX119" s="176"/>
      <c r="GY119" s="176"/>
      <c r="GZ119" s="176"/>
      <c r="HA119" s="176"/>
      <c r="HB119" s="176"/>
      <c r="HC119" s="176"/>
      <c r="HD119" s="176"/>
      <c r="HE119" s="176"/>
      <c r="HF119" s="176"/>
      <c r="HG119" s="176"/>
      <c r="HH119" s="176"/>
      <c r="HI119" s="176"/>
      <c r="HJ119" s="176"/>
      <c r="HK119" s="176"/>
      <c r="HL119" s="176"/>
      <c r="HM119" s="176"/>
      <c r="HN119" s="176"/>
      <c r="HO119" s="176"/>
      <c r="HP119" s="176"/>
      <c r="HQ119" s="176"/>
      <c r="HR119" s="176"/>
      <c r="HS119" s="176"/>
      <c r="HT119" s="176"/>
      <c r="HU119" s="176"/>
      <c r="HV119" s="176"/>
      <c r="HW119" s="176"/>
      <c r="HX119" s="176"/>
      <c r="HY119" s="176"/>
      <c r="HZ119" s="176"/>
      <c r="IA119" s="176"/>
      <c r="IB119" s="176"/>
      <c r="IC119" s="176"/>
      <c r="ID119" s="176"/>
    </row>
    <row r="120" s="95" customFormat="1" ht="35" customHeight="1" spans="1:238">
      <c r="A120" s="123">
        <v>115</v>
      </c>
      <c r="B120" s="132" t="s">
        <v>203</v>
      </c>
      <c r="C120" s="123"/>
      <c r="D120" s="123"/>
      <c r="E120" s="123"/>
      <c r="F120" s="123"/>
      <c r="G120" s="123">
        <v>0</v>
      </c>
      <c r="H120" s="126"/>
      <c r="I120" s="126"/>
      <c r="J120" s="126"/>
      <c r="K120" s="126"/>
      <c r="L120" s="146"/>
      <c r="M120" s="146"/>
      <c r="N120" s="146"/>
      <c r="O120" s="146"/>
      <c r="P120" s="126"/>
      <c r="Q120" s="161"/>
      <c r="R120" s="161"/>
      <c r="S120" s="161"/>
      <c r="T120" s="161"/>
      <c r="U120" s="162"/>
      <c r="V120" s="163">
        <v>6313</v>
      </c>
      <c r="W120" s="163"/>
      <c r="ER120" s="97"/>
      <c r="ES120" s="97"/>
      <c r="ET120" s="97"/>
      <c r="EU120" s="97"/>
      <c r="EV120" s="97"/>
      <c r="EW120" s="97"/>
      <c r="EX120" s="97"/>
      <c r="EY120" s="97"/>
      <c r="EZ120" s="97"/>
      <c r="FA120" s="97"/>
      <c r="FB120" s="97"/>
      <c r="FC120" s="97"/>
      <c r="FD120" s="97"/>
      <c r="FE120" s="97"/>
      <c r="FF120" s="97"/>
      <c r="FG120" s="97"/>
      <c r="FH120" s="97"/>
      <c r="FI120" s="97"/>
      <c r="FJ120" s="97"/>
      <c r="FK120" s="97"/>
      <c r="FL120" s="97"/>
      <c r="FM120" s="97"/>
      <c r="FN120" s="97"/>
      <c r="FO120" s="97"/>
      <c r="FP120" s="97"/>
      <c r="FQ120" s="97"/>
      <c r="FR120" s="97"/>
      <c r="FS120" s="97"/>
      <c r="FT120" s="97"/>
      <c r="FU120" s="97"/>
      <c r="FV120" s="97"/>
      <c r="FW120" s="97"/>
      <c r="FX120" s="97"/>
      <c r="FY120" s="97"/>
      <c r="FZ120" s="97"/>
      <c r="GA120" s="97"/>
      <c r="GB120" s="97"/>
      <c r="GC120" s="97"/>
      <c r="GD120" s="97"/>
      <c r="GE120" s="97"/>
      <c r="GF120" s="97"/>
      <c r="GG120" s="97"/>
      <c r="GH120" s="97"/>
      <c r="GI120" s="97"/>
      <c r="GJ120" s="97"/>
      <c r="GK120" s="97"/>
      <c r="GL120" s="97"/>
      <c r="GM120" s="97"/>
      <c r="GN120" s="97"/>
      <c r="GO120" s="97"/>
      <c r="GP120" s="97"/>
      <c r="GQ120" s="97"/>
      <c r="GR120" s="97"/>
      <c r="GS120" s="97"/>
      <c r="GT120" s="97"/>
      <c r="GU120" s="97"/>
      <c r="GV120" s="97"/>
      <c r="GW120" s="97"/>
      <c r="GX120" s="97"/>
      <c r="GY120" s="97"/>
      <c r="GZ120" s="97"/>
      <c r="HA120" s="97"/>
      <c r="HB120" s="97"/>
      <c r="HC120" s="97"/>
      <c r="HD120" s="97"/>
      <c r="HE120" s="97"/>
      <c r="HF120" s="97"/>
      <c r="HG120" s="97"/>
      <c r="HH120" s="97"/>
      <c r="HI120" s="97"/>
      <c r="HJ120" s="97"/>
      <c r="HK120" s="97"/>
      <c r="HL120" s="97"/>
      <c r="HM120" s="97"/>
      <c r="HN120" s="97"/>
      <c r="HO120" s="97"/>
      <c r="HP120" s="97"/>
      <c r="HQ120" s="97"/>
      <c r="HR120" s="97"/>
      <c r="HS120" s="97"/>
      <c r="HT120" s="97"/>
      <c r="HU120" s="97"/>
      <c r="HV120" s="97"/>
      <c r="HW120" s="97"/>
      <c r="HX120" s="97"/>
      <c r="HY120" s="97"/>
      <c r="HZ120" s="97"/>
      <c r="IA120" s="97"/>
      <c r="IB120" s="97"/>
      <c r="IC120" s="97"/>
      <c r="ID120" s="97"/>
    </row>
    <row r="121" s="95" customFormat="1" ht="35" customHeight="1" spans="1:238">
      <c r="A121" s="123">
        <v>116</v>
      </c>
      <c r="B121" s="132" t="s">
        <v>204</v>
      </c>
      <c r="C121" s="123"/>
      <c r="D121" s="123"/>
      <c r="E121" s="123"/>
      <c r="F121" s="123"/>
      <c r="G121" s="123">
        <v>0</v>
      </c>
      <c r="H121" s="146">
        <v>0</v>
      </c>
      <c r="I121" s="146">
        <v>0</v>
      </c>
      <c r="J121" s="161">
        <v>0</v>
      </c>
      <c r="K121" s="161">
        <v>0</v>
      </c>
      <c r="L121" s="146">
        <v>0</v>
      </c>
      <c r="M121" s="146">
        <v>0</v>
      </c>
      <c r="N121" s="146">
        <v>0</v>
      </c>
      <c r="O121" s="146">
        <v>0</v>
      </c>
      <c r="P121" s="146"/>
      <c r="Q121" s="161">
        <v>0</v>
      </c>
      <c r="R121" s="161">
        <v>0</v>
      </c>
      <c r="S121" s="161"/>
      <c r="T121" s="161"/>
      <c r="U121" s="162"/>
      <c r="V121" s="163">
        <v>6314</v>
      </c>
      <c r="W121" s="163"/>
      <c r="ER121" s="97"/>
      <c r="ES121" s="97"/>
      <c r="ET121" s="97"/>
      <c r="EU121" s="97"/>
      <c r="EV121" s="97"/>
      <c r="EW121" s="97"/>
      <c r="EX121" s="97"/>
      <c r="EY121" s="97"/>
      <c r="EZ121" s="97"/>
      <c r="FA121" s="97"/>
      <c r="FB121" s="97"/>
      <c r="FC121" s="97"/>
      <c r="FD121" s="97"/>
      <c r="FE121" s="97"/>
      <c r="FF121" s="97"/>
      <c r="FG121" s="97"/>
      <c r="FH121" s="97"/>
      <c r="FI121" s="97"/>
      <c r="FJ121" s="97"/>
      <c r="FK121" s="97"/>
      <c r="FL121" s="97"/>
      <c r="FM121" s="97"/>
      <c r="FN121" s="97"/>
      <c r="FO121" s="97"/>
      <c r="FP121" s="97"/>
      <c r="FQ121" s="97"/>
      <c r="FR121" s="97"/>
      <c r="FS121" s="97"/>
      <c r="FT121" s="97"/>
      <c r="FU121" s="97"/>
      <c r="FV121" s="97"/>
      <c r="FW121" s="97"/>
      <c r="FX121" s="97"/>
      <c r="FY121" s="97"/>
      <c r="FZ121" s="97"/>
      <c r="GA121" s="97"/>
      <c r="GB121" s="97"/>
      <c r="GC121" s="97"/>
      <c r="GD121" s="97"/>
      <c r="GE121" s="97"/>
      <c r="GF121" s="97"/>
      <c r="GG121" s="97"/>
      <c r="GH121" s="97"/>
      <c r="GI121" s="97"/>
      <c r="GJ121" s="97"/>
      <c r="GK121" s="97"/>
      <c r="GL121" s="97"/>
      <c r="GM121" s="97"/>
      <c r="GN121" s="97"/>
      <c r="GO121" s="97"/>
      <c r="GP121" s="97"/>
      <c r="GQ121" s="97"/>
      <c r="GR121" s="97"/>
      <c r="GS121" s="97"/>
      <c r="GT121" s="97"/>
      <c r="GU121" s="97"/>
      <c r="GV121" s="97"/>
      <c r="GW121" s="97"/>
      <c r="GX121" s="97"/>
      <c r="GY121" s="97"/>
      <c r="GZ121" s="97"/>
      <c r="HA121" s="97"/>
      <c r="HB121" s="97"/>
      <c r="HC121" s="97"/>
      <c r="HD121" s="97"/>
      <c r="HE121" s="97"/>
      <c r="HF121" s="97"/>
      <c r="HG121" s="97"/>
      <c r="HH121" s="97"/>
      <c r="HI121" s="97"/>
      <c r="HJ121" s="97"/>
      <c r="HK121" s="97"/>
      <c r="HL121" s="97"/>
      <c r="HM121" s="97"/>
      <c r="HN121" s="97"/>
      <c r="HO121" s="97"/>
      <c r="HP121" s="97"/>
      <c r="HQ121" s="97"/>
      <c r="HR121" s="97"/>
      <c r="HS121" s="97"/>
      <c r="HT121" s="97"/>
      <c r="HU121" s="97"/>
      <c r="HV121" s="97"/>
      <c r="HW121" s="97"/>
      <c r="HX121" s="97"/>
      <c r="HY121" s="97"/>
      <c r="HZ121" s="97"/>
      <c r="IA121" s="97"/>
      <c r="IB121" s="97"/>
      <c r="IC121" s="97"/>
      <c r="ID121" s="97"/>
    </row>
    <row r="122" s="95" customFormat="1" ht="35" customHeight="1" spans="1:238">
      <c r="A122" s="123">
        <v>117</v>
      </c>
      <c r="B122" s="132" t="s">
        <v>205</v>
      </c>
      <c r="C122" s="123"/>
      <c r="D122" s="123"/>
      <c r="E122" s="123"/>
      <c r="F122" s="123"/>
      <c r="G122" s="123"/>
      <c r="H122" s="147"/>
      <c r="I122" s="123"/>
      <c r="J122" s="126"/>
      <c r="K122" s="126"/>
      <c r="L122" s="146"/>
      <c r="M122" s="146"/>
      <c r="N122" s="146"/>
      <c r="O122" s="146"/>
      <c r="P122" s="147"/>
      <c r="Q122" s="161"/>
      <c r="R122" s="161"/>
      <c r="S122" s="161"/>
      <c r="T122" s="161"/>
      <c r="U122" s="162"/>
      <c r="V122" s="163">
        <v>6316</v>
      </c>
      <c r="W122" s="163"/>
      <c r="ER122" s="97"/>
      <c r="ES122" s="97"/>
      <c r="ET122" s="97"/>
      <c r="EU122" s="97"/>
      <c r="EV122" s="97"/>
      <c r="EW122" s="97"/>
      <c r="EX122" s="97"/>
      <c r="EY122" s="97"/>
      <c r="EZ122" s="97"/>
      <c r="FA122" s="97"/>
      <c r="FB122" s="97"/>
      <c r="FC122" s="97"/>
      <c r="FD122" s="97"/>
      <c r="FE122" s="97"/>
      <c r="FF122" s="97"/>
      <c r="FG122" s="97"/>
      <c r="FH122" s="97"/>
      <c r="FI122" s="97"/>
      <c r="FJ122" s="97"/>
      <c r="FK122" s="97"/>
      <c r="FL122" s="97"/>
      <c r="FM122" s="97"/>
      <c r="FN122" s="97"/>
      <c r="FO122" s="97"/>
      <c r="FP122" s="97"/>
      <c r="FQ122" s="97"/>
      <c r="FR122" s="97"/>
      <c r="FS122" s="97"/>
      <c r="FT122" s="97"/>
      <c r="FU122" s="97"/>
      <c r="FV122" s="97"/>
      <c r="FW122" s="97"/>
      <c r="FX122" s="97"/>
      <c r="FY122" s="97"/>
      <c r="FZ122" s="97"/>
      <c r="GA122" s="97"/>
      <c r="GB122" s="97"/>
      <c r="GC122" s="97"/>
      <c r="GD122" s="97"/>
      <c r="GE122" s="97"/>
      <c r="GF122" s="97"/>
      <c r="GG122" s="97"/>
      <c r="GH122" s="97"/>
      <c r="GI122" s="97"/>
      <c r="GJ122" s="97"/>
      <c r="GK122" s="97"/>
      <c r="GL122" s="97"/>
      <c r="GM122" s="97"/>
      <c r="GN122" s="97"/>
      <c r="GO122" s="97"/>
      <c r="GP122" s="97"/>
      <c r="GQ122" s="97"/>
      <c r="GR122" s="97"/>
      <c r="GS122" s="97"/>
      <c r="GT122" s="97"/>
      <c r="GU122" s="97"/>
      <c r="GV122" s="97"/>
      <c r="GW122" s="97"/>
      <c r="GX122" s="97"/>
      <c r="GY122" s="97"/>
      <c r="GZ122" s="97"/>
      <c r="HA122" s="97"/>
      <c r="HB122" s="97"/>
      <c r="HC122" s="97"/>
      <c r="HD122" s="97"/>
      <c r="HE122" s="97"/>
      <c r="HF122" s="97"/>
      <c r="HG122" s="97"/>
      <c r="HH122" s="97"/>
      <c r="HI122" s="97"/>
      <c r="HJ122" s="97"/>
      <c r="HK122" s="97"/>
      <c r="HL122" s="97"/>
      <c r="HM122" s="97"/>
      <c r="HN122" s="97"/>
      <c r="HO122" s="97"/>
      <c r="HP122" s="97"/>
      <c r="HQ122" s="97"/>
      <c r="HR122" s="97"/>
      <c r="HS122" s="97"/>
      <c r="HT122" s="97"/>
      <c r="HU122" s="97"/>
      <c r="HV122" s="97"/>
      <c r="HW122" s="97"/>
      <c r="HX122" s="97"/>
      <c r="HY122" s="97"/>
      <c r="HZ122" s="97"/>
      <c r="IA122" s="97"/>
      <c r="IB122" s="97"/>
      <c r="IC122" s="97"/>
      <c r="ID122" s="97"/>
    </row>
    <row r="123" s="95" customFormat="1" ht="35" customHeight="1" spans="1:238">
      <c r="A123" s="123">
        <v>118</v>
      </c>
      <c r="B123" s="132" t="s">
        <v>206</v>
      </c>
      <c r="C123" s="123"/>
      <c r="D123" s="123"/>
      <c r="E123" s="123"/>
      <c r="F123" s="123">
        <v>0</v>
      </c>
      <c r="G123" s="123">
        <v>0</v>
      </c>
      <c r="H123" s="147">
        <v>0</v>
      </c>
      <c r="I123" s="147"/>
      <c r="J123" s="126">
        <v>0</v>
      </c>
      <c r="K123" s="126">
        <v>0</v>
      </c>
      <c r="L123" s="146">
        <v>0</v>
      </c>
      <c r="M123" s="146">
        <v>0</v>
      </c>
      <c r="N123" s="146">
        <v>0</v>
      </c>
      <c r="O123" s="146">
        <v>0</v>
      </c>
      <c r="P123" s="146"/>
      <c r="Q123" s="161">
        <v>0</v>
      </c>
      <c r="R123" s="161">
        <v>0</v>
      </c>
      <c r="S123" s="161"/>
      <c r="T123" s="161"/>
      <c r="U123" s="162">
        <v>0</v>
      </c>
      <c r="V123" s="163">
        <v>4107</v>
      </c>
      <c r="W123" s="163"/>
      <c r="ER123" s="97"/>
      <c r="ES123" s="97"/>
      <c r="ET123" s="97"/>
      <c r="EU123" s="97"/>
      <c r="EV123" s="97"/>
      <c r="EW123" s="97"/>
      <c r="EX123" s="97"/>
      <c r="EY123" s="97"/>
      <c r="EZ123" s="97"/>
      <c r="FA123" s="97"/>
      <c r="FB123" s="97"/>
      <c r="FC123" s="97"/>
      <c r="FD123" s="97"/>
      <c r="FE123" s="97"/>
      <c r="FF123" s="97"/>
      <c r="FG123" s="97"/>
      <c r="FH123" s="97"/>
      <c r="FI123" s="97"/>
      <c r="FJ123" s="97"/>
      <c r="FK123" s="97"/>
      <c r="FL123" s="97"/>
      <c r="FM123" s="97"/>
      <c r="FN123" s="97"/>
      <c r="FO123" s="97"/>
      <c r="FP123" s="97"/>
      <c r="FQ123" s="97"/>
      <c r="FR123" s="97"/>
      <c r="FS123" s="97"/>
      <c r="FT123" s="97"/>
      <c r="FU123" s="97"/>
      <c r="FV123" s="97"/>
      <c r="FW123" s="97"/>
      <c r="FX123" s="97"/>
      <c r="FY123" s="97"/>
      <c r="FZ123" s="97"/>
      <c r="GA123" s="97"/>
      <c r="GB123" s="97"/>
      <c r="GC123" s="97"/>
      <c r="GD123" s="97"/>
      <c r="GE123" s="97"/>
      <c r="GF123" s="97"/>
      <c r="GG123" s="97"/>
      <c r="GH123" s="97"/>
      <c r="GI123" s="97"/>
      <c r="GJ123" s="97"/>
      <c r="GK123" s="97"/>
      <c r="GL123" s="97"/>
      <c r="GM123" s="97"/>
      <c r="GN123" s="97"/>
      <c r="GO123" s="97"/>
      <c r="GP123" s="97"/>
      <c r="GQ123" s="97"/>
      <c r="GR123" s="97"/>
      <c r="GS123" s="97"/>
      <c r="GT123" s="97"/>
      <c r="GU123" s="97"/>
      <c r="GV123" s="97"/>
      <c r="GW123" s="97"/>
      <c r="GX123" s="97"/>
      <c r="GY123" s="97"/>
      <c r="GZ123" s="97"/>
      <c r="HA123" s="97"/>
      <c r="HB123" s="97"/>
      <c r="HC123" s="97"/>
      <c r="HD123" s="97"/>
      <c r="HE123" s="97"/>
      <c r="HF123" s="97"/>
      <c r="HG123" s="97"/>
      <c r="HH123" s="97"/>
      <c r="HI123" s="97"/>
      <c r="HJ123" s="97"/>
      <c r="HK123" s="97"/>
      <c r="HL123" s="97"/>
      <c r="HM123" s="97"/>
      <c r="HN123" s="97"/>
      <c r="HO123" s="97"/>
      <c r="HP123" s="97"/>
      <c r="HQ123" s="97"/>
      <c r="HR123" s="97"/>
      <c r="HS123" s="97"/>
      <c r="HT123" s="97"/>
      <c r="HU123" s="97"/>
      <c r="HV123" s="97"/>
      <c r="HW123" s="97"/>
      <c r="HX123" s="97"/>
      <c r="HY123" s="97"/>
      <c r="HZ123" s="97"/>
      <c r="IA123" s="97"/>
      <c r="IB123" s="97"/>
      <c r="IC123" s="97"/>
      <c r="ID123" s="97"/>
    </row>
    <row r="124" s="95" customFormat="1" ht="35" customHeight="1" spans="1:238">
      <c r="A124" s="123">
        <v>119</v>
      </c>
      <c r="B124" s="132" t="s">
        <v>207</v>
      </c>
      <c r="C124" s="123"/>
      <c r="D124" s="123"/>
      <c r="E124" s="123"/>
      <c r="F124" s="123">
        <v>0</v>
      </c>
      <c r="G124" s="123">
        <v>0</v>
      </c>
      <c r="H124" s="147"/>
      <c r="I124" s="123"/>
      <c r="J124" s="126"/>
      <c r="K124" s="126"/>
      <c r="L124" s="146">
        <v>0</v>
      </c>
      <c r="M124" s="146"/>
      <c r="N124" s="146"/>
      <c r="O124" s="146"/>
      <c r="P124" s="147"/>
      <c r="Q124" s="161"/>
      <c r="R124" s="161"/>
      <c r="S124" s="161"/>
      <c r="T124" s="161"/>
      <c r="U124" s="162">
        <v>0</v>
      </c>
      <c r="V124" s="163">
        <v>4110</v>
      </c>
      <c r="W124" s="163"/>
      <c r="ER124" s="97"/>
      <c r="ES124" s="97"/>
      <c r="ET124" s="97"/>
      <c r="EU124" s="97"/>
      <c r="EV124" s="97"/>
      <c r="EW124" s="97"/>
      <c r="EX124" s="97"/>
      <c r="EY124" s="97"/>
      <c r="EZ124" s="97"/>
      <c r="FA124" s="97"/>
      <c r="FB124" s="97"/>
      <c r="FC124" s="97"/>
      <c r="FD124" s="97"/>
      <c r="FE124" s="97"/>
      <c r="FF124" s="97"/>
      <c r="FG124" s="97"/>
      <c r="FH124" s="97"/>
      <c r="FI124" s="97"/>
      <c r="FJ124" s="97"/>
      <c r="FK124" s="97"/>
      <c r="FL124" s="97"/>
      <c r="FM124" s="97"/>
      <c r="FN124" s="97"/>
      <c r="FO124" s="97"/>
      <c r="FP124" s="97"/>
      <c r="FQ124" s="97"/>
      <c r="FR124" s="97"/>
      <c r="FS124" s="97"/>
      <c r="FT124" s="97"/>
      <c r="FU124" s="97"/>
      <c r="FV124" s="97"/>
      <c r="FW124" s="97"/>
      <c r="FX124" s="97"/>
      <c r="FY124" s="97"/>
      <c r="FZ124" s="97"/>
      <c r="GA124" s="97"/>
      <c r="GB124" s="97"/>
      <c r="GC124" s="97"/>
      <c r="GD124" s="97"/>
      <c r="GE124" s="97"/>
      <c r="GF124" s="97"/>
      <c r="GG124" s="97"/>
      <c r="GH124" s="97"/>
      <c r="GI124" s="97"/>
      <c r="GJ124" s="97"/>
      <c r="GK124" s="97"/>
      <c r="GL124" s="97"/>
      <c r="GM124" s="97"/>
      <c r="GN124" s="97"/>
      <c r="GO124" s="97"/>
      <c r="GP124" s="97"/>
      <c r="GQ124" s="97"/>
      <c r="GR124" s="97"/>
      <c r="GS124" s="97"/>
      <c r="GT124" s="97"/>
      <c r="GU124" s="97"/>
      <c r="GV124" s="97"/>
      <c r="GW124" s="97"/>
      <c r="GX124" s="97"/>
      <c r="GY124" s="97"/>
      <c r="GZ124" s="97"/>
      <c r="HA124" s="97"/>
      <c r="HB124" s="97"/>
      <c r="HC124" s="97"/>
      <c r="HD124" s="97"/>
      <c r="HE124" s="97"/>
      <c r="HF124" s="97"/>
      <c r="HG124" s="97"/>
      <c r="HH124" s="97"/>
      <c r="HI124" s="97"/>
      <c r="HJ124" s="97"/>
      <c r="HK124" s="97"/>
      <c r="HL124" s="97"/>
      <c r="HM124" s="97"/>
      <c r="HN124" s="97"/>
      <c r="HO124" s="97"/>
      <c r="HP124" s="97"/>
      <c r="HQ124" s="97"/>
      <c r="HR124" s="97"/>
      <c r="HS124" s="97"/>
      <c r="HT124" s="97"/>
      <c r="HU124" s="97"/>
      <c r="HV124" s="97"/>
      <c r="HW124" s="97"/>
      <c r="HX124" s="97"/>
      <c r="HY124" s="97"/>
      <c r="HZ124" s="97"/>
      <c r="IA124" s="97"/>
      <c r="IB124" s="97"/>
      <c r="IC124" s="97"/>
      <c r="ID124" s="97"/>
    </row>
    <row r="125" s="95" customFormat="1" ht="35" customHeight="1" spans="1:238">
      <c r="A125" s="123">
        <v>120</v>
      </c>
      <c r="B125" s="132" t="s">
        <v>208</v>
      </c>
      <c r="C125" s="123"/>
      <c r="D125" s="123"/>
      <c r="E125" s="123"/>
      <c r="F125" s="123">
        <v>0</v>
      </c>
      <c r="G125" s="126">
        <v>0</v>
      </c>
      <c r="H125" s="133">
        <v>0</v>
      </c>
      <c r="I125" s="123">
        <v>0</v>
      </c>
      <c r="J125" s="126">
        <v>0</v>
      </c>
      <c r="K125" s="126">
        <v>0</v>
      </c>
      <c r="L125" s="146">
        <v>0</v>
      </c>
      <c r="M125" s="146">
        <v>0</v>
      </c>
      <c r="N125" s="146"/>
      <c r="O125" s="146"/>
      <c r="P125" s="126"/>
      <c r="Q125" s="161"/>
      <c r="R125" s="161"/>
      <c r="S125" s="161"/>
      <c r="T125" s="161"/>
      <c r="U125" s="162">
        <v>0</v>
      </c>
      <c r="V125" s="163">
        <v>4111</v>
      </c>
      <c r="W125" s="163"/>
      <c r="ER125" s="97"/>
      <c r="ES125" s="97"/>
      <c r="ET125" s="97"/>
      <c r="EU125" s="97"/>
      <c r="EV125" s="97"/>
      <c r="EW125" s="97"/>
      <c r="EX125" s="97"/>
      <c r="EY125" s="97"/>
      <c r="EZ125" s="97"/>
      <c r="FA125" s="97"/>
      <c r="FB125" s="97"/>
      <c r="FC125" s="97"/>
      <c r="FD125" s="97"/>
      <c r="FE125" s="97"/>
      <c r="FF125" s="97"/>
      <c r="FG125" s="97"/>
      <c r="FH125" s="97"/>
      <c r="FI125" s="97"/>
      <c r="FJ125" s="97"/>
      <c r="FK125" s="97"/>
      <c r="FL125" s="97"/>
      <c r="FM125" s="97"/>
      <c r="FN125" s="97"/>
      <c r="FO125" s="97"/>
      <c r="FP125" s="97"/>
      <c r="FQ125" s="97"/>
      <c r="FR125" s="97"/>
      <c r="FS125" s="97"/>
      <c r="FT125" s="97"/>
      <c r="FU125" s="97"/>
      <c r="FV125" s="97"/>
      <c r="FW125" s="97"/>
      <c r="FX125" s="97"/>
      <c r="FY125" s="97"/>
      <c r="FZ125" s="97"/>
      <c r="GA125" s="97"/>
      <c r="GB125" s="97"/>
      <c r="GC125" s="97"/>
      <c r="GD125" s="97"/>
      <c r="GE125" s="97"/>
      <c r="GF125" s="97"/>
      <c r="GG125" s="97"/>
      <c r="GH125" s="97"/>
      <c r="GI125" s="97"/>
      <c r="GJ125" s="97"/>
      <c r="GK125" s="97"/>
      <c r="GL125" s="97"/>
      <c r="GM125" s="97"/>
      <c r="GN125" s="97"/>
      <c r="GO125" s="97"/>
      <c r="GP125" s="97"/>
      <c r="GQ125" s="97"/>
      <c r="GR125" s="97"/>
      <c r="GS125" s="97"/>
      <c r="GT125" s="97"/>
      <c r="GU125" s="97"/>
      <c r="GV125" s="97"/>
      <c r="GW125" s="97"/>
      <c r="GX125" s="97"/>
      <c r="GY125" s="97"/>
      <c r="GZ125" s="97"/>
      <c r="HA125" s="97"/>
      <c r="HB125" s="97"/>
      <c r="HC125" s="97"/>
      <c r="HD125" s="97"/>
      <c r="HE125" s="97"/>
      <c r="HF125" s="97"/>
      <c r="HG125" s="97"/>
      <c r="HH125" s="97"/>
      <c r="HI125" s="97"/>
      <c r="HJ125" s="97"/>
      <c r="HK125" s="97"/>
      <c r="HL125" s="97"/>
      <c r="HM125" s="97"/>
      <c r="HN125" s="97"/>
      <c r="HO125" s="97"/>
      <c r="HP125" s="97"/>
      <c r="HQ125" s="97"/>
      <c r="HR125" s="97"/>
      <c r="HS125" s="97"/>
      <c r="HT125" s="97"/>
      <c r="HU125" s="97"/>
      <c r="HV125" s="97"/>
      <c r="HW125" s="97"/>
      <c r="HX125" s="97"/>
      <c r="HY125" s="97"/>
      <c r="HZ125" s="97"/>
      <c r="IA125" s="97"/>
      <c r="IB125" s="97"/>
      <c r="IC125" s="97"/>
      <c r="ID125" s="97"/>
    </row>
    <row r="126" s="95" customFormat="1" ht="35" customHeight="1" spans="1:238">
      <c r="A126" s="123">
        <v>121</v>
      </c>
      <c r="B126" s="132" t="s">
        <v>209</v>
      </c>
      <c r="C126" s="123"/>
      <c r="D126" s="123"/>
      <c r="E126" s="123"/>
      <c r="F126" s="123">
        <v>0</v>
      </c>
      <c r="G126" s="123">
        <v>0</v>
      </c>
      <c r="H126" s="147"/>
      <c r="I126" s="123"/>
      <c r="J126" s="126">
        <v>0</v>
      </c>
      <c r="K126" s="126">
        <v>0</v>
      </c>
      <c r="L126" s="146">
        <v>0</v>
      </c>
      <c r="M126" s="146">
        <v>0</v>
      </c>
      <c r="N126" s="146">
        <v>0</v>
      </c>
      <c r="O126" s="146">
        <v>0</v>
      </c>
      <c r="P126" s="146"/>
      <c r="Q126" s="161">
        <v>0</v>
      </c>
      <c r="R126" s="161">
        <v>0</v>
      </c>
      <c r="S126" s="161"/>
      <c r="T126" s="161"/>
      <c r="U126" s="162">
        <v>0</v>
      </c>
      <c r="V126" s="163">
        <v>4112</v>
      </c>
      <c r="W126" s="163"/>
      <c r="ER126" s="97"/>
      <c r="ES126" s="97"/>
      <c r="ET126" s="97"/>
      <c r="EU126" s="97"/>
      <c r="EV126" s="97"/>
      <c r="EW126" s="97"/>
      <c r="EX126" s="97"/>
      <c r="EY126" s="97"/>
      <c r="EZ126" s="97"/>
      <c r="FA126" s="97"/>
      <c r="FB126" s="97"/>
      <c r="FC126" s="97"/>
      <c r="FD126" s="97"/>
      <c r="FE126" s="97"/>
      <c r="FF126" s="97"/>
      <c r="FG126" s="97"/>
      <c r="FH126" s="97"/>
      <c r="FI126" s="97"/>
      <c r="FJ126" s="97"/>
      <c r="FK126" s="97"/>
      <c r="FL126" s="97"/>
      <c r="FM126" s="97"/>
      <c r="FN126" s="97"/>
      <c r="FO126" s="97"/>
      <c r="FP126" s="97"/>
      <c r="FQ126" s="97"/>
      <c r="FR126" s="97"/>
      <c r="FS126" s="97"/>
      <c r="FT126" s="97"/>
      <c r="FU126" s="97"/>
      <c r="FV126" s="97"/>
      <c r="FW126" s="97"/>
      <c r="FX126" s="97"/>
      <c r="FY126" s="97"/>
      <c r="FZ126" s="97"/>
      <c r="GA126" s="97"/>
      <c r="GB126" s="97"/>
      <c r="GC126" s="97"/>
      <c r="GD126" s="97"/>
      <c r="GE126" s="97"/>
      <c r="GF126" s="97"/>
      <c r="GG126" s="97"/>
      <c r="GH126" s="97"/>
      <c r="GI126" s="97"/>
      <c r="GJ126" s="97"/>
      <c r="GK126" s="97"/>
      <c r="GL126" s="97"/>
      <c r="GM126" s="97"/>
      <c r="GN126" s="97"/>
      <c r="GO126" s="97"/>
      <c r="GP126" s="97"/>
      <c r="GQ126" s="97"/>
      <c r="GR126" s="97"/>
      <c r="GS126" s="97"/>
      <c r="GT126" s="97"/>
      <c r="GU126" s="97"/>
      <c r="GV126" s="97"/>
      <c r="GW126" s="97"/>
      <c r="GX126" s="97"/>
      <c r="GY126" s="97"/>
      <c r="GZ126" s="97"/>
      <c r="HA126" s="97"/>
      <c r="HB126" s="97"/>
      <c r="HC126" s="97"/>
      <c r="HD126" s="97"/>
      <c r="HE126" s="97"/>
      <c r="HF126" s="97"/>
      <c r="HG126" s="97"/>
      <c r="HH126" s="97"/>
      <c r="HI126" s="97"/>
      <c r="HJ126" s="97"/>
      <c r="HK126" s="97"/>
      <c r="HL126" s="97"/>
      <c r="HM126" s="97"/>
      <c r="HN126" s="97"/>
      <c r="HO126" s="97"/>
      <c r="HP126" s="97"/>
      <c r="HQ126" s="97"/>
      <c r="HR126" s="97"/>
      <c r="HS126" s="97"/>
      <c r="HT126" s="97"/>
      <c r="HU126" s="97"/>
      <c r="HV126" s="97"/>
      <c r="HW126" s="97"/>
      <c r="HX126" s="97"/>
      <c r="HY126" s="97"/>
      <c r="HZ126" s="97"/>
      <c r="IA126" s="97"/>
      <c r="IB126" s="97"/>
      <c r="IC126" s="97"/>
      <c r="ID126" s="97"/>
    </row>
    <row r="127" s="95" customFormat="1" ht="45" customHeight="1" spans="1:236">
      <c r="A127" s="123">
        <v>122</v>
      </c>
      <c r="B127" s="132" t="s">
        <v>210</v>
      </c>
      <c r="C127" s="123"/>
      <c r="D127" s="123"/>
      <c r="E127" s="123"/>
      <c r="F127" s="123"/>
      <c r="G127" s="123"/>
      <c r="H127" s="133"/>
      <c r="I127" s="126"/>
      <c r="J127" s="126"/>
      <c r="K127" s="126"/>
      <c r="L127" s="146"/>
      <c r="M127" s="146"/>
      <c r="N127" s="146"/>
      <c r="O127" s="146"/>
      <c r="P127" s="126"/>
      <c r="Q127" s="161"/>
      <c r="R127" s="161"/>
      <c r="S127" s="161"/>
      <c r="T127" s="161"/>
      <c r="U127" s="162"/>
      <c r="V127" s="185">
        <v>5894</v>
      </c>
      <c r="W127" s="163"/>
      <c r="EP127" s="97"/>
      <c r="EQ127" s="97"/>
      <c r="ER127" s="97"/>
      <c r="ES127" s="97"/>
      <c r="ET127" s="97"/>
      <c r="EU127" s="97"/>
      <c r="EV127" s="97"/>
      <c r="EW127" s="97"/>
      <c r="EX127" s="97"/>
      <c r="EY127" s="97"/>
      <c r="EZ127" s="97"/>
      <c r="FA127" s="97"/>
      <c r="FB127" s="97"/>
      <c r="FC127" s="97"/>
      <c r="FD127" s="97"/>
      <c r="FE127" s="97"/>
      <c r="FF127" s="97"/>
      <c r="FG127" s="97"/>
      <c r="FH127" s="97"/>
      <c r="FI127" s="97"/>
      <c r="FJ127" s="97"/>
      <c r="FK127" s="97"/>
      <c r="FL127" s="97"/>
      <c r="FM127" s="97"/>
      <c r="FN127" s="97"/>
      <c r="FO127" s="97"/>
      <c r="FP127" s="97"/>
      <c r="FQ127" s="97"/>
      <c r="FR127" s="97"/>
      <c r="FS127" s="97"/>
      <c r="FT127" s="97"/>
      <c r="FU127" s="97"/>
      <c r="FV127" s="97"/>
      <c r="FW127" s="97"/>
      <c r="FX127" s="97"/>
      <c r="FY127" s="97"/>
      <c r="FZ127" s="97"/>
      <c r="GA127" s="97"/>
      <c r="GB127" s="97"/>
      <c r="GC127" s="97"/>
      <c r="GD127" s="97"/>
      <c r="GE127" s="97"/>
      <c r="GF127" s="97"/>
      <c r="GG127" s="97"/>
      <c r="GH127" s="97"/>
      <c r="GI127" s="97"/>
      <c r="GJ127" s="97"/>
      <c r="GK127" s="97"/>
      <c r="GL127" s="97"/>
      <c r="GM127" s="97"/>
      <c r="GN127" s="97"/>
      <c r="GO127" s="97"/>
      <c r="GP127" s="97"/>
      <c r="GQ127" s="97"/>
      <c r="GR127" s="97"/>
      <c r="GS127" s="97"/>
      <c r="GT127" s="97"/>
      <c r="GU127" s="97"/>
      <c r="GV127" s="97"/>
      <c r="GW127" s="97"/>
      <c r="GX127" s="97"/>
      <c r="GY127" s="97"/>
      <c r="GZ127" s="97"/>
      <c r="HA127" s="97"/>
      <c r="HB127" s="97"/>
      <c r="HC127" s="97"/>
      <c r="HD127" s="97"/>
      <c r="HE127" s="97"/>
      <c r="HF127" s="97"/>
      <c r="HG127" s="97"/>
      <c r="HH127" s="97"/>
      <c r="HI127" s="97"/>
      <c r="HJ127" s="97"/>
      <c r="HK127" s="97"/>
      <c r="HL127" s="97"/>
      <c r="HM127" s="97"/>
      <c r="HN127" s="97"/>
      <c r="HO127" s="97"/>
      <c r="HP127" s="97"/>
      <c r="HQ127" s="97"/>
      <c r="HR127" s="97"/>
      <c r="HS127" s="97"/>
      <c r="HT127" s="97"/>
      <c r="HU127" s="97"/>
      <c r="HV127" s="97"/>
      <c r="HW127" s="97"/>
      <c r="HX127" s="97"/>
      <c r="HY127" s="97"/>
      <c r="HZ127" s="97"/>
      <c r="IA127" s="97"/>
      <c r="IB127" s="97"/>
    </row>
    <row r="128" s="94" customFormat="1" ht="35" customHeight="1" spans="1:238">
      <c r="A128" s="119">
        <v>123</v>
      </c>
      <c r="B128" s="131" t="s">
        <v>211</v>
      </c>
      <c r="C128" s="119"/>
      <c r="D128" s="119"/>
      <c r="E128" s="119"/>
      <c r="F128" s="119"/>
      <c r="G128" s="119" t="s">
        <v>32</v>
      </c>
      <c r="H128" s="122"/>
      <c r="I128" s="150"/>
      <c r="J128" s="122">
        <v>0</v>
      </c>
      <c r="K128" s="122">
        <v>0</v>
      </c>
      <c r="L128" s="144">
        <f>L129+L130+L131+L132+L133+L134+L135</f>
        <v>0</v>
      </c>
      <c r="M128" s="144">
        <f>M129+M130+M131+M132+M133+M134+M135</f>
        <v>0</v>
      </c>
      <c r="N128" s="144">
        <f>N129+N130+N131+N132+N133+N134+N135</f>
        <v>0</v>
      </c>
      <c r="O128" s="144">
        <f>O129+O130+O131+O132+O133+O134+O135</f>
        <v>0</v>
      </c>
      <c r="P128" s="144"/>
      <c r="Q128" s="144"/>
      <c r="R128" s="144"/>
      <c r="S128" s="144"/>
      <c r="T128" s="144"/>
      <c r="U128" s="119"/>
      <c r="V128" s="160">
        <v>4117</v>
      </c>
      <c r="W128" s="160"/>
      <c r="ER128" s="176"/>
      <c r="ES128" s="176"/>
      <c r="ET128" s="176"/>
      <c r="EU128" s="176"/>
      <c r="EV128" s="176"/>
      <c r="EW128" s="176"/>
      <c r="EX128" s="176"/>
      <c r="EY128" s="176"/>
      <c r="EZ128" s="176"/>
      <c r="FA128" s="176"/>
      <c r="FB128" s="176"/>
      <c r="FC128" s="176"/>
      <c r="FD128" s="176"/>
      <c r="FE128" s="176"/>
      <c r="FF128" s="176"/>
      <c r="FG128" s="176"/>
      <c r="FH128" s="176"/>
      <c r="FI128" s="176"/>
      <c r="FJ128" s="176"/>
      <c r="FK128" s="176"/>
      <c r="FL128" s="176"/>
      <c r="FM128" s="176"/>
      <c r="FN128" s="176"/>
      <c r="FO128" s="176"/>
      <c r="FP128" s="176"/>
      <c r="FQ128" s="176"/>
      <c r="FR128" s="176"/>
      <c r="FS128" s="176"/>
      <c r="FT128" s="176"/>
      <c r="FU128" s="176"/>
      <c r="FV128" s="176"/>
      <c r="FW128" s="176"/>
      <c r="FX128" s="176"/>
      <c r="FY128" s="176"/>
      <c r="FZ128" s="176"/>
      <c r="GA128" s="176"/>
      <c r="GB128" s="176"/>
      <c r="GC128" s="176"/>
      <c r="GD128" s="176"/>
      <c r="GE128" s="176"/>
      <c r="GF128" s="176"/>
      <c r="GG128" s="176"/>
      <c r="GH128" s="176"/>
      <c r="GI128" s="176"/>
      <c r="GJ128" s="176"/>
      <c r="GK128" s="176"/>
      <c r="GL128" s="176"/>
      <c r="GM128" s="176"/>
      <c r="GN128" s="176"/>
      <c r="GO128" s="176"/>
      <c r="GP128" s="176"/>
      <c r="GQ128" s="176"/>
      <c r="GR128" s="176"/>
      <c r="GS128" s="176"/>
      <c r="GT128" s="176"/>
      <c r="GU128" s="176"/>
      <c r="GV128" s="176"/>
      <c r="GW128" s="176"/>
      <c r="GX128" s="176"/>
      <c r="GY128" s="176"/>
      <c r="GZ128" s="176"/>
      <c r="HA128" s="176"/>
      <c r="HB128" s="176"/>
      <c r="HC128" s="176"/>
      <c r="HD128" s="176"/>
      <c r="HE128" s="176"/>
      <c r="HF128" s="176"/>
      <c r="HG128" s="176"/>
      <c r="HH128" s="176"/>
      <c r="HI128" s="176"/>
      <c r="HJ128" s="176"/>
      <c r="HK128" s="176"/>
      <c r="HL128" s="176"/>
      <c r="HM128" s="176"/>
      <c r="HN128" s="176"/>
      <c r="HO128" s="176"/>
      <c r="HP128" s="176"/>
      <c r="HQ128" s="176"/>
      <c r="HR128" s="176"/>
      <c r="HS128" s="176"/>
      <c r="HT128" s="176"/>
      <c r="HU128" s="176"/>
      <c r="HV128" s="176"/>
      <c r="HW128" s="176"/>
      <c r="HX128" s="176"/>
      <c r="HY128" s="176"/>
      <c r="HZ128" s="176"/>
      <c r="IA128" s="176"/>
      <c r="IB128" s="176"/>
      <c r="IC128" s="176"/>
      <c r="ID128" s="176"/>
    </row>
    <row r="129" s="95" customFormat="1" ht="67" customHeight="1" spans="1:238">
      <c r="A129" s="123">
        <v>124</v>
      </c>
      <c r="B129" s="132" t="s">
        <v>212</v>
      </c>
      <c r="C129" s="123"/>
      <c r="D129" s="123"/>
      <c r="E129" s="123"/>
      <c r="F129" s="123">
        <v>0</v>
      </c>
      <c r="G129" s="123">
        <v>0</v>
      </c>
      <c r="H129" s="126"/>
      <c r="I129" s="133"/>
      <c r="J129" s="126"/>
      <c r="K129" s="126"/>
      <c r="L129" s="146"/>
      <c r="M129" s="146"/>
      <c r="N129" s="146"/>
      <c r="O129" s="146"/>
      <c r="P129" s="146"/>
      <c r="Q129" s="161"/>
      <c r="R129" s="161"/>
      <c r="S129" s="161"/>
      <c r="T129" s="161"/>
      <c r="U129" s="123"/>
      <c r="V129" s="163">
        <v>4118</v>
      </c>
      <c r="W129" s="163"/>
      <c r="ER129" s="97"/>
      <c r="ES129" s="97"/>
      <c r="ET129" s="97"/>
      <c r="EU129" s="97"/>
      <c r="EV129" s="97"/>
      <c r="EW129" s="97"/>
      <c r="EX129" s="97"/>
      <c r="EY129" s="97"/>
      <c r="EZ129" s="97"/>
      <c r="FA129" s="97"/>
      <c r="FB129" s="97"/>
      <c r="FC129" s="97"/>
      <c r="FD129" s="97"/>
      <c r="FE129" s="97"/>
      <c r="FF129" s="97"/>
      <c r="FG129" s="97"/>
      <c r="FH129" s="97"/>
      <c r="FI129" s="97"/>
      <c r="FJ129" s="97"/>
      <c r="FK129" s="97"/>
      <c r="FL129" s="97"/>
      <c r="FM129" s="97"/>
      <c r="FN129" s="97"/>
      <c r="FO129" s="97"/>
      <c r="FP129" s="97"/>
      <c r="FQ129" s="97"/>
      <c r="FR129" s="97"/>
      <c r="FS129" s="97"/>
      <c r="FT129" s="97"/>
      <c r="FU129" s="97"/>
      <c r="FV129" s="97"/>
      <c r="FW129" s="97"/>
      <c r="FX129" s="97"/>
      <c r="FY129" s="97"/>
      <c r="FZ129" s="97"/>
      <c r="GA129" s="97"/>
      <c r="GB129" s="97"/>
      <c r="GC129" s="97"/>
      <c r="GD129" s="97"/>
      <c r="GE129" s="97"/>
      <c r="GF129" s="97"/>
      <c r="GG129" s="97"/>
      <c r="GH129" s="97"/>
      <c r="GI129" s="97"/>
      <c r="GJ129" s="97"/>
      <c r="GK129" s="97"/>
      <c r="GL129" s="97"/>
      <c r="GM129" s="97"/>
      <c r="GN129" s="97"/>
      <c r="GO129" s="97"/>
      <c r="GP129" s="97"/>
      <c r="GQ129" s="97"/>
      <c r="GR129" s="97"/>
      <c r="GS129" s="97"/>
      <c r="GT129" s="97"/>
      <c r="GU129" s="97"/>
      <c r="GV129" s="97"/>
      <c r="GW129" s="97"/>
      <c r="GX129" s="97"/>
      <c r="GY129" s="97"/>
      <c r="GZ129" s="97"/>
      <c r="HA129" s="97"/>
      <c r="HB129" s="97"/>
      <c r="HC129" s="97"/>
      <c r="HD129" s="97"/>
      <c r="HE129" s="97"/>
      <c r="HF129" s="97"/>
      <c r="HG129" s="97"/>
      <c r="HH129" s="97"/>
      <c r="HI129" s="97"/>
      <c r="HJ129" s="97"/>
      <c r="HK129" s="97"/>
      <c r="HL129" s="97"/>
      <c r="HM129" s="97"/>
      <c r="HN129" s="97"/>
      <c r="HO129" s="97"/>
      <c r="HP129" s="97"/>
      <c r="HQ129" s="97"/>
      <c r="HR129" s="97"/>
      <c r="HS129" s="97"/>
      <c r="HT129" s="97"/>
      <c r="HU129" s="97"/>
      <c r="HV129" s="97"/>
      <c r="HW129" s="97"/>
      <c r="HX129" s="97"/>
      <c r="HY129" s="97"/>
      <c r="HZ129" s="97"/>
      <c r="IA129" s="97"/>
      <c r="IB129" s="97"/>
      <c r="IC129" s="97"/>
      <c r="ID129" s="97"/>
    </row>
    <row r="130" s="95" customFormat="1" ht="70" customHeight="1" spans="1:238">
      <c r="A130" s="123">
        <v>125</v>
      </c>
      <c r="B130" s="132" t="s">
        <v>213</v>
      </c>
      <c r="C130" s="123"/>
      <c r="D130" s="123"/>
      <c r="E130" s="123"/>
      <c r="F130" s="123">
        <v>0</v>
      </c>
      <c r="G130" s="123">
        <v>0</v>
      </c>
      <c r="H130" s="126">
        <v>0</v>
      </c>
      <c r="I130" s="126">
        <v>0</v>
      </c>
      <c r="J130" s="126">
        <v>0</v>
      </c>
      <c r="K130" s="126">
        <v>0</v>
      </c>
      <c r="L130" s="146">
        <v>0</v>
      </c>
      <c r="M130" s="146">
        <v>0</v>
      </c>
      <c r="N130" s="146">
        <v>0</v>
      </c>
      <c r="O130" s="146">
        <v>0</v>
      </c>
      <c r="P130" s="146"/>
      <c r="Q130" s="161">
        <v>0</v>
      </c>
      <c r="R130" s="161">
        <v>0</v>
      </c>
      <c r="S130" s="126"/>
      <c r="T130" s="126"/>
      <c r="U130" s="126"/>
      <c r="V130" s="163">
        <v>4122</v>
      </c>
      <c r="W130" s="163"/>
      <c r="ER130" s="97"/>
      <c r="ES130" s="97"/>
      <c r="ET130" s="97"/>
      <c r="EU130" s="97"/>
      <c r="EV130" s="97"/>
      <c r="EW130" s="97"/>
      <c r="EX130" s="97"/>
      <c r="EY130" s="97"/>
      <c r="EZ130" s="97"/>
      <c r="FA130" s="97"/>
      <c r="FB130" s="97"/>
      <c r="FC130" s="97"/>
      <c r="FD130" s="97"/>
      <c r="FE130" s="97"/>
      <c r="FF130" s="97"/>
      <c r="FG130" s="97"/>
      <c r="FH130" s="97"/>
      <c r="FI130" s="97"/>
      <c r="FJ130" s="97"/>
      <c r="FK130" s="97"/>
      <c r="FL130" s="97"/>
      <c r="FM130" s="97"/>
      <c r="FN130" s="97"/>
      <c r="FO130" s="97"/>
      <c r="FP130" s="97"/>
      <c r="FQ130" s="97"/>
      <c r="FR130" s="97"/>
      <c r="FS130" s="97"/>
      <c r="FT130" s="97"/>
      <c r="FU130" s="97"/>
      <c r="FV130" s="97"/>
      <c r="FW130" s="97"/>
      <c r="FX130" s="97"/>
      <c r="FY130" s="97"/>
      <c r="FZ130" s="97"/>
      <c r="GA130" s="97"/>
      <c r="GB130" s="97"/>
      <c r="GC130" s="97"/>
      <c r="GD130" s="97"/>
      <c r="GE130" s="97"/>
      <c r="GF130" s="97"/>
      <c r="GG130" s="97"/>
      <c r="GH130" s="97"/>
      <c r="GI130" s="97"/>
      <c r="GJ130" s="97"/>
      <c r="GK130" s="97"/>
      <c r="GL130" s="97"/>
      <c r="GM130" s="97"/>
      <c r="GN130" s="97"/>
      <c r="GO130" s="97"/>
      <c r="GP130" s="97"/>
      <c r="GQ130" s="97"/>
      <c r="GR130" s="97"/>
      <c r="GS130" s="97"/>
      <c r="GT130" s="97"/>
      <c r="GU130" s="97"/>
      <c r="GV130" s="97"/>
      <c r="GW130" s="97"/>
      <c r="GX130" s="97"/>
      <c r="GY130" s="97"/>
      <c r="GZ130" s="97"/>
      <c r="HA130" s="97"/>
      <c r="HB130" s="97"/>
      <c r="HC130" s="97"/>
      <c r="HD130" s="97"/>
      <c r="HE130" s="97"/>
      <c r="HF130" s="97"/>
      <c r="HG130" s="97"/>
      <c r="HH130" s="97"/>
      <c r="HI130" s="97"/>
      <c r="HJ130" s="97"/>
      <c r="HK130" s="97"/>
      <c r="HL130" s="97"/>
      <c r="HM130" s="97"/>
      <c r="HN130" s="97"/>
      <c r="HO130" s="97"/>
      <c r="HP130" s="97"/>
      <c r="HQ130" s="97"/>
      <c r="HR130" s="97"/>
      <c r="HS130" s="97"/>
      <c r="HT130" s="97"/>
      <c r="HU130" s="97"/>
      <c r="HV130" s="97"/>
      <c r="HW130" s="97"/>
      <c r="HX130" s="97"/>
      <c r="HY130" s="97"/>
      <c r="HZ130" s="97"/>
      <c r="IA130" s="97"/>
      <c r="IB130" s="97"/>
      <c r="IC130" s="97"/>
      <c r="ID130" s="97"/>
    </row>
    <row r="131" s="95" customFormat="1" ht="58" customHeight="1" spans="1:238">
      <c r="A131" s="123">
        <v>126</v>
      </c>
      <c r="B131" s="132" t="s">
        <v>214</v>
      </c>
      <c r="C131" s="123"/>
      <c r="D131" s="123"/>
      <c r="E131" s="123"/>
      <c r="F131" s="123">
        <v>0</v>
      </c>
      <c r="G131" s="123">
        <v>0</v>
      </c>
      <c r="H131" s="126"/>
      <c r="I131" s="133"/>
      <c r="J131" s="126"/>
      <c r="K131" s="126"/>
      <c r="L131" s="146"/>
      <c r="M131" s="146"/>
      <c r="N131" s="146"/>
      <c r="O131" s="146"/>
      <c r="P131" s="146"/>
      <c r="Q131" s="161"/>
      <c r="R131" s="161"/>
      <c r="S131" s="161"/>
      <c r="T131" s="161"/>
      <c r="U131" s="123"/>
      <c r="V131" s="163">
        <v>4131</v>
      </c>
      <c r="W131" s="163"/>
      <c r="ER131" s="97"/>
      <c r="ES131" s="97"/>
      <c r="ET131" s="97"/>
      <c r="EU131" s="97"/>
      <c r="EV131" s="97"/>
      <c r="EW131" s="97"/>
      <c r="EX131" s="97"/>
      <c r="EY131" s="97"/>
      <c r="EZ131" s="97"/>
      <c r="FA131" s="97"/>
      <c r="FB131" s="97"/>
      <c r="FC131" s="97"/>
      <c r="FD131" s="97"/>
      <c r="FE131" s="97"/>
      <c r="FF131" s="97"/>
      <c r="FG131" s="97"/>
      <c r="FH131" s="97"/>
      <c r="FI131" s="97"/>
      <c r="FJ131" s="97"/>
      <c r="FK131" s="97"/>
      <c r="FL131" s="97"/>
      <c r="FM131" s="97"/>
      <c r="FN131" s="97"/>
      <c r="FO131" s="97"/>
      <c r="FP131" s="97"/>
      <c r="FQ131" s="97"/>
      <c r="FR131" s="97"/>
      <c r="FS131" s="97"/>
      <c r="FT131" s="97"/>
      <c r="FU131" s="97"/>
      <c r="FV131" s="97"/>
      <c r="FW131" s="97"/>
      <c r="FX131" s="97"/>
      <c r="FY131" s="97"/>
      <c r="FZ131" s="97"/>
      <c r="GA131" s="97"/>
      <c r="GB131" s="97"/>
      <c r="GC131" s="97"/>
      <c r="GD131" s="97"/>
      <c r="GE131" s="97"/>
      <c r="GF131" s="97"/>
      <c r="GG131" s="97"/>
      <c r="GH131" s="97"/>
      <c r="GI131" s="97"/>
      <c r="GJ131" s="97"/>
      <c r="GK131" s="97"/>
      <c r="GL131" s="97"/>
      <c r="GM131" s="97"/>
      <c r="GN131" s="97"/>
      <c r="GO131" s="97"/>
      <c r="GP131" s="97"/>
      <c r="GQ131" s="97"/>
      <c r="GR131" s="97"/>
      <c r="GS131" s="97"/>
      <c r="GT131" s="97"/>
      <c r="GU131" s="97"/>
      <c r="GV131" s="97"/>
      <c r="GW131" s="97"/>
      <c r="GX131" s="97"/>
      <c r="GY131" s="97"/>
      <c r="GZ131" s="97"/>
      <c r="HA131" s="97"/>
      <c r="HB131" s="97"/>
      <c r="HC131" s="97"/>
      <c r="HD131" s="97"/>
      <c r="HE131" s="97"/>
      <c r="HF131" s="97"/>
      <c r="HG131" s="97"/>
      <c r="HH131" s="97"/>
      <c r="HI131" s="97"/>
      <c r="HJ131" s="97"/>
      <c r="HK131" s="97"/>
      <c r="HL131" s="97"/>
      <c r="HM131" s="97"/>
      <c r="HN131" s="97"/>
      <c r="HO131" s="97"/>
      <c r="HP131" s="97"/>
      <c r="HQ131" s="97"/>
      <c r="HR131" s="97"/>
      <c r="HS131" s="97"/>
      <c r="HT131" s="97"/>
      <c r="HU131" s="97"/>
      <c r="HV131" s="97"/>
      <c r="HW131" s="97"/>
      <c r="HX131" s="97"/>
      <c r="HY131" s="97"/>
      <c r="HZ131" s="97"/>
      <c r="IA131" s="97"/>
      <c r="IB131" s="97"/>
      <c r="IC131" s="97"/>
      <c r="ID131" s="97"/>
    </row>
    <row r="132" s="95" customFormat="1" ht="35" customHeight="1" spans="1:238">
      <c r="A132" s="123">
        <v>127</v>
      </c>
      <c r="B132" s="132" t="s">
        <v>215</v>
      </c>
      <c r="C132" s="123"/>
      <c r="D132" s="123"/>
      <c r="E132" s="123"/>
      <c r="F132" s="123">
        <v>0</v>
      </c>
      <c r="G132" s="123">
        <v>0</v>
      </c>
      <c r="H132" s="126"/>
      <c r="I132" s="133"/>
      <c r="J132" s="126"/>
      <c r="K132" s="126"/>
      <c r="L132" s="146"/>
      <c r="M132" s="146"/>
      <c r="N132" s="146"/>
      <c r="O132" s="146"/>
      <c r="P132" s="146"/>
      <c r="Q132" s="161"/>
      <c r="R132" s="161"/>
      <c r="S132" s="161"/>
      <c r="T132" s="161"/>
      <c r="U132" s="123"/>
      <c r="V132" s="163">
        <v>4133</v>
      </c>
      <c r="W132" s="163"/>
      <c r="ER132" s="97"/>
      <c r="ES132" s="97"/>
      <c r="ET132" s="97"/>
      <c r="EU132" s="97"/>
      <c r="EV132" s="97"/>
      <c r="EW132" s="97"/>
      <c r="EX132" s="97"/>
      <c r="EY132" s="97"/>
      <c r="EZ132" s="97"/>
      <c r="FA132" s="97"/>
      <c r="FB132" s="97"/>
      <c r="FC132" s="97"/>
      <c r="FD132" s="97"/>
      <c r="FE132" s="97"/>
      <c r="FF132" s="97"/>
      <c r="FG132" s="97"/>
      <c r="FH132" s="97"/>
      <c r="FI132" s="97"/>
      <c r="FJ132" s="97"/>
      <c r="FK132" s="97"/>
      <c r="FL132" s="97"/>
      <c r="FM132" s="97"/>
      <c r="FN132" s="97"/>
      <c r="FO132" s="97"/>
      <c r="FP132" s="97"/>
      <c r="FQ132" s="97"/>
      <c r="FR132" s="97"/>
      <c r="FS132" s="97"/>
      <c r="FT132" s="97"/>
      <c r="FU132" s="97"/>
      <c r="FV132" s="97"/>
      <c r="FW132" s="97"/>
      <c r="FX132" s="97"/>
      <c r="FY132" s="97"/>
      <c r="FZ132" s="97"/>
      <c r="GA132" s="97"/>
      <c r="GB132" s="97"/>
      <c r="GC132" s="97"/>
      <c r="GD132" s="97"/>
      <c r="GE132" s="97"/>
      <c r="GF132" s="97"/>
      <c r="GG132" s="97"/>
      <c r="GH132" s="97"/>
      <c r="GI132" s="97"/>
      <c r="GJ132" s="97"/>
      <c r="GK132" s="97"/>
      <c r="GL132" s="97"/>
      <c r="GM132" s="97"/>
      <c r="GN132" s="97"/>
      <c r="GO132" s="97"/>
      <c r="GP132" s="97"/>
      <c r="GQ132" s="97"/>
      <c r="GR132" s="97"/>
      <c r="GS132" s="97"/>
      <c r="GT132" s="97"/>
      <c r="GU132" s="97"/>
      <c r="GV132" s="97"/>
      <c r="GW132" s="97"/>
      <c r="GX132" s="97"/>
      <c r="GY132" s="97"/>
      <c r="GZ132" s="97"/>
      <c r="HA132" s="97"/>
      <c r="HB132" s="97"/>
      <c r="HC132" s="97"/>
      <c r="HD132" s="97"/>
      <c r="HE132" s="97"/>
      <c r="HF132" s="97"/>
      <c r="HG132" s="97"/>
      <c r="HH132" s="97"/>
      <c r="HI132" s="97"/>
      <c r="HJ132" s="97"/>
      <c r="HK132" s="97"/>
      <c r="HL132" s="97"/>
      <c r="HM132" s="97"/>
      <c r="HN132" s="97"/>
      <c r="HO132" s="97"/>
      <c r="HP132" s="97"/>
      <c r="HQ132" s="97"/>
      <c r="HR132" s="97"/>
      <c r="HS132" s="97"/>
      <c r="HT132" s="97"/>
      <c r="HU132" s="97"/>
      <c r="HV132" s="97"/>
      <c r="HW132" s="97"/>
      <c r="HX132" s="97"/>
      <c r="HY132" s="97"/>
      <c r="HZ132" s="97"/>
      <c r="IA132" s="97"/>
      <c r="IB132" s="97"/>
      <c r="IC132" s="97"/>
      <c r="ID132" s="97"/>
    </row>
    <row r="133" s="95" customFormat="1" ht="35" customHeight="1" spans="1:238">
      <c r="A133" s="123">
        <v>128</v>
      </c>
      <c r="B133" s="132" t="s">
        <v>216</v>
      </c>
      <c r="C133" s="123"/>
      <c r="D133" s="123"/>
      <c r="E133" s="123"/>
      <c r="F133" s="123">
        <v>0</v>
      </c>
      <c r="G133" s="123">
        <v>0</v>
      </c>
      <c r="H133" s="126"/>
      <c r="I133" s="133"/>
      <c r="J133" s="126"/>
      <c r="K133" s="126"/>
      <c r="L133" s="146">
        <v>0</v>
      </c>
      <c r="M133" s="146"/>
      <c r="N133" s="146"/>
      <c r="O133" s="146"/>
      <c r="P133" s="146"/>
      <c r="Q133" s="161"/>
      <c r="R133" s="161"/>
      <c r="S133" s="161"/>
      <c r="T133" s="161"/>
      <c r="U133" s="123"/>
      <c r="V133" s="163">
        <v>4135</v>
      </c>
      <c r="W133" s="163"/>
      <c r="ER133" s="97"/>
      <c r="ES133" s="97"/>
      <c r="ET133" s="97"/>
      <c r="EU133" s="97"/>
      <c r="EV133" s="97"/>
      <c r="EW133" s="97"/>
      <c r="EX133" s="97"/>
      <c r="EY133" s="97"/>
      <c r="EZ133" s="97"/>
      <c r="FA133" s="97"/>
      <c r="FB133" s="97"/>
      <c r="FC133" s="97"/>
      <c r="FD133" s="97"/>
      <c r="FE133" s="97"/>
      <c r="FF133" s="97"/>
      <c r="FG133" s="97"/>
      <c r="FH133" s="97"/>
      <c r="FI133" s="97"/>
      <c r="FJ133" s="97"/>
      <c r="FK133" s="97"/>
      <c r="FL133" s="97"/>
      <c r="FM133" s="97"/>
      <c r="FN133" s="97"/>
      <c r="FO133" s="97"/>
      <c r="FP133" s="97"/>
      <c r="FQ133" s="97"/>
      <c r="FR133" s="97"/>
      <c r="FS133" s="97"/>
      <c r="FT133" s="97"/>
      <c r="FU133" s="97"/>
      <c r="FV133" s="97"/>
      <c r="FW133" s="97"/>
      <c r="FX133" s="97"/>
      <c r="FY133" s="97"/>
      <c r="FZ133" s="97"/>
      <c r="GA133" s="97"/>
      <c r="GB133" s="97"/>
      <c r="GC133" s="97"/>
      <c r="GD133" s="97"/>
      <c r="GE133" s="97"/>
      <c r="GF133" s="97"/>
      <c r="GG133" s="97"/>
      <c r="GH133" s="97"/>
      <c r="GI133" s="97"/>
      <c r="GJ133" s="97"/>
      <c r="GK133" s="97"/>
      <c r="GL133" s="97"/>
      <c r="GM133" s="97"/>
      <c r="GN133" s="97"/>
      <c r="GO133" s="97"/>
      <c r="GP133" s="97"/>
      <c r="GQ133" s="97"/>
      <c r="GR133" s="97"/>
      <c r="GS133" s="97"/>
      <c r="GT133" s="97"/>
      <c r="GU133" s="97"/>
      <c r="GV133" s="97"/>
      <c r="GW133" s="97"/>
      <c r="GX133" s="97"/>
      <c r="GY133" s="97"/>
      <c r="GZ133" s="97"/>
      <c r="HA133" s="97"/>
      <c r="HB133" s="97"/>
      <c r="HC133" s="97"/>
      <c r="HD133" s="97"/>
      <c r="HE133" s="97"/>
      <c r="HF133" s="97"/>
      <c r="HG133" s="97"/>
      <c r="HH133" s="97"/>
      <c r="HI133" s="97"/>
      <c r="HJ133" s="97"/>
      <c r="HK133" s="97"/>
      <c r="HL133" s="97"/>
      <c r="HM133" s="97"/>
      <c r="HN133" s="97"/>
      <c r="HO133" s="97"/>
      <c r="HP133" s="97"/>
      <c r="HQ133" s="97"/>
      <c r="HR133" s="97"/>
      <c r="HS133" s="97"/>
      <c r="HT133" s="97"/>
      <c r="HU133" s="97"/>
      <c r="HV133" s="97"/>
      <c r="HW133" s="97"/>
      <c r="HX133" s="97"/>
      <c r="HY133" s="97"/>
      <c r="HZ133" s="97"/>
      <c r="IA133" s="97"/>
      <c r="IB133" s="97"/>
      <c r="IC133" s="97"/>
      <c r="ID133" s="97"/>
    </row>
    <row r="134" s="95" customFormat="1" ht="35" customHeight="1" spans="1:238">
      <c r="A134" s="123">
        <v>129</v>
      </c>
      <c r="B134" s="132" t="s">
        <v>217</v>
      </c>
      <c r="C134" s="123"/>
      <c r="D134" s="123"/>
      <c r="E134" s="123"/>
      <c r="F134" s="123">
        <v>0</v>
      </c>
      <c r="G134" s="123">
        <v>0</v>
      </c>
      <c r="H134" s="126"/>
      <c r="I134" s="133"/>
      <c r="J134" s="126"/>
      <c r="K134" s="126"/>
      <c r="L134" s="146">
        <v>0</v>
      </c>
      <c r="M134" s="146"/>
      <c r="N134" s="146"/>
      <c r="O134" s="146"/>
      <c r="P134" s="146"/>
      <c r="Q134" s="161"/>
      <c r="R134" s="161"/>
      <c r="S134" s="161"/>
      <c r="T134" s="161"/>
      <c r="U134" s="123"/>
      <c r="V134" s="163">
        <v>4136</v>
      </c>
      <c r="W134" s="163"/>
      <c r="ER134" s="97"/>
      <c r="ES134" s="97"/>
      <c r="ET134" s="97"/>
      <c r="EU134" s="97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97"/>
      <c r="FG134" s="97"/>
      <c r="FH134" s="97"/>
      <c r="FI134" s="97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97"/>
      <c r="FU134" s="97"/>
      <c r="FV134" s="97"/>
      <c r="FW134" s="97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97"/>
      <c r="GI134" s="97"/>
      <c r="GJ134" s="97"/>
      <c r="GK134" s="97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97"/>
      <c r="GW134" s="97"/>
      <c r="GX134" s="97"/>
      <c r="GY134" s="97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97"/>
      <c r="HK134" s="97"/>
      <c r="HL134" s="97"/>
      <c r="HM134" s="97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97"/>
      <c r="HY134" s="97"/>
      <c r="HZ134" s="97"/>
      <c r="IA134" s="97"/>
      <c r="IB134" s="97"/>
      <c r="IC134" s="97"/>
      <c r="ID134" s="97"/>
    </row>
    <row r="135" s="104" customFormat="1" ht="58" customHeight="1" spans="1:238">
      <c r="A135" s="123">
        <v>130</v>
      </c>
      <c r="B135" s="132" t="s">
        <v>177</v>
      </c>
      <c r="C135" s="123"/>
      <c r="D135" s="123"/>
      <c r="E135" s="163"/>
      <c r="F135" s="123"/>
      <c r="G135" s="123"/>
      <c r="H135" s="126"/>
      <c r="I135" s="133"/>
      <c r="J135" s="126">
        <v>0</v>
      </c>
      <c r="K135" s="126">
        <v>0</v>
      </c>
      <c r="L135" s="146">
        <v>0</v>
      </c>
      <c r="M135" s="146">
        <v>0</v>
      </c>
      <c r="N135" s="146">
        <v>0</v>
      </c>
      <c r="O135" s="146">
        <v>0</v>
      </c>
      <c r="P135" s="146"/>
      <c r="Q135" s="161">
        <v>0</v>
      </c>
      <c r="R135" s="161">
        <v>0</v>
      </c>
      <c r="S135" s="161"/>
      <c r="T135" s="161"/>
      <c r="U135" s="162"/>
      <c r="V135" s="185">
        <v>5906</v>
      </c>
      <c r="W135" s="163"/>
      <c r="ER135" s="207"/>
      <c r="ES135" s="207"/>
      <c r="ET135" s="207"/>
      <c r="EU135" s="207"/>
      <c r="EV135" s="207"/>
      <c r="EW135" s="207"/>
      <c r="EX135" s="207"/>
      <c r="EY135" s="207"/>
      <c r="EZ135" s="207"/>
      <c r="FA135" s="207"/>
      <c r="FB135" s="207"/>
      <c r="FC135" s="207"/>
      <c r="FD135" s="207"/>
      <c r="FE135" s="207"/>
      <c r="FF135" s="207"/>
      <c r="FG135" s="207"/>
      <c r="FH135" s="207"/>
      <c r="FI135" s="207"/>
      <c r="FJ135" s="207"/>
      <c r="FK135" s="207"/>
      <c r="FL135" s="207"/>
      <c r="FM135" s="207"/>
      <c r="FN135" s="207"/>
      <c r="FO135" s="207"/>
      <c r="FP135" s="207"/>
      <c r="FQ135" s="207"/>
      <c r="FR135" s="207"/>
      <c r="FS135" s="207"/>
      <c r="FT135" s="207"/>
      <c r="FU135" s="207"/>
      <c r="FV135" s="207"/>
      <c r="FW135" s="207"/>
      <c r="FX135" s="207"/>
      <c r="FY135" s="207"/>
      <c r="FZ135" s="207"/>
      <c r="GA135" s="207"/>
      <c r="GB135" s="207"/>
      <c r="GC135" s="207"/>
      <c r="GD135" s="207"/>
      <c r="GE135" s="207"/>
      <c r="GF135" s="207"/>
      <c r="GG135" s="207"/>
      <c r="GH135" s="207"/>
      <c r="GI135" s="207"/>
      <c r="GJ135" s="207"/>
      <c r="GK135" s="207"/>
      <c r="GL135" s="207"/>
      <c r="GM135" s="207"/>
      <c r="GN135" s="207"/>
      <c r="GO135" s="207"/>
      <c r="GP135" s="207"/>
      <c r="GQ135" s="207"/>
      <c r="GR135" s="207"/>
      <c r="GS135" s="207"/>
      <c r="GT135" s="207"/>
      <c r="GU135" s="207"/>
      <c r="GV135" s="207"/>
      <c r="GW135" s="207"/>
      <c r="GX135" s="207"/>
      <c r="GY135" s="207"/>
      <c r="GZ135" s="207"/>
      <c r="HA135" s="207"/>
      <c r="HB135" s="207"/>
      <c r="HC135" s="207"/>
      <c r="HD135" s="207"/>
      <c r="HE135" s="207"/>
      <c r="HF135" s="207"/>
      <c r="HG135" s="207"/>
      <c r="HH135" s="207"/>
      <c r="HI135" s="207"/>
      <c r="HJ135" s="207"/>
      <c r="HK135" s="207"/>
      <c r="HL135" s="207"/>
      <c r="HM135" s="207"/>
      <c r="HN135" s="207"/>
      <c r="HO135" s="207"/>
      <c r="HP135" s="207"/>
      <c r="HQ135" s="207"/>
      <c r="HR135" s="207"/>
      <c r="HS135" s="207"/>
      <c r="HT135" s="207"/>
      <c r="HU135" s="207"/>
      <c r="HV135" s="207"/>
      <c r="HW135" s="207"/>
      <c r="HX135" s="207"/>
      <c r="HY135" s="207"/>
      <c r="HZ135" s="207"/>
      <c r="IA135" s="207"/>
      <c r="IB135" s="207"/>
      <c r="IC135" s="207"/>
      <c r="ID135" s="207"/>
    </row>
    <row r="136" s="94" customFormat="1" ht="35" customHeight="1" spans="1:238">
      <c r="A136" s="119">
        <v>131</v>
      </c>
      <c r="B136" s="131" t="s">
        <v>218</v>
      </c>
      <c r="C136" s="119"/>
      <c r="D136" s="119"/>
      <c r="E136" s="119"/>
      <c r="F136" s="119"/>
      <c r="G136" s="119" t="s">
        <v>32</v>
      </c>
      <c r="H136" s="122"/>
      <c r="I136" s="144"/>
      <c r="J136" s="122">
        <v>2018</v>
      </c>
      <c r="K136" s="122">
        <v>2020</v>
      </c>
      <c r="L136" s="144">
        <f>L137+L138+L139</f>
        <v>3.84</v>
      </c>
      <c r="M136" s="144">
        <f>M137+M138+M139</f>
        <v>0</v>
      </c>
      <c r="N136" s="144">
        <f>N137+N138+N139</f>
        <v>1.92</v>
      </c>
      <c r="O136" s="144">
        <f>O137+O138+O139</f>
        <v>1.92</v>
      </c>
      <c r="P136" s="144"/>
      <c r="Q136" s="159"/>
      <c r="R136" s="159"/>
      <c r="S136" s="144"/>
      <c r="T136" s="144"/>
      <c r="U136" s="119"/>
      <c r="V136" s="160">
        <v>4142</v>
      </c>
      <c r="W136" s="160"/>
      <c r="ER136" s="176"/>
      <c r="ES136" s="176"/>
      <c r="ET136" s="176"/>
      <c r="EU136" s="176"/>
      <c r="EV136" s="176"/>
      <c r="EW136" s="176"/>
      <c r="EX136" s="176"/>
      <c r="EY136" s="176"/>
      <c r="EZ136" s="176"/>
      <c r="FA136" s="176"/>
      <c r="FB136" s="176"/>
      <c r="FC136" s="176"/>
      <c r="FD136" s="176"/>
      <c r="FE136" s="176"/>
      <c r="FF136" s="176"/>
      <c r="FG136" s="176"/>
      <c r="FH136" s="176"/>
      <c r="FI136" s="176"/>
      <c r="FJ136" s="176"/>
      <c r="FK136" s="176"/>
      <c r="FL136" s="176"/>
      <c r="FM136" s="176"/>
      <c r="FN136" s="176"/>
      <c r="FO136" s="176"/>
      <c r="FP136" s="176"/>
      <c r="FQ136" s="176"/>
      <c r="FR136" s="176"/>
      <c r="FS136" s="176"/>
      <c r="FT136" s="176"/>
      <c r="FU136" s="176"/>
      <c r="FV136" s="176"/>
      <c r="FW136" s="176"/>
      <c r="FX136" s="176"/>
      <c r="FY136" s="176"/>
      <c r="FZ136" s="176"/>
      <c r="GA136" s="176"/>
      <c r="GB136" s="176"/>
      <c r="GC136" s="176"/>
      <c r="GD136" s="176"/>
      <c r="GE136" s="176"/>
      <c r="GF136" s="176"/>
      <c r="GG136" s="176"/>
      <c r="GH136" s="176"/>
      <c r="GI136" s="176"/>
      <c r="GJ136" s="176"/>
      <c r="GK136" s="176"/>
      <c r="GL136" s="176"/>
      <c r="GM136" s="176"/>
      <c r="GN136" s="176"/>
      <c r="GO136" s="176"/>
      <c r="GP136" s="176"/>
      <c r="GQ136" s="176"/>
      <c r="GR136" s="176"/>
      <c r="GS136" s="176"/>
      <c r="GT136" s="176"/>
      <c r="GU136" s="176"/>
      <c r="GV136" s="176"/>
      <c r="GW136" s="176"/>
      <c r="GX136" s="176"/>
      <c r="GY136" s="176"/>
      <c r="GZ136" s="176"/>
      <c r="HA136" s="176"/>
      <c r="HB136" s="176"/>
      <c r="HC136" s="176"/>
      <c r="HD136" s="176"/>
      <c r="HE136" s="176"/>
      <c r="HF136" s="176"/>
      <c r="HG136" s="176"/>
      <c r="HH136" s="176"/>
      <c r="HI136" s="176"/>
      <c r="HJ136" s="176"/>
      <c r="HK136" s="176"/>
      <c r="HL136" s="176"/>
      <c r="HM136" s="176"/>
      <c r="HN136" s="176"/>
      <c r="HO136" s="176"/>
      <c r="HP136" s="176"/>
      <c r="HQ136" s="176"/>
      <c r="HR136" s="176"/>
      <c r="HS136" s="176"/>
      <c r="HT136" s="176"/>
      <c r="HU136" s="176"/>
      <c r="HV136" s="176"/>
      <c r="HW136" s="176"/>
      <c r="HX136" s="176"/>
      <c r="HY136" s="176"/>
      <c r="HZ136" s="176"/>
      <c r="IA136" s="176"/>
      <c r="IB136" s="176"/>
      <c r="IC136" s="176"/>
      <c r="ID136" s="176"/>
    </row>
    <row r="137" s="95" customFormat="1" ht="35" customHeight="1" spans="1:238">
      <c r="A137" s="123">
        <v>132</v>
      </c>
      <c r="B137" s="132" t="s">
        <v>219</v>
      </c>
      <c r="C137" s="123"/>
      <c r="D137" s="123"/>
      <c r="E137" s="123"/>
      <c r="F137" s="123" t="s">
        <v>32</v>
      </c>
      <c r="G137" s="123" t="s">
        <v>32</v>
      </c>
      <c r="H137" s="126"/>
      <c r="I137" s="146"/>
      <c r="J137" s="126">
        <v>0</v>
      </c>
      <c r="K137" s="126">
        <v>0</v>
      </c>
      <c r="L137" s="146">
        <v>0</v>
      </c>
      <c r="M137" s="146">
        <v>0</v>
      </c>
      <c r="N137" s="146">
        <v>0</v>
      </c>
      <c r="O137" s="146">
        <v>0</v>
      </c>
      <c r="P137" s="146"/>
      <c r="Q137" s="161"/>
      <c r="R137" s="161"/>
      <c r="S137" s="146"/>
      <c r="T137" s="146"/>
      <c r="U137" s="123"/>
      <c r="V137" s="163">
        <v>4143</v>
      </c>
      <c r="W137" s="163"/>
      <c r="ER137" s="97"/>
      <c r="ES137" s="97"/>
      <c r="ET137" s="97"/>
      <c r="EU137" s="97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97"/>
      <c r="FG137" s="97"/>
      <c r="FH137" s="97"/>
      <c r="FI137" s="97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97"/>
      <c r="FU137" s="97"/>
      <c r="FV137" s="97"/>
      <c r="FW137" s="97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97"/>
      <c r="GI137" s="97"/>
      <c r="GJ137" s="97"/>
      <c r="GK137" s="97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97"/>
      <c r="GW137" s="97"/>
      <c r="GX137" s="97"/>
      <c r="GY137" s="97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97"/>
      <c r="HK137" s="97"/>
      <c r="HL137" s="97"/>
      <c r="HM137" s="97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97"/>
      <c r="HY137" s="97"/>
      <c r="HZ137" s="97"/>
      <c r="IA137" s="97"/>
      <c r="IB137" s="97"/>
      <c r="IC137" s="97"/>
      <c r="ID137" s="97"/>
    </row>
    <row r="138" s="95" customFormat="1" ht="35" customHeight="1" spans="1:238">
      <c r="A138" s="123">
        <v>133</v>
      </c>
      <c r="B138" s="132" t="s">
        <v>220</v>
      </c>
      <c r="C138" s="123"/>
      <c r="D138" s="123"/>
      <c r="E138" s="123"/>
      <c r="F138" s="123" t="s">
        <v>32</v>
      </c>
      <c r="G138" s="123" t="s">
        <v>32</v>
      </c>
      <c r="H138" s="146">
        <v>0</v>
      </c>
      <c r="I138" s="146">
        <v>0</v>
      </c>
      <c r="J138" s="161"/>
      <c r="K138" s="161"/>
      <c r="L138" s="146"/>
      <c r="M138" s="146"/>
      <c r="N138" s="146"/>
      <c r="O138" s="146"/>
      <c r="P138" s="146"/>
      <c r="Q138" s="161"/>
      <c r="R138" s="161"/>
      <c r="S138" s="146"/>
      <c r="T138" s="146"/>
      <c r="U138" s="123"/>
      <c r="V138" s="163">
        <v>4288</v>
      </c>
      <c r="W138" s="163"/>
      <c r="ER138" s="97"/>
      <c r="ES138" s="97"/>
      <c r="ET138" s="97"/>
      <c r="EU138" s="97"/>
      <c r="EV138" s="97"/>
      <c r="EW138" s="97"/>
      <c r="EX138" s="97"/>
      <c r="EY138" s="97"/>
      <c r="EZ138" s="97"/>
      <c r="FA138" s="97"/>
      <c r="FB138" s="97"/>
      <c r="FC138" s="97"/>
      <c r="FD138" s="97"/>
      <c r="FE138" s="97"/>
      <c r="FF138" s="97"/>
      <c r="FG138" s="97"/>
      <c r="FH138" s="97"/>
      <c r="FI138" s="97"/>
      <c r="FJ138" s="97"/>
      <c r="FK138" s="97"/>
      <c r="FL138" s="97"/>
      <c r="FM138" s="97"/>
      <c r="FN138" s="97"/>
      <c r="FO138" s="97"/>
      <c r="FP138" s="97"/>
      <c r="FQ138" s="97"/>
      <c r="FR138" s="97"/>
      <c r="FS138" s="97"/>
      <c r="FT138" s="97"/>
      <c r="FU138" s="97"/>
      <c r="FV138" s="97"/>
      <c r="FW138" s="97"/>
      <c r="FX138" s="97"/>
      <c r="FY138" s="97"/>
      <c r="FZ138" s="97"/>
      <c r="GA138" s="97"/>
      <c r="GB138" s="97"/>
      <c r="GC138" s="97"/>
      <c r="GD138" s="97"/>
      <c r="GE138" s="97"/>
      <c r="GF138" s="97"/>
      <c r="GG138" s="97"/>
      <c r="GH138" s="97"/>
      <c r="GI138" s="97"/>
      <c r="GJ138" s="97"/>
      <c r="GK138" s="97"/>
      <c r="GL138" s="97"/>
      <c r="GM138" s="97"/>
      <c r="GN138" s="97"/>
      <c r="GO138" s="97"/>
      <c r="GP138" s="97"/>
      <c r="GQ138" s="97"/>
      <c r="GR138" s="97"/>
      <c r="GS138" s="97"/>
      <c r="GT138" s="97"/>
      <c r="GU138" s="97"/>
      <c r="GV138" s="97"/>
      <c r="GW138" s="97"/>
      <c r="GX138" s="97"/>
      <c r="GY138" s="97"/>
      <c r="GZ138" s="97"/>
      <c r="HA138" s="97"/>
      <c r="HB138" s="97"/>
      <c r="HC138" s="97"/>
      <c r="HD138" s="97"/>
      <c r="HE138" s="97"/>
      <c r="HF138" s="97"/>
      <c r="HG138" s="97"/>
      <c r="HH138" s="97"/>
      <c r="HI138" s="97"/>
      <c r="HJ138" s="97"/>
      <c r="HK138" s="97"/>
      <c r="HL138" s="97"/>
      <c r="HM138" s="97"/>
      <c r="HN138" s="97"/>
      <c r="HO138" s="97"/>
      <c r="HP138" s="97"/>
      <c r="HQ138" s="97"/>
      <c r="HR138" s="97"/>
      <c r="HS138" s="97"/>
      <c r="HT138" s="97"/>
      <c r="HU138" s="97"/>
      <c r="HV138" s="97"/>
      <c r="HW138" s="97"/>
      <c r="HX138" s="97"/>
      <c r="HY138" s="97"/>
      <c r="HZ138" s="97"/>
      <c r="IA138" s="97"/>
      <c r="IB138" s="97"/>
      <c r="IC138" s="97"/>
      <c r="ID138" s="97"/>
    </row>
    <row r="139" s="95" customFormat="1" ht="35" customHeight="1" spans="1:238">
      <c r="A139" s="123">
        <v>134</v>
      </c>
      <c r="B139" s="132" t="s">
        <v>221</v>
      </c>
      <c r="C139" s="123"/>
      <c r="D139" s="123"/>
      <c r="E139" s="123"/>
      <c r="F139" s="123" t="s">
        <v>32</v>
      </c>
      <c r="G139" s="123" t="s">
        <v>32</v>
      </c>
      <c r="H139" s="161">
        <v>0</v>
      </c>
      <c r="I139" s="161">
        <v>0</v>
      </c>
      <c r="J139" s="161">
        <v>2019</v>
      </c>
      <c r="K139" s="161">
        <v>2020</v>
      </c>
      <c r="L139" s="146">
        <f>L141</f>
        <v>3.84</v>
      </c>
      <c r="M139" s="146">
        <f>M141</f>
        <v>0</v>
      </c>
      <c r="N139" s="146">
        <f>N141</f>
        <v>1.92</v>
      </c>
      <c r="O139" s="146">
        <f>O141</f>
        <v>1.92</v>
      </c>
      <c r="P139" s="146"/>
      <c r="Q139" s="161">
        <f>Q141</f>
        <v>2</v>
      </c>
      <c r="R139" s="161">
        <f>R141</f>
        <v>2</v>
      </c>
      <c r="S139" s="161"/>
      <c r="T139" s="161"/>
      <c r="U139" s="123"/>
      <c r="V139" s="163">
        <v>4360</v>
      </c>
      <c r="W139" s="163"/>
      <c r="ER139" s="97"/>
      <c r="ES139" s="97"/>
      <c r="ET139" s="97"/>
      <c r="EU139" s="97"/>
      <c r="EV139" s="97"/>
      <c r="EW139" s="97"/>
      <c r="EX139" s="97"/>
      <c r="EY139" s="97"/>
      <c r="EZ139" s="97"/>
      <c r="FA139" s="97"/>
      <c r="FB139" s="97"/>
      <c r="FC139" s="97"/>
      <c r="FD139" s="97"/>
      <c r="FE139" s="97"/>
      <c r="FF139" s="97"/>
      <c r="FG139" s="97"/>
      <c r="FH139" s="97"/>
      <c r="FI139" s="97"/>
      <c r="FJ139" s="97"/>
      <c r="FK139" s="97"/>
      <c r="FL139" s="97"/>
      <c r="FM139" s="97"/>
      <c r="FN139" s="97"/>
      <c r="FO139" s="97"/>
      <c r="FP139" s="97"/>
      <c r="FQ139" s="97"/>
      <c r="FR139" s="97"/>
      <c r="FS139" s="97"/>
      <c r="FT139" s="97"/>
      <c r="FU139" s="97"/>
      <c r="FV139" s="97"/>
      <c r="FW139" s="97"/>
      <c r="FX139" s="97"/>
      <c r="FY139" s="97"/>
      <c r="FZ139" s="97"/>
      <c r="GA139" s="97"/>
      <c r="GB139" s="97"/>
      <c r="GC139" s="97"/>
      <c r="GD139" s="97"/>
      <c r="GE139" s="97"/>
      <c r="GF139" s="97"/>
      <c r="GG139" s="97"/>
      <c r="GH139" s="97"/>
      <c r="GI139" s="97"/>
      <c r="GJ139" s="97"/>
      <c r="GK139" s="97"/>
      <c r="GL139" s="97"/>
      <c r="GM139" s="97"/>
      <c r="GN139" s="97"/>
      <c r="GO139" s="97"/>
      <c r="GP139" s="97"/>
      <c r="GQ139" s="97"/>
      <c r="GR139" s="97"/>
      <c r="GS139" s="97"/>
      <c r="GT139" s="97"/>
      <c r="GU139" s="97"/>
      <c r="GV139" s="97"/>
      <c r="GW139" s="97"/>
      <c r="GX139" s="97"/>
      <c r="GY139" s="97"/>
      <c r="GZ139" s="97"/>
      <c r="HA139" s="97"/>
      <c r="HB139" s="97"/>
      <c r="HC139" s="97"/>
      <c r="HD139" s="97"/>
      <c r="HE139" s="97"/>
      <c r="HF139" s="97"/>
      <c r="HG139" s="97"/>
      <c r="HH139" s="97"/>
      <c r="HI139" s="97"/>
      <c r="HJ139" s="97"/>
      <c r="HK139" s="97"/>
      <c r="HL139" s="97"/>
      <c r="HM139" s="97"/>
      <c r="HN139" s="97"/>
      <c r="HO139" s="97"/>
      <c r="HP139" s="97"/>
      <c r="HQ139" s="97"/>
      <c r="HR139" s="97"/>
      <c r="HS139" s="97"/>
      <c r="HT139" s="97"/>
      <c r="HU139" s="97"/>
      <c r="HV139" s="97"/>
      <c r="HW139" s="97"/>
      <c r="HX139" s="97"/>
      <c r="HY139" s="97"/>
      <c r="HZ139" s="97"/>
      <c r="IA139" s="97"/>
      <c r="IB139" s="97"/>
      <c r="IC139" s="97"/>
      <c r="ID139" s="97"/>
    </row>
    <row r="140" s="96" customFormat="1" ht="35" customHeight="1" spans="1:238">
      <c r="A140" s="127">
        <v>135</v>
      </c>
      <c r="B140" s="128" t="s">
        <v>222</v>
      </c>
      <c r="C140" s="129"/>
      <c r="D140" s="129"/>
      <c r="E140" s="129"/>
      <c r="F140" s="127">
        <v>0</v>
      </c>
      <c r="G140" s="127">
        <v>0</v>
      </c>
      <c r="H140" s="130"/>
      <c r="I140" s="130"/>
      <c r="J140" s="130"/>
      <c r="K140" s="130"/>
      <c r="L140" s="135"/>
      <c r="M140" s="135"/>
      <c r="N140" s="135"/>
      <c r="O140" s="135"/>
      <c r="P140" s="130"/>
      <c r="Q140" s="151"/>
      <c r="R140" s="151"/>
      <c r="S140" s="130"/>
      <c r="T140" s="130"/>
      <c r="U140" s="127"/>
      <c r="V140" s="165">
        <v>4361</v>
      </c>
      <c r="W140" s="165"/>
      <c r="ER140" s="98"/>
      <c r="ES140" s="98"/>
      <c r="ET140" s="98"/>
      <c r="EU140" s="98"/>
      <c r="EV140" s="98"/>
      <c r="EW140" s="98"/>
      <c r="EX140" s="98"/>
      <c r="EY140" s="98"/>
      <c r="EZ140" s="98"/>
      <c r="FA140" s="98"/>
      <c r="FB140" s="98"/>
      <c r="FC140" s="98"/>
      <c r="FD140" s="98"/>
      <c r="FE140" s="98"/>
      <c r="FF140" s="98"/>
      <c r="FG140" s="98"/>
      <c r="FH140" s="98"/>
      <c r="FI140" s="98"/>
      <c r="FJ140" s="98"/>
      <c r="FK140" s="98"/>
      <c r="FL140" s="98"/>
      <c r="FM140" s="98"/>
      <c r="FN140" s="98"/>
      <c r="FO140" s="98"/>
      <c r="FP140" s="98"/>
      <c r="FQ140" s="98"/>
      <c r="FR140" s="98"/>
      <c r="FS140" s="98"/>
      <c r="FT140" s="98"/>
      <c r="FU140" s="98"/>
      <c r="FV140" s="98"/>
      <c r="FW140" s="98"/>
      <c r="FX140" s="98"/>
      <c r="FY140" s="98"/>
      <c r="FZ140" s="98"/>
      <c r="GA140" s="98"/>
      <c r="GB140" s="98"/>
      <c r="GC140" s="98"/>
      <c r="GD140" s="98"/>
      <c r="GE140" s="98"/>
      <c r="GF140" s="98"/>
      <c r="GG140" s="98"/>
      <c r="GH140" s="98"/>
      <c r="GI140" s="98"/>
      <c r="GJ140" s="98"/>
      <c r="GK140" s="98"/>
      <c r="GL140" s="98"/>
      <c r="GM140" s="98"/>
      <c r="GN140" s="98"/>
      <c r="GO140" s="98"/>
      <c r="GP140" s="98"/>
      <c r="GQ140" s="98"/>
      <c r="GR140" s="98"/>
      <c r="GS140" s="98"/>
      <c r="GT140" s="98"/>
      <c r="GU140" s="98"/>
      <c r="GV140" s="98"/>
      <c r="GW140" s="98"/>
      <c r="GX140" s="98"/>
      <c r="GY140" s="98"/>
      <c r="GZ140" s="98"/>
      <c r="HA140" s="98"/>
      <c r="HB140" s="98"/>
      <c r="HC140" s="98"/>
      <c r="HD140" s="98"/>
      <c r="HE140" s="98"/>
      <c r="HF140" s="98"/>
      <c r="HG140" s="98"/>
      <c r="HH140" s="98"/>
      <c r="HI140" s="98"/>
      <c r="HJ140" s="98"/>
      <c r="HK140" s="98"/>
      <c r="HL140" s="98"/>
      <c r="HM140" s="98"/>
      <c r="HN140" s="98"/>
      <c r="HO140" s="98"/>
      <c r="HP140" s="98"/>
      <c r="HQ140" s="98"/>
      <c r="HR140" s="98"/>
      <c r="HS140" s="98"/>
      <c r="HT140" s="98"/>
      <c r="HU140" s="98"/>
      <c r="HV140" s="98"/>
      <c r="HW140" s="98"/>
      <c r="HX140" s="98"/>
      <c r="HY140" s="98"/>
      <c r="HZ140" s="98"/>
      <c r="IA140" s="98"/>
      <c r="IB140" s="98"/>
      <c r="IC140" s="98"/>
      <c r="ID140" s="98"/>
    </row>
    <row r="141" s="96" customFormat="1" ht="35" customHeight="1" spans="1:238">
      <c r="A141" s="127">
        <v>136</v>
      </c>
      <c r="B141" s="128" t="s">
        <v>223</v>
      </c>
      <c r="C141" s="129"/>
      <c r="D141" s="129"/>
      <c r="E141" s="129"/>
      <c r="F141" s="127" t="s">
        <v>58</v>
      </c>
      <c r="G141" s="127" t="s">
        <v>224</v>
      </c>
      <c r="H141" s="130">
        <f>SUM(H142:H142)</f>
        <v>2</v>
      </c>
      <c r="I141" s="130">
        <f t="shared" ref="I141:R141" si="15">SUM(I142:I142)</f>
        <v>0</v>
      </c>
      <c r="J141" s="130">
        <v>2019</v>
      </c>
      <c r="K141" s="130">
        <v>2020</v>
      </c>
      <c r="L141" s="135">
        <f t="shared" si="15"/>
        <v>3.84</v>
      </c>
      <c r="M141" s="135">
        <f t="shared" si="15"/>
        <v>0</v>
      </c>
      <c r="N141" s="135">
        <f t="shared" si="15"/>
        <v>1.92</v>
      </c>
      <c r="O141" s="135">
        <f t="shared" si="15"/>
        <v>1.92</v>
      </c>
      <c r="P141" s="135">
        <f t="shared" si="15"/>
        <v>0</v>
      </c>
      <c r="Q141" s="151">
        <f t="shared" si="15"/>
        <v>2</v>
      </c>
      <c r="R141" s="151">
        <f t="shared" si="15"/>
        <v>2</v>
      </c>
      <c r="S141" s="151"/>
      <c r="T141" s="151"/>
      <c r="U141" s="127"/>
      <c r="V141" s="165">
        <v>4445</v>
      </c>
      <c r="W141" s="165"/>
      <c r="ER141" s="98"/>
      <c r="ES141" s="98"/>
      <c r="ET141" s="98"/>
      <c r="EU141" s="98"/>
      <c r="EV141" s="98"/>
      <c r="EW141" s="98"/>
      <c r="EX141" s="98"/>
      <c r="EY141" s="98"/>
      <c r="EZ141" s="98"/>
      <c r="FA141" s="98"/>
      <c r="FB141" s="98"/>
      <c r="FC141" s="98"/>
      <c r="FD141" s="98"/>
      <c r="FE141" s="98"/>
      <c r="FF141" s="98"/>
      <c r="FG141" s="98"/>
      <c r="FH141" s="98"/>
      <c r="FI141" s="98"/>
      <c r="FJ141" s="98"/>
      <c r="FK141" s="98"/>
      <c r="FL141" s="98"/>
      <c r="FM141" s="98"/>
      <c r="FN141" s="98"/>
      <c r="FO141" s="98"/>
      <c r="FP141" s="98"/>
      <c r="FQ141" s="98"/>
      <c r="FR141" s="98"/>
      <c r="FS141" s="98"/>
      <c r="FT141" s="98"/>
      <c r="FU141" s="98"/>
      <c r="FV141" s="98"/>
      <c r="FW141" s="98"/>
      <c r="FX141" s="98"/>
      <c r="FY141" s="98"/>
      <c r="FZ141" s="98"/>
      <c r="GA141" s="98"/>
      <c r="GB141" s="98"/>
      <c r="GC141" s="98"/>
      <c r="GD141" s="98"/>
      <c r="GE141" s="98"/>
      <c r="GF141" s="98"/>
      <c r="GG141" s="98"/>
      <c r="GH141" s="98"/>
      <c r="GI141" s="98"/>
      <c r="GJ141" s="98"/>
      <c r="GK141" s="98"/>
      <c r="GL141" s="98"/>
      <c r="GM141" s="98"/>
      <c r="GN141" s="98"/>
      <c r="GO141" s="98"/>
      <c r="GP141" s="98"/>
      <c r="GQ141" s="98"/>
      <c r="GR141" s="98"/>
      <c r="GS141" s="98"/>
      <c r="GT141" s="98"/>
      <c r="GU141" s="98"/>
      <c r="GV141" s="98"/>
      <c r="GW141" s="98"/>
      <c r="GX141" s="98"/>
      <c r="GY141" s="98"/>
      <c r="GZ141" s="98"/>
      <c r="HA141" s="98"/>
      <c r="HB141" s="98"/>
      <c r="HC141" s="98"/>
      <c r="HD141" s="98"/>
      <c r="HE141" s="98"/>
      <c r="HF141" s="98"/>
      <c r="HG141" s="98"/>
      <c r="HH141" s="98"/>
      <c r="HI141" s="98"/>
      <c r="HJ141" s="98"/>
      <c r="HK141" s="98"/>
      <c r="HL141" s="98"/>
      <c r="HM141" s="98"/>
      <c r="HN141" s="98"/>
      <c r="HO141" s="98"/>
      <c r="HP141" s="98"/>
      <c r="HQ141" s="98"/>
      <c r="HR141" s="98"/>
      <c r="HS141" s="98"/>
      <c r="HT141" s="98"/>
      <c r="HU141" s="98"/>
      <c r="HV141" s="98"/>
      <c r="HW141" s="98"/>
      <c r="HX141" s="98"/>
      <c r="HY141" s="98"/>
      <c r="HZ141" s="98"/>
      <c r="IA141" s="98"/>
      <c r="IB141" s="98"/>
      <c r="IC141" s="98"/>
      <c r="ID141" s="98"/>
    </row>
    <row r="142" s="10" customFormat="1" ht="35" customHeight="1" spans="1:238">
      <c r="A142" s="186">
        <v>137</v>
      </c>
      <c r="B142" s="42" t="s">
        <v>225</v>
      </c>
      <c r="C142" s="37" t="s">
        <v>48</v>
      </c>
      <c r="D142" s="37" t="s">
        <v>49</v>
      </c>
      <c r="E142" s="37"/>
      <c r="F142" s="37" t="s">
        <v>58</v>
      </c>
      <c r="G142" s="37" t="s">
        <v>224</v>
      </c>
      <c r="H142" s="37">
        <v>2</v>
      </c>
      <c r="I142" s="37" t="s">
        <v>226</v>
      </c>
      <c r="J142" s="37">
        <v>2019</v>
      </c>
      <c r="K142" s="37">
        <v>2020</v>
      </c>
      <c r="L142" s="64">
        <v>3.84</v>
      </c>
      <c r="M142" s="64"/>
      <c r="N142" s="64">
        <v>1.92</v>
      </c>
      <c r="O142" s="64">
        <v>1.92</v>
      </c>
      <c r="P142" s="37" t="s">
        <v>52</v>
      </c>
      <c r="Q142" s="37">
        <v>2</v>
      </c>
      <c r="R142" s="37">
        <v>2</v>
      </c>
      <c r="S142" s="47" t="s">
        <v>227</v>
      </c>
      <c r="T142" s="47" t="s">
        <v>228</v>
      </c>
      <c r="U142" s="47" t="s">
        <v>229</v>
      </c>
      <c r="V142" s="84"/>
      <c r="W142" s="87">
        <v>2297</v>
      </c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  <c r="FH142" s="7"/>
      <c r="FI142" s="7"/>
      <c r="FJ142" s="7"/>
      <c r="FK142" s="7"/>
      <c r="FL142" s="7"/>
      <c r="FM142" s="7"/>
      <c r="FN142" s="7"/>
      <c r="FO142" s="7"/>
      <c r="FP142" s="7"/>
      <c r="FQ142" s="7"/>
      <c r="FR142" s="7"/>
      <c r="FS142" s="7"/>
      <c r="FT142" s="7"/>
      <c r="FU142" s="7"/>
      <c r="FV142" s="7"/>
      <c r="FW142" s="7"/>
      <c r="FX142" s="7"/>
      <c r="FY142" s="7"/>
      <c r="FZ142" s="7"/>
      <c r="GA142" s="7"/>
      <c r="GB142" s="7"/>
      <c r="GC142" s="7"/>
      <c r="GD142" s="7"/>
      <c r="GE142" s="7"/>
      <c r="GF142" s="7"/>
      <c r="GG142" s="7"/>
      <c r="GH142" s="7"/>
      <c r="GI142" s="7"/>
      <c r="GJ142" s="7"/>
      <c r="GK142" s="7"/>
      <c r="GL142" s="7"/>
      <c r="GM142" s="7"/>
      <c r="GN142" s="7"/>
      <c r="GO142" s="7"/>
      <c r="GP142" s="7"/>
      <c r="GQ142" s="7"/>
      <c r="GR142" s="7"/>
      <c r="GS142" s="7"/>
      <c r="GT142" s="7"/>
      <c r="GU142" s="7"/>
      <c r="GV142" s="7"/>
      <c r="GW142" s="7"/>
      <c r="GX142" s="7"/>
      <c r="GY142" s="7"/>
      <c r="GZ142" s="7"/>
      <c r="HA142" s="7"/>
      <c r="HB142" s="7"/>
      <c r="HC142" s="7"/>
      <c r="HD142" s="7"/>
      <c r="HE142" s="7"/>
      <c r="HF142" s="7"/>
      <c r="HG142" s="7"/>
      <c r="HH142" s="7"/>
      <c r="HI142" s="7"/>
      <c r="HJ142" s="7"/>
      <c r="HK142" s="7"/>
      <c r="HL142" s="7"/>
      <c r="HM142" s="7"/>
      <c r="HN142" s="7"/>
      <c r="HO142" s="7"/>
      <c r="HP142" s="7"/>
      <c r="HQ142" s="7"/>
      <c r="HR142" s="7"/>
      <c r="HS142" s="7"/>
      <c r="HT142" s="7"/>
      <c r="HU142" s="7"/>
      <c r="HV142" s="7"/>
      <c r="HW142" s="7"/>
      <c r="HX142" s="7"/>
      <c r="HY142" s="7"/>
      <c r="HZ142" s="7"/>
      <c r="IA142" s="7"/>
      <c r="IB142" s="7"/>
      <c r="IC142" s="7"/>
      <c r="ID142" s="7"/>
    </row>
    <row r="143" s="95" customFormat="1" ht="35" customHeight="1" spans="1:238">
      <c r="A143" s="123">
        <v>138</v>
      </c>
      <c r="B143" s="187" t="s">
        <v>230</v>
      </c>
      <c r="C143" s="188"/>
      <c r="D143" s="188"/>
      <c r="E143" s="188"/>
      <c r="F143" s="188"/>
      <c r="G143" s="188"/>
      <c r="H143" s="188"/>
      <c r="I143" s="188"/>
      <c r="J143" s="188"/>
      <c r="K143" s="188"/>
      <c r="L143" s="194"/>
      <c r="M143" s="194"/>
      <c r="N143" s="194"/>
      <c r="O143" s="194"/>
      <c r="P143" s="188"/>
      <c r="Q143" s="201"/>
      <c r="R143" s="201"/>
      <c r="S143" s="161"/>
      <c r="T143" s="161"/>
      <c r="U143" s="123"/>
      <c r="V143" s="163">
        <v>5982</v>
      </c>
      <c r="W143" s="163"/>
      <c r="ER143" s="97"/>
      <c r="ES143" s="97"/>
      <c r="ET143" s="97"/>
      <c r="EU143" s="97"/>
      <c r="EV143" s="97"/>
      <c r="EW143" s="97"/>
      <c r="EX143" s="97"/>
      <c r="EY143" s="97"/>
      <c r="EZ143" s="97"/>
      <c r="FA143" s="97"/>
      <c r="FB143" s="97"/>
      <c r="FC143" s="97"/>
      <c r="FD143" s="97"/>
      <c r="FE143" s="97"/>
      <c r="FF143" s="97"/>
      <c r="FG143" s="97"/>
      <c r="FH143" s="97"/>
      <c r="FI143" s="97"/>
      <c r="FJ143" s="97"/>
      <c r="FK143" s="97"/>
      <c r="FL143" s="97"/>
      <c r="FM143" s="97"/>
      <c r="FN143" s="97"/>
      <c r="FO143" s="97"/>
      <c r="FP143" s="97"/>
      <c r="FQ143" s="97"/>
      <c r="FR143" s="97"/>
      <c r="FS143" s="97"/>
      <c r="FT143" s="97"/>
      <c r="FU143" s="97"/>
      <c r="FV143" s="97"/>
      <c r="FW143" s="97"/>
      <c r="FX143" s="97"/>
      <c r="FY143" s="97"/>
      <c r="FZ143" s="97"/>
      <c r="GA143" s="97"/>
      <c r="GB143" s="97"/>
      <c r="GC143" s="97"/>
      <c r="GD143" s="97"/>
      <c r="GE143" s="97"/>
      <c r="GF143" s="97"/>
      <c r="GG143" s="97"/>
      <c r="GH143" s="97"/>
      <c r="GI143" s="97"/>
      <c r="GJ143" s="97"/>
      <c r="GK143" s="97"/>
      <c r="GL143" s="97"/>
      <c r="GM143" s="97"/>
      <c r="GN143" s="97"/>
      <c r="GO143" s="97"/>
      <c r="GP143" s="97"/>
      <c r="GQ143" s="97"/>
      <c r="GR143" s="97"/>
      <c r="GS143" s="97"/>
      <c r="GT143" s="97"/>
      <c r="GU143" s="97"/>
      <c r="GV143" s="97"/>
      <c r="GW143" s="97"/>
      <c r="GX143" s="97"/>
      <c r="GY143" s="97"/>
      <c r="GZ143" s="97"/>
      <c r="HA143" s="97"/>
      <c r="HB143" s="97"/>
      <c r="HC143" s="97"/>
      <c r="HD143" s="97"/>
      <c r="HE143" s="97"/>
      <c r="HF143" s="97"/>
      <c r="HG143" s="97"/>
      <c r="HH143" s="97"/>
      <c r="HI143" s="97"/>
      <c r="HJ143" s="97"/>
      <c r="HK143" s="97"/>
      <c r="HL143" s="97"/>
      <c r="HM143" s="97"/>
      <c r="HN143" s="97"/>
      <c r="HO143" s="97"/>
      <c r="HP143" s="97"/>
      <c r="HQ143" s="97"/>
      <c r="HR143" s="97"/>
      <c r="HS143" s="97"/>
      <c r="HT143" s="97"/>
      <c r="HU143" s="97"/>
      <c r="HV143" s="97"/>
      <c r="HW143" s="97"/>
      <c r="HX143" s="97"/>
      <c r="HY143" s="97"/>
      <c r="HZ143" s="97"/>
      <c r="IA143" s="97"/>
      <c r="IB143" s="97"/>
      <c r="IC143" s="97"/>
      <c r="ID143" s="97"/>
    </row>
    <row r="144" s="94" customFormat="1" ht="35" customHeight="1" spans="1:238">
      <c r="A144" s="119">
        <v>139</v>
      </c>
      <c r="B144" s="189" t="s">
        <v>231</v>
      </c>
      <c r="C144" s="190"/>
      <c r="D144" s="190"/>
      <c r="E144" s="190"/>
      <c r="F144" s="190"/>
      <c r="G144" s="190" t="s">
        <v>232</v>
      </c>
      <c r="H144" s="190"/>
      <c r="I144" s="190"/>
      <c r="J144" s="190">
        <v>0</v>
      </c>
      <c r="K144" s="190">
        <v>0</v>
      </c>
      <c r="L144" s="195">
        <f>L145++L146+L147+L148+L149+L150</f>
        <v>0</v>
      </c>
      <c r="M144" s="195">
        <f>M145++M146+M147+M148+M149+M150</f>
        <v>0</v>
      </c>
      <c r="N144" s="195">
        <f>N145++N146+N147+N148+N149+N150</f>
        <v>0</v>
      </c>
      <c r="O144" s="195">
        <f>O145++O146+O147+O148+O149+O150</f>
        <v>0</v>
      </c>
      <c r="P144" s="190"/>
      <c r="Q144" s="190"/>
      <c r="R144" s="190"/>
      <c r="S144" s="144"/>
      <c r="T144" s="144"/>
      <c r="U144" s="119"/>
      <c r="V144" s="160">
        <v>4448</v>
      </c>
      <c r="W144" s="160"/>
      <c r="ER144" s="176"/>
      <c r="ES144" s="176"/>
      <c r="ET144" s="176"/>
      <c r="EU144" s="176"/>
      <c r="EV144" s="176"/>
      <c r="EW144" s="176"/>
      <c r="EX144" s="176"/>
      <c r="EY144" s="176"/>
      <c r="EZ144" s="176"/>
      <c r="FA144" s="176"/>
      <c r="FB144" s="176"/>
      <c r="FC144" s="176"/>
      <c r="FD144" s="176"/>
      <c r="FE144" s="176"/>
      <c r="FF144" s="176"/>
      <c r="FG144" s="176"/>
      <c r="FH144" s="176"/>
      <c r="FI144" s="176"/>
      <c r="FJ144" s="176"/>
      <c r="FK144" s="176"/>
      <c r="FL144" s="176"/>
      <c r="FM144" s="176"/>
      <c r="FN144" s="176"/>
      <c r="FO144" s="176"/>
      <c r="FP144" s="176"/>
      <c r="FQ144" s="176"/>
      <c r="FR144" s="176"/>
      <c r="FS144" s="176"/>
      <c r="FT144" s="176"/>
      <c r="FU144" s="176"/>
      <c r="FV144" s="176"/>
      <c r="FW144" s="176"/>
      <c r="FX144" s="176"/>
      <c r="FY144" s="176"/>
      <c r="FZ144" s="176"/>
      <c r="GA144" s="176"/>
      <c r="GB144" s="176"/>
      <c r="GC144" s="176"/>
      <c r="GD144" s="176"/>
      <c r="GE144" s="176"/>
      <c r="GF144" s="176"/>
      <c r="GG144" s="176"/>
      <c r="GH144" s="176"/>
      <c r="GI144" s="176"/>
      <c r="GJ144" s="176"/>
      <c r="GK144" s="176"/>
      <c r="GL144" s="176"/>
      <c r="GM144" s="176"/>
      <c r="GN144" s="176"/>
      <c r="GO144" s="176"/>
      <c r="GP144" s="176"/>
      <c r="GQ144" s="176"/>
      <c r="GR144" s="176"/>
      <c r="GS144" s="176"/>
      <c r="GT144" s="176"/>
      <c r="GU144" s="176"/>
      <c r="GV144" s="176"/>
      <c r="GW144" s="176"/>
      <c r="GX144" s="176"/>
      <c r="GY144" s="176"/>
      <c r="GZ144" s="176"/>
      <c r="HA144" s="176"/>
      <c r="HB144" s="176"/>
      <c r="HC144" s="176"/>
      <c r="HD144" s="176"/>
      <c r="HE144" s="176"/>
      <c r="HF144" s="176"/>
      <c r="HG144" s="176"/>
      <c r="HH144" s="176"/>
      <c r="HI144" s="176"/>
      <c r="HJ144" s="176"/>
      <c r="HK144" s="176"/>
      <c r="HL144" s="176"/>
      <c r="HM144" s="176"/>
      <c r="HN144" s="176"/>
      <c r="HO144" s="176"/>
      <c r="HP144" s="176"/>
      <c r="HQ144" s="176"/>
      <c r="HR144" s="176"/>
      <c r="HS144" s="176"/>
      <c r="HT144" s="176"/>
      <c r="HU144" s="176"/>
      <c r="HV144" s="176"/>
      <c r="HW144" s="176"/>
      <c r="HX144" s="176"/>
      <c r="HY144" s="176"/>
      <c r="HZ144" s="176"/>
      <c r="IA144" s="176"/>
      <c r="IB144" s="176"/>
      <c r="IC144" s="176"/>
      <c r="ID144" s="176"/>
    </row>
    <row r="145" s="95" customFormat="1" ht="35" customHeight="1" spans="1:238">
      <c r="A145" s="123">
        <v>140</v>
      </c>
      <c r="B145" s="187" t="s">
        <v>233</v>
      </c>
      <c r="C145" s="188"/>
      <c r="D145" s="188"/>
      <c r="E145" s="188"/>
      <c r="F145" s="188"/>
      <c r="G145" s="188" t="s">
        <v>232</v>
      </c>
      <c r="H145" s="188">
        <v>0</v>
      </c>
      <c r="I145" s="188">
        <v>0</v>
      </c>
      <c r="J145" s="188"/>
      <c r="K145" s="188"/>
      <c r="L145" s="194">
        <v>0</v>
      </c>
      <c r="M145" s="194">
        <v>0</v>
      </c>
      <c r="N145" s="194">
        <v>0</v>
      </c>
      <c r="O145" s="194">
        <v>0</v>
      </c>
      <c r="P145" s="194"/>
      <c r="Q145" s="201">
        <v>0</v>
      </c>
      <c r="R145" s="201">
        <v>0</v>
      </c>
      <c r="S145" s="126"/>
      <c r="T145" s="126"/>
      <c r="U145" s="126"/>
      <c r="V145" s="163">
        <v>4449</v>
      </c>
      <c r="W145" s="163"/>
      <c r="ER145" s="97"/>
      <c r="ES145" s="97"/>
      <c r="ET145" s="97"/>
      <c r="EU145" s="97"/>
      <c r="EV145" s="97"/>
      <c r="EW145" s="97"/>
      <c r="EX145" s="97"/>
      <c r="EY145" s="97"/>
      <c r="EZ145" s="97"/>
      <c r="FA145" s="97"/>
      <c r="FB145" s="97"/>
      <c r="FC145" s="97"/>
      <c r="FD145" s="97"/>
      <c r="FE145" s="97"/>
      <c r="FF145" s="97"/>
      <c r="FG145" s="97"/>
      <c r="FH145" s="97"/>
      <c r="FI145" s="97"/>
      <c r="FJ145" s="97"/>
      <c r="FK145" s="97"/>
      <c r="FL145" s="97"/>
      <c r="FM145" s="97"/>
      <c r="FN145" s="97"/>
      <c r="FO145" s="97"/>
      <c r="FP145" s="97"/>
      <c r="FQ145" s="97"/>
      <c r="FR145" s="97"/>
      <c r="FS145" s="97"/>
      <c r="FT145" s="97"/>
      <c r="FU145" s="97"/>
      <c r="FV145" s="97"/>
      <c r="FW145" s="97"/>
      <c r="FX145" s="97"/>
      <c r="FY145" s="97"/>
      <c r="FZ145" s="97"/>
      <c r="GA145" s="97"/>
      <c r="GB145" s="97"/>
      <c r="GC145" s="97"/>
      <c r="GD145" s="97"/>
      <c r="GE145" s="97"/>
      <c r="GF145" s="97"/>
      <c r="GG145" s="97"/>
      <c r="GH145" s="97"/>
      <c r="GI145" s="97"/>
      <c r="GJ145" s="97"/>
      <c r="GK145" s="97"/>
      <c r="GL145" s="97"/>
      <c r="GM145" s="97"/>
      <c r="GN145" s="97"/>
      <c r="GO145" s="97"/>
      <c r="GP145" s="97"/>
      <c r="GQ145" s="97"/>
      <c r="GR145" s="97"/>
      <c r="GS145" s="97"/>
      <c r="GT145" s="97"/>
      <c r="GU145" s="97"/>
      <c r="GV145" s="97"/>
      <c r="GW145" s="97"/>
      <c r="GX145" s="97"/>
      <c r="GY145" s="97"/>
      <c r="GZ145" s="97"/>
      <c r="HA145" s="97"/>
      <c r="HB145" s="97"/>
      <c r="HC145" s="97"/>
      <c r="HD145" s="97"/>
      <c r="HE145" s="97"/>
      <c r="HF145" s="97"/>
      <c r="HG145" s="97"/>
      <c r="HH145" s="97"/>
      <c r="HI145" s="97"/>
      <c r="HJ145" s="97"/>
      <c r="HK145" s="97"/>
      <c r="HL145" s="97"/>
      <c r="HM145" s="97"/>
      <c r="HN145" s="97"/>
      <c r="HO145" s="97"/>
      <c r="HP145" s="97"/>
      <c r="HQ145" s="97"/>
      <c r="HR145" s="97"/>
      <c r="HS145" s="97"/>
      <c r="HT145" s="97"/>
      <c r="HU145" s="97"/>
      <c r="HV145" s="97"/>
      <c r="HW145" s="97"/>
      <c r="HX145" s="97"/>
      <c r="HY145" s="97"/>
      <c r="HZ145" s="97"/>
      <c r="IA145" s="97"/>
      <c r="IB145" s="97"/>
      <c r="IC145" s="97"/>
      <c r="ID145" s="97"/>
    </row>
    <row r="146" s="95" customFormat="1" ht="35" customHeight="1" spans="1:238">
      <c r="A146" s="123">
        <v>141</v>
      </c>
      <c r="B146" s="187" t="s">
        <v>234</v>
      </c>
      <c r="C146" s="188"/>
      <c r="D146" s="188"/>
      <c r="E146" s="188"/>
      <c r="F146" s="188"/>
      <c r="G146" s="188" t="s">
        <v>232</v>
      </c>
      <c r="H146" s="188"/>
      <c r="I146" s="188"/>
      <c r="J146" s="188"/>
      <c r="K146" s="188"/>
      <c r="L146" s="194">
        <v>0</v>
      </c>
      <c r="M146" s="194"/>
      <c r="N146" s="194"/>
      <c r="O146" s="194"/>
      <c r="P146" s="188"/>
      <c r="Q146" s="201"/>
      <c r="R146" s="201"/>
      <c r="S146" s="161"/>
      <c r="T146" s="161"/>
      <c r="U146" s="162"/>
      <c r="V146" s="163">
        <v>4461</v>
      </c>
      <c r="W146" s="163"/>
      <c r="ER146" s="97"/>
      <c r="ES146" s="97"/>
      <c r="ET146" s="97"/>
      <c r="EU146" s="97"/>
      <c r="EV146" s="97"/>
      <c r="EW146" s="97"/>
      <c r="EX146" s="97"/>
      <c r="EY146" s="97"/>
      <c r="EZ146" s="97"/>
      <c r="FA146" s="97"/>
      <c r="FB146" s="97"/>
      <c r="FC146" s="97"/>
      <c r="FD146" s="97"/>
      <c r="FE146" s="97"/>
      <c r="FF146" s="97"/>
      <c r="FG146" s="97"/>
      <c r="FH146" s="97"/>
      <c r="FI146" s="97"/>
      <c r="FJ146" s="97"/>
      <c r="FK146" s="97"/>
      <c r="FL146" s="97"/>
      <c r="FM146" s="97"/>
      <c r="FN146" s="97"/>
      <c r="FO146" s="97"/>
      <c r="FP146" s="97"/>
      <c r="FQ146" s="97"/>
      <c r="FR146" s="97"/>
      <c r="FS146" s="97"/>
      <c r="FT146" s="97"/>
      <c r="FU146" s="97"/>
      <c r="FV146" s="97"/>
      <c r="FW146" s="97"/>
      <c r="FX146" s="97"/>
      <c r="FY146" s="97"/>
      <c r="FZ146" s="97"/>
      <c r="GA146" s="97"/>
      <c r="GB146" s="97"/>
      <c r="GC146" s="97"/>
      <c r="GD146" s="97"/>
      <c r="GE146" s="97"/>
      <c r="GF146" s="97"/>
      <c r="GG146" s="97"/>
      <c r="GH146" s="97"/>
      <c r="GI146" s="97"/>
      <c r="GJ146" s="97"/>
      <c r="GK146" s="97"/>
      <c r="GL146" s="97"/>
      <c r="GM146" s="97"/>
      <c r="GN146" s="97"/>
      <c r="GO146" s="97"/>
      <c r="GP146" s="97"/>
      <c r="GQ146" s="97"/>
      <c r="GR146" s="97"/>
      <c r="GS146" s="97"/>
      <c r="GT146" s="97"/>
      <c r="GU146" s="97"/>
      <c r="GV146" s="97"/>
      <c r="GW146" s="97"/>
      <c r="GX146" s="97"/>
      <c r="GY146" s="97"/>
      <c r="GZ146" s="97"/>
      <c r="HA146" s="97"/>
      <c r="HB146" s="97"/>
      <c r="HC146" s="97"/>
      <c r="HD146" s="97"/>
      <c r="HE146" s="97"/>
      <c r="HF146" s="97"/>
      <c r="HG146" s="97"/>
      <c r="HH146" s="97"/>
      <c r="HI146" s="97"/>
      <c r="HJ146" s="97"/>
      <c r="HK146" s="97"/>
      <c r="HL146" s="97"/>
      <c r="HM146" s="97"/>
      <c r="HN146" s="97"/>
      <c r="HO146" s="97"/>
      <c r="HP146" s="97"/>
      <c r="HQ146" s="97"/>
      <c r="HR146" s="97"/>
      <c r="HS146" s="97"/>
      <c r="HT146" s="97"/>
      <c r="HU146" s="97"/>
      <c r="HV146" s="97"/>
      <c r="HW146" s="97"/>
      <c r="HX146" s="97"/>
      <c r="HY146" s="97"/>
      <c r="HZ146" s="97"/>
      <c r="IA146" s="97"/>
      <c r="IB146" s="97"/>
      <c r="IC146" s="97"/>
      <c r="ID146" s="97"/>
    </row>
    <row r="147" s="95" customFormat="1" ht="35" customHeight="1" spans="1:238">
      <c r="A147" s="123">
        <v>142</v>
      </c>
      <c r="B147" s="187" t="s">
        <v>235</v>
      </c>
      <c r="C147" s="188"/>
      <c r="D147" s="188"/>
      <c r="E147" s="188"/>
      <c r="F147" s="188"/>
      <c r="G147" s="188" t="s">
        <v>232</v>
      </c>
      <c r="H147" s="188"/>
      <c r="I147" s="188"/>
      <c r="J147" s="188">
        <v>0</v>
      </c>
      <c r="K147" s="188">
        <v>0</v>
      </c>
      <c r="L147" s="194">
        <v>0</v>
      </c>
      <c r="M147" s="194">
        <v>0</v>
      </c>
      <c r="N147" s="194">
        <v>0</v>
      </c>
      <c r="O147" s="194">
        <v>0</v>
      </c>
      <c r="P147" s="188"/>
      <c r="Q147" s="201"/>
      <c r="R147" s="201"/>
      <c r="S147" s="146"/>
      <c r="T147" s="146"/>
      <c r="U147" s="123"/>
      <c r="V147" s="163">
        <v>4462</v>
      </c>
      <c r="W147" s="163"/>
      <c r="ER147" s="97"/>
      <c r="ES147" s="97"/>
      <c r="ET147" s="97"/>
      <c r="EU147" s="97"/>
      <c r="EV147" s="97"/>
      <c r="EW147" s="97"/>
      <c r="EX147" s="97"/>
      <c r="EY147" s="97"/>
      <c r="EZ147" s="97"/>
      <c r="FA147" s="97"/>
      <c r="FB147" s="97"/>
      <c r="FC147" s="97"/>
      <c r="FD147" s="97"/>
      <c r="FE147" s="97"/>
      <c r="FF147" s="97"/>
      <c r="FG147" s="97"/>
      <c r="FH147" s="97"/>
      <c r="FI147" s="97"/>
      <c r="FJ147" s="97"/>
      <c r="FK147" s="97"/>
      <c r="FL147" s="97"/>
      <c r="FM147" s="97"/>
      <c r="FN147" s="97"/>
      <c r="FO147" s="97"/>
      <c r="FP147" s="97"/>
      <c r="FQ147" s="97"/>
      <c r="FR147" s="97"/>
      <c r="FS147" s="97"/>
      <c r="FT147" s="97"/>
      <c r="FU147" s="97"/>
      <c r="FV147" s="97"/>
      <c r="FW147" s="97"/>
      <c r="FX147" s="97"/>
      <c r="FY147" s="97"/>
      <c r="FZ147" s="97"/>
      <c r="GA147" s="97"/>
      <c r="GB147" s="97"/>
      <c r="GC147" s="97"/>
      <c r="GD147" s="97"/>
      <c r="GE147" s="97"/>
      <c r="GF147" s="97"/>
      <c r="GG147" s="97"/>
      <c r="GH147" s="97"/>
      <c r="GI147" s="97"/>
      <c r="GJ147" s="97"/>
      <c r="GK147" s="97"/>
      <c r="GL147" s="97"/>
      <c r="GM147" s="97"/>
      <c r="GN147" s="97"/>
      <c r="GO147" s="97"/>
      <c r="GP147" s="97"/>
      <c r="GQ147" s="97"/>
      <c r="GR147" s="97"/>
      <c r="GS147" s="97"/>
      <c r="GT147" s="97"/>
      <c r="GU147" s="97"/>
      <c r="GV147" s="97"/>
      <c r="GW147" s="97"/>
      <c r="GX147" s="97"/>
      <c r="GY147" s="97"/>
      <c r="GZ147" s="97"/>
      <c r="HA147" s="97"/>
      <c r="HB147" s="97"/>
      <c r="HC147" s="97"/>
      <c r="HD147" s="97"/>
      <c r="HE147" s="97"/>
      <c r="HF147" s="97"/>
      <c r="HG147" s="97"/>
      <c r="HH147" s="97"/>
      <c r="HI147" s="97"/>
      <c r="HJ147" s="97"/>
      <c r="HK147" s="97"/>
      <c r="HL147" s="97"/>
      <c r="HM147" s="97"/>
      <c r="HN147" s="97"/>
      <c r="HO147" s="97"/>
      <c r="HP147" s="97"/>
      <c r="HQ147" s="97"/>
      <c r="HR147" s="97"/>
      <c r="HS147" s="97"/>
      <c r="HT147" s="97"/>
      <c r="HU147" s="97"/>
      <c r="HV147" s="97"/>
      <c r="HW147" s="97"/>
      <c r="HX147" s="97"/>
      <c r="HY147" s="97"/>
      <c r="HZ147" s="97"/>
      <c r="IA147" s="97"/>
      <c r="IB147" s="97"/>
      <c r="IC147" s="97"/>
      <c r="ID147" s="97"/>
    </row>
    <row r="148" s="95" customFormat="1" ht="35" customHeight="1" spans="1:238">
      <c r="A148" s="123">
        <v>143</v>
      </c>
      <c r="B148" s="187" t="s">
        <v>236</v>
      </c>
      <c r="C148" s="188"/>
      <c r="D148" s="188"/>
      <c r="E148" s="188"/>
      <c r="F148" s="188"/>
      <c r="G148" s="188" t="s">
        <v>232</v>
      </c>
      <c r="H148" s="188"/>
      <c r="I148" s="188"/>
      <c r="J148" s="188"/>
      <c r="K148" s="188"/>
      <c r="L148" s="194">
        <v>0</v>
      </c>
      <c r="M148" s="194"/>
      <c r="N148" s="194"/>
      <c r="O148" s="194"/>
      <c r="P148" s="188"/>
      <c r="Q148" s="201"/>
      <c r="R148" s="201"/>
      <c r="S148" s="161"/>
      <c r="T148" s="161"/>
      <c r="U148" s="162"/>
      <c r="V148" s="163">
        <v>4465</v>
      </c>
      <c r="W148" s="163"/>
      <c r="ER148" s="97"/>
      <c r="ES148" s="97"/>
      <c r="ET148" s="97"/>
      <c r="EU148" s="97"/>
      <c r="EV148" s="97"/>
      <c r="EW148" s="97"/>
      <c r="EX148" s="97"/>
      <c r="EY148" s="97"/>
      <c r="EZ148" s="97"/>
      <c r="FA148" s="97"/>
      <c r="FB148" s="97"/>
      <c r="FC148" s="97"/>
      <c r="FD148" s="97"/>
      <c r="FE148" s="97"/>
      <c r="FF148" s="97"/>
      <c r="FG148" s="97"/>
      <c r="FH148" s="97"/>
      <c r="FI148" s="97"/>
      <c r="FJ148" s="97"/>
      <c r="FK148" s="97"/>
      <c r="FL148" s="97"/>
      <c r="FM148" s="97"/>
      <c r="FN148" s="97"/>
      <c r="FO148" s="97"/>
      <c r="FP148" s="97"/>
      <c r="FQ148" s="97"/>
      <c r="FR148" s="97"/>
      <c r="FS148" s="97"/>
      <c r="FT148" s="97"/>
      <c r="FU148" s="97"/>
      <c r="FV148" s="97"/>
      <c r="FW148" s="97"/>
      <c r="FX148" s="97"/>
      <c r="FY148" s="97"/>
      <c r="FZ148" s="97"/>
      <c r="GA148" s="97"/>
      <c r="GB148" s="97"/>
      <c r="GC148" s="97"/>
      <c r="GD148" s="97"/>
      <c r="GE148" s="97"/>
      <c r="GF148" s="97"/>
      <c r="GG148" s="97"/>
      <c r="GH148" s="97"/>
      <c r="GI148" s="97"/>
      <c r="GJ148" s="97"/>
      <c r="GK148" s="97"/>
      <c r="GL148" s="97"/>
      <c r="GM148" s="97"/>
      <c r="GN148" s="97"/>
      <c r="GO148" s="97"/>
      <c r="GP148" s="97"/>
      <c r="GQ148" s="97"/>
      <c r="GR148" s="97"/>
      <c r="GS148" s="97"/>
      <c r="GT148" s="97"/>
      <c r="GU148" s="97"/>
      <c r="GV148" s="97"/>
      <c r="GW148" s="97"/>
      <c r="GX148" s="97"/>
      <c r="GY148" s="97"/>
      <c r="GZ148" s="97"/>
      <c r="HA148" s="97"/>
      <c r="HB148" s="97"/>
      <c r="HC148" s="97"/>
      <c r="HD148" s="97"/>
      <c r="HE148" s="97"/>
      <c r="HF148" s="97"/>
      <c r="HG148" s="97"/>
      <c r="HH148" s="97"/>
      <c r="HI148" s="97"/>
      <c r="HJ148" s="97"/>
      <c r="HK148" s="97"/>
      <c r="HL148" s="97"/>
      <c r="HM148" s="97"/>
      <c r="HN148" s="97"/>
      <c r="HO148" s="97"/>
      <c r="HP148" s="97"/>
      <c r="HQ148" s="97"/>
      <c r="HR148" s="97"/>
      <c r="HS148" s="97"/>
      <c r="HT148" s="97"/>
      <c r="HU148" s="97"/>
      <c r="HV148" s="97"/>
      <c r="HW148" s="97"/>
      <c r="HX148" s="97"/>
      <c r="HY148" s="97"/>
      <c r="HZ148" s="97"/>
      <c r="IA148" s="97"/>
      <c r="IB148" s="97"/>
      <c r="IC148" s="97"/>
      <c r="ID148" s="97"/>
    </row>
    <row r="149" s="95" customFormat="1" ht="35" customHeight="1" spans="1:238">
      <c r="A149" s="123">
        <v>144</v>
      </c>
      <c r="B149" s="187" t="s">
        <v>237</v>
      </c>
      <c r="C149" s="188"/>
      <c r="D149" s="188"/>
      <c r="E149" s="188"/>
      <c r="F149" s="188"/>
      <c r="G149" s="188" t="s">
        <v>232</v>
      </c>
      <c r="H149" s="188"/>
      <c r="I149" s="188"/>
      <c r="J149" s="188"/>
      <c r="K149" s="188"/>
      <c r="L149" s="194">
        <v>0</v>
      </c>
      <c r="M149" s="194"/>
      <c r="N149" s="194"/>
      <c r="O149" s="194"/>
      <c r="P149" s="188"/>
      <c r="Q149" s="201"/>
      <c r="R149" s="201"/>
      <c r="S149" s="161"/>
      <c r="T149" s="161"/>
      <c r="U149" s="162"/>
      <c r="V149" s="163">
        <v>4466</v>
      </c>
      <c r="W149" s="163"/>
      <c r="ER149" s="97"/>
      <c r="ES149" s="97"/>
      <c r="ET149" s="97"/>
      <c r="EU149" s="97"/>
      <c r="EV149" s="97"/>
      <c r="EW149" s="97"/>
      <c r="EX149" s="97"/>
      <c r="EY149" s="97"/>
      <c r="EZ149" s="97"/>
      <c r="FA149" s="97"/>
      <c r="FB149" s="97"/>
      <c r="FC149" s="97"/>
      <c r="FD149" s="97"/>
      <c r="FE149" s="97"/>
      <c r="FF149" s="97"/>
      <c r="FG149" s="97"/>
      <c r="FH149" s="97"/>
      <c r="FI149" s="97"/>
      <c r="FJ149" s="97"/>
      <c r="FK149" s="97"/>
      <c r="FL149" s="97"/>
      <c r="FM149" s="97"/>
      <c r="FN149" s="97"/>
      <c r="FO149" s="97"/>
      <c r="FP149" s="97"/>
      <c r="FQ149" s="97"/>
      <c r="FR149" s="97"/>
      <c r="FS149" s="97"/>
      <c r="FT149" s="97"/>
      <c r="FU149" s="97"/>
      <c r="FV149" s="97"/>
      <c r="FW149" s="97"/>
      <c r="FX149" s="97"/>
      <c r="FY149" s="97"/>
      <c r="FZ149" s="97"/>
      <c r="GA149" s="97"/>
      <c r="GB149" s="97"/>
      <c r="GC149" s="97"/>
      <c r="GD149" s="97"/>
      <c r="GE149" s="97"/>
      <c r="GF149" s="97"/>
      <c r="GG149" s="97"/>
      <c r="GH149" s="97"/>
      <c r="GI149" s="97"/>
      <c r="GJ149" s="97"/>
      <c r="GK149" s="97"/>
      <c r="GL149" s="97"/>
      <c r="GM149" s="97"/>
      <c r="GN149" s="97"/>
      <c r="GO149" s="97"/>
      <c r="GP149" s="97"/>
      <c r="GQ149" s="97"/>
      <c r="GR149" s="97"/>
      <c r="GS149" s="97"/>
      <c r="GT149" s="97"/>
      <c r="GU149" s="97"/>
      <c r="GV149" s="97"/>
      <c r="GW149" s="97"/>
      <c r="GX149" s="97"/>
      <c r="GY149" s="97"/>
      <c r="GZ149" s="97"/>
      <c r="HA149" s="97"/>
      <c r="HB149" s="97"/>
      <c r="HC149" s="97"/>
      <c r="HD149" s="97"/>
      <c r="HE149" s="97"/>
      <c r="HF149" s="97"/>
      <c r="HG149" s="97"/>
      <c r="HH149" s="97"/>
      <c r="HI149" s="97"/>
      <c r="HJ149" s="97"/>
      <c r="HK149" s="97"/>
      <c r="HL149" s="97"/>
      <c r="HM149" s="97"/>
      <c r="HN149" s="97"/>
      <c r="HO149" s="97"/>
      <c r="HP149" s="97"/>
      <c r="HQ149" s="97"/>
      <c r="HR149" s="97"/>
      <c r="HS149" s="97"/>
      <c r="HT149" s="97"/>
      <c r="HU149" s="97"/>
      <c r="HV149" s="97"/>
      <c r="HW149" s="97"/>
      <c r="HX149" s="97"/>
      <c r="HY149" s="97"/>
      <c r="HZ149" s="97"/>
      <c r="IA149" s="97"/>
      <c r="IB149" s="97"/>
      <c r="IC149" s="97"/>
      <c r="ID149" s="97"/>
    </row>
    <row r="150" s="95" customFormat="1" ht="35" customHeight="1" spans="1:238">
      <c r="A150" s="123">
        <v>145</v>
      </c>
      <c r="B150" s="187" t="s">
        <v>238</v>
      </c>
      <c r="C150" s="188"/>
      <c r="D150" s="188"/>
      <c r="E150" s="188"/>
      <c r="F150" s="188"/>
      <c r="G150" s="188" t="s">
        <v>232</v>
      </c>
      <c r="H150" s="188"/>
      <c r="I150" s="188"/>
      <c r="J150" s="188"/>
      <c r="K150" s="188"/>
      <c r="L150" s="194">
        <v>0</v>
      </c>
      <c r="M150" s="194"/>
      <c r="N150" s="194"/>
      <c r="O150" s="194"/>
      <c r="P150" s="188"/>
      <c r="Q150" s="201"/>
      <c r="R150" s="201"/>
      <c r="S150" s="161"/>
      <c r="T150" s="161"/>
      <c r="U150" s="162"/>
      <c r="V150" s="163">
        <v>4467</v>
      </c>
      <c r="W150" s="163"/>
      <c r="ER150" s="97"/>
      <c r="ES150" s="97"/>
      <c r="ET150" s="97"/>
      <c r="EU150" s="97"/>
      <c r="EV150" s="97"/>
      <c r="EW150" s="97"/>
      <c r="EX150" s="97"/>
      <c r="EY150" s="97"/>
      <c r="EZ150" s="97"/>
      <c r="FA150" s="97"/>
      <c r="FB150" s="97"/>
      <c r="FC150" s="97"/>
      <c r="FD150" s="97"/>
      <c r="FE150" s="97"/>
      <c r="FF150" s="97"/>
      <c r="FG150" s="97"/>
      <c r="FH150" s="97"/>
      <c r="FI150" s="97"/>
      <c r="FJ150" s="97"/>
      <c r="FK150" s="97"/>
      <c r="FL150" s="97"/>
      <c r="FM150" s="97"/>
      <c r="FN150" s="97"/>
      <c r="FO150" s="97"/>
      <c r="FP150" s="97"/>
      <c r="FQ150" s="97"/>
      <c r="FR150" s="97"/>
      <c r="FS150" s="97"/>
      <c r="FT150" s="97"/>
      <c r="FU150" s="97"/>
      <c r="FV150" s="97"/>
      <c r="FW150" s="97"/>
      <c r="FX150" s="97"/>
      <c r="FY150" s="97"/>
      <c r="FZ150" s="97"/>
      <c r="GA150" s="97"/>
      <c r="GB150" s="97"/>
      <c r="GC150" s="97"/>
      <c r="GD150" s="97"/>
      <c r="GE150" s="97"/>
      <c r="GF150" s="97"/>
      <c r="GG150" s="97"/>
      <c r="GH150" s="97"/>
      <c r="GI150" s="97"/>
      <c r="GJ150" s="97"/>
      <c r="GK150" s="97"/>
      <c r="GL150" s="97"/>
      <c r="GM150" s="97"/>
      <c r="GN150" s="97"/>
      <c r="GO150" s="97"/>
      <c r="GP150" s="97"/>
      <c r="GQ150" s="97"/>
      <c r="GR150" s="97"/>
      <c r="GS150" s="97"/>
      <c r="GT150" s="97"/>
      <c r="GU150" s="97"/>
      <c r="GV150" s="97"/>
      <c r="GW150" s="97"/>
      <c r="GX150" s="97"/>
      <c r="GY150" s="97"/>
      <c r="GZ150" s="97"/>
      <c r="HA150" s="97"/>
      <c r="HB150" s="97"/>
      <c r="HC150" s="97"/>
      <c r="HD150" s="97"/>
      <c r="HE150" s="97"/>
      <c r="HF150" s="97"/>
      <c r="HG150" s="97"/>
      <c r="HH150" s="97"/>
      <c r="HI150" s="97"/>
      <c r="HJ150" s="97"/>
      <c r="HK150" s="97"/>
      <c r="HL150" s="97"/>
      <c r="HM150" s="97"/>
      <c r="HN150" s="97"/>
      <c r="HO150" s="97"/>
      <c r="HP150" s="97"/>
      <c r="HQ150" s="97"/>
      <c r="HR150" s="97"/>
      <c r="HS150" s="97"/>
      <c r="HT150" s="97"/>
      <c r="HU150" s="97"/>
      <c r="HV150" s="97"/>
      <c r="HW150" s="97"/>
      <c r="HX150" s="97"/>
      <c r="HY150" s="97"/>
      <c r="HZ150" s="97"/>
      <c r="IA150" s="97"/>
      <c r="IB150" s="97"/>
      <c r="IC150" s="97"/>
      <c r="ID150" s="97"/>
    </row>
    <row r="151" s="94" customFormat="1" ht="35" customHeight="1" spans="1:238">
      <c r="A151" s="119">
        <v>146</v>
      </c>
      <c r="B151" s="189" t="s">
        <v>239</v>
      </c>
      <c r="C151" s="190"/>
      <c r="D151" s="190"/>
      <c r="E151" s="190"/>
      <c r="F151" s="190"/>
      <c r="G151" s="190" t="s">
        <v>32</v>
      </c>
      <c r="H151" s="190"/>
      <c r="I151" s="190"/>
      <c r="J151" s="190">
        <v>2018</v>
      </c>
      <c r="K151" s="190">
        <v>2020</v>
      </c>
      <c r="L151" s="195">
        <f>L152+L163+L164+L167+L168+L169+L177+L178+L179</f>
        <v>836.75</v>
      </c>
      <c r="M151" s="195">
        <f>M152+M163+M164+M167+M168+M169+M177+M178+M179</f>
        <v>458</v>
      </c>
      <c r="N151" s="195">
        <f>N152+N163+N164+N167+N168+N169+N177+N178+N179</f>
        <v>270</v>
      </c>
      <c r="O151" s="195">
        <f>O152+O163+O164+O167+O168+O169+O177+O178+O179</f>
        <v>108.75</v>
      </c>
      <c r="P151" s="190"/>
      <c r="Q151" s="190"/>
      <c r="R151" s="190"/>
      <c r="S151" s="122"/>
      <c r="T151" s="122"/>
      <c r="U151" s="119"/>
      <c r="V151" s="160">
        <v>4468</v>
      </c>
      <c r="W151" s="160"/>
      <c r="ER151" s="176"/>
      <c r="ES151" s="176"/>
      <c r="ET151" s="176"/>
      <c r="EU151" s="176"/>
      <c r="EV151" s="176"/>
      <c r="EW151" s="176"/>
      <c r="EX151" s="176"/>
      <c r="EY151" s="176"/>
      <c r="EZ151" s="176"/>
      <c r="FA151" s="176"/>
      <c r="FB151" s="176"/>
      <c r="FC151" s="176"/>
      <c r="FD151" s="176"/>
      <c r="FE151" s="176"/>
      <c r="FF151" s="176"/>
      <c r="FG151" s="176"/>
      <c r="FH151" s="176"/>
      <c r="FI151" s="176"/>
      <c r="FJ151" s="176"/>
      <c r="FK151" s="176"/>
      <c r="FL151" s="176"/>
      <c r="FM151" s="176"/>
      <c r="FN151" s="176"/>
      <c r="FO151" s="176"/>
      <c r="FP151" s="176"/>
      <c r="FQ151" s="176"/>
      <c r="FR151" s="176"/>
      <c r="FS151" s="176"/>
      <c r="FT151" s="176"/>
      <c r="FU151" s="176"/>
      <c r="FV151" s="176"/>
      <c r="FW151" s="176"/>
      <c r="FX151" s="176"/>
      <c r="FY151" s="176"/>
      <c r="FZ151" s="176"/>
      <c r="GA151" s="176"/>
      <c r="GB151" s="176"/>
      <c r="GC151" s="176"/>
      <c r="GD151" s="176"/>
      <c r="GE151" s="176"/>
      <c r="GF151" s="176"/>
      <c r="GG151" s="176"/>
      <c r="GH151" s="176"/>
      <c r="GI151" s="176"/>
      <c r="GJ151" s="176"/>
      <c r="GK151" s="176"/>
      <c r="GL151" s="176"/>
      <c r="GM151" s="176"/>
      <c r="GN151" s="176"/>
      <c r="GO151" s="176"/>
      <c r="GP151" s="176"/>
      <c r="GQ151" s="176"/>
      <c r="GR151" s="176"/>
      <c r="GS151" s="176"/>
      <c r="GT151" s="176"/>
      <c r="GU151" s="176"/>
      <c r="GV151" s="176"/>
      <c r="GW151" s="176"/>
      <c r="GX151" s="176"/>
      <c r="GY151" s="176"/>
      <c r="GZ151" s="176"/>
      <c r="HA151" s="176"/>
      <c r="HB151" s="176"/>
      <c r="HC151" s="176"/>
      <c r="HD151" s="176"/>
      <c r="HE151" s="176"/>
      <c r="HF151" s="176"/>
      <c r="HG151" s="176"/>
      <c r="HH151" s="176"/>
      <c r="HI151" s="176"/>
      <c r="HJ151" s="176"/>
      <c r="HK151" s="176"/>
      <c r="HL151" s="176"/>
      <c r="HM151" s="176"/>
      <c r="HN151" s="176"/>
      <c r="HO151" s="176"/>
      <c r="HP151" s="176"/>
      <c r="HQ151" s="176"/>
      <c r="HR151" s="176"/>
      <c r="HS151" s="176"/>
      <c r="HT151" s="176"/>
      <c r="HU151" s="176"/>
      <c r="HV151" s="176"/>
      <c r="HW151" s="176"/>
      <c r="HX151" s="176"/>
      <c r="HY151" s="176"/>
      <c r="HZ151" s="176"/>
      <c r="IA151" s="176"/>
      <c r="IB151" s="176"/>
      <c r="IC151" s="176"/>
      <c r="ID151" s="176"/>
    </row>
    <row r="152" s="97" customFormat="1" ht="35" customHeight="1" spans="1:147">
      <c r="A152" s="123">
        <v>147</v>
      </c>
      <c r="B152" s="187" t="s">
        <v>240</v>
      </c>
      <c r="C152" s="188"/>
      <c r="D152" s="188"/>
      <c r="E152" s="188"/>
      <c r="F152" s="188"/>
      <c r="G152" s="188" t="s">
        <v>241</v>
      </c>
      <c r="H152" s="188">
        <f>SUM(H153:H162)</f>
        <v>39.464</v>
      </c>
      <c r="I152" s="188">
        <f>SUM(I153:I162)</f>
        <v>0</v>
      </c>
      <c r="J152" s="188"/>
      <c r="K152" s="188"/>
      <c r="L152" s="194">
        <f>SUM(L153:L162)</f>
        <v>669.75</v>
      </c>
      <c r="M152" s="194">
        <f>SUM(M153:M162)</f>
        <v>441</v>
      </c>
      <c r="N152" s="194">
        <f>SUM(N153:N162)</f>
        <v>120</v>
      </c>
      <c r="O152" s="194">
        <f>SUM(O153:O162)</f>
        <v>108.75</v>
      </c>
      <c r="P152" s="194"/>
      <c r="Q152" s="201">
        <f>SUM(Q153:Q162)</f>
        <v>325</v>
      </c>
      <c r="R152" s="201">
        <f>SUM(R153:R162)</f>
        <v>1145</v>
      </c>
      <c r="S152" s="126"/>
      <c r="T152" s="126"/>
      <c r="U152" s="162" t="s">
        <v>242</v>
      </c>
      <c r="V152" s="163">
        <v>4469</v>
      </c>
      <c r="W152" s="163"/>
      <c r="X152" s="95"/>
      <c r="Y152" s="95"/>
      <c r="Z152" s="95"/>
      <c r="AA152" s="95"/>
      <c r="AB152" s="95"/>
      <c r="AC152" s="95"/>
      <c r="AD152" s="95"/>
      <c r="AE152" s="95"/>
      <c r="AF152" s="95"/>
      <c r="AG152" s="95"/>
      <c r="AH152" s="95"/>
      <c r="AI152" s="95"/>
      <c r="AJ152" s="95"/>
      <c r="AK152" s="95"/>
      <c r="AL152" s="95"/>
      <c r="AM152" s="95"/>
      <c r="AN152" s="95"/>
      <c r="AO152" s="95"/>
      <c r="AP152" s="95"/>
      <c r="AQ152" s="95"/>
      <c r="AR152" s="95"/>
      <c r="AS152" s="95"/>
      <c r="AT152" s="95"/>
      <c r="AU152" s="95"/>
      <c r="AV152" s="95"/>
      <c r="AW152" s="95"/>
      <c r="AX152" s="95"/>
      <c r="AY152" s="95"/>
      <c r="AZ152" s="95"/>
      <c r="BA152" s="95"/>
      <c r="BB152" s="95"/>
      <c r="BC152" s="95"/>
      <c r="BD152" s="95"/>
      <c r="BE152" s="95"/>
      <c r="BF152" s="95"/>
      <c r="BG152" s="95"/>
      <c r="BH152" s="95"/>
      <c r="BI152" s="95"/>
      <c r="BJ152" s="95"/>
      <c r="BK152" s="95"/>
      <c r="BL152" s="95"/>
      <c r="BM152" s="95"/>
      <c r="BN152" s="95"/>
      <c r="BO152" s="95"/>
      <c r="BP152" s="95"/>
      <c r="BQ152" s="95"/>
      <c r="BR152" s="95"/>
      <c r="BS152" s="95"/>
      <c r="BT152" s="95"/>
      <c r="BU152" s="95"/>
      <c r="BV152" s="95"/>
      <c r="BW152" s="95"/>
      <c r="BX152" s="95"/>
      <c r="BY152" s="95"/>
      <c r="BZ152" s="95"/>
      <c r="CA152" s="95"/>
      <c r="CB152" s="95"/>
      <c r="CC152" s="95"/>
      <c r="CD152" s="95"/>
      <c r="CE152" s="95"/>
      <c r="CF152" s="95"/>
      <c r="CG152" s="95"/>
      <c r="CH152" s="95"/>
      <c r="CI152" s="95"/>
      <c r="CJ152" s="95"/>
      <c r="CK152" s="95"/>
      <c r="CL152" s="95"/>
      <c r="CM152" s="95"/>
      <c r="CN152" s="95"/>
      <c r="CO152" s="95"/>
      <c r="CP152" s="95"/>
      <c r="CQ152" s="95"/>
      <c r="CR152" s="95"/>
      <c r="CS152" s="95"/>
      <c r="CT152" s="95"/>
      <c r="CU152" s="95"/>
      <c r="CV152" s="95"/>
      <c r="CW152" s="95"/>
      <c r="CX152" s="95"/>
      <c r="CY152" s="95"/>
      <c r="CZ152" s="95"/>
      <c r="DA152" s="95"/>
      <c r="DB152" s="95"/>
      <c r="DC152" s="95"/>
      <c r="DD152" s="95"/>
      <c r="DE152" s="95"/>
      <c r="DF152" s="95"/>
      <c r="DG152" s="95"/>
      <c r="DH152" s="95"/>
      <c r="DI152" s="95"/>
      <c r="DJ152" s="95"/>
      <c r="DK152" s="95"/>
      <c r="DL152" s="95"/>
      <c r="DM152" s="95"/>
      <c r="DN152" s="95"/>
      <c r="DO152" s="95"/>
      <c r="DP152" s="95"/>
      <c r="DQ152" s="95"/>
      <c r="DR152" s="95"/>
      <c r="DS152" s="95"/>
      <c r="DT152" s="95"/>
      <c r="DU152" s="95"/>
      <c r="DV152" s="95"/>
      <c r="DW152" s="95"/>
      <c r="DX152" s="95"/>
      <c r="DY152" s="95"/>
      <c r="DZ152" s="95"/>
      <c r="EA152" s="95"/>
      <c r="EB152" s="95"/>
      <c r="EC152" s="95"/>
      <c r="ED152" s="95"/>
      <c r="EE152" s="95"/>
      <c r="EF152" s="95"/>
      <c r="EG152" s="95"/>
      <c r="EH152" s="95"/>
      <c r="EI152" s="95"/>
      <c r="EJ152" s="95"/>
      <c r="EK152" s="95"/>
      <c r="EL152" s="95"/>
      <c r="EM152" s="95"/>
      <c r="EN152" s="95"/>
      <c r="EO152" s="95"/>
      <c r="EP152" s="95"/>
      <c r="EQ152" s="95"/>
    </row>
    <row r="153" s="105" customFormat="1" ht="35" customHeight="1" spans="1:147">
      <c r="A153" s="138">
        <v>148</v>
      </c>
      <c r="B153" s="42" t="s">
        <v>243</v>
      </c>
      <c r="C153" s="37" t="s">
        <v>48</v>
      </c>
      <c r="D153" s="37" t="s">
        <v>49</v>
      </c>
      <c r="E153" s="37"/>
      <c r="F153" s="37" t="s">
        <v>58</v>
      </c>
      <c r="G153" s="37" t="s">
        <v>241</v>
      </c>
      <c r="H153" s="37">
        <v>1.607</v>
      </c>
      <c r="I153" s="37" t="s">
        <v>244</v>
      </c>
      <c r="J153" s="37">
        <v>2018</v>
      </c>
      <c r="K153" s="37">
        <v>2018</v>
      </c>
      <c r="L153" s="64">
        <f t="shared" ref="L153:L162" si="16">SUM(M153:O153)</f>
        <v>56.245</v>
      </c>
      <c r="M153" s="64">
        <v>56.245</v>
      </c>
      <c r="N153" s="64"/>
      <c r="O153" s="64"/>
      <c r="P153" s="37" t="s">
        <v>52</v>
      </c>
      <c r="Q153" s="37">
        <v>9</v>
      </c>
      <c r="R153" s="37">
        <v>25</v>
      </c>
      <c r="S153" s="47" t="s">
        <v>245</v>
      </c>
      <c r="T153" s="47" t="s">
        <v>246</v>
      </c>
      <c r="U153" s="39" t="s">
        <v>242</v>
      </c>
      <c r="V153" s="84">
        <v>4555</v>
      </c>
      <c r="W153" s="84"/>
      <c r="X153" s="202"/>
      <c r="Y153" s="202"/>
      <c r="Z153" s="202"/>
      <c r="AA153" s="202"/>
      <c r="AB153" s="202"/>
      <c r="AC153" s="202"/>
      <c r="AD153" s="202"/>
      <c r="AE153" s="202"/>
      <c r="AF153" s="202"/>
      <c r="AG153" s="202"/>
      <c r="AH153" s="202"/>
      <c r="AI153" s="202"/>
      <c r="AJ153" s="202"/>
      <c r="AK153" s="202"/>
      <c r="AL153" s="202"/>
      <c r="AM153" s="202"/>
      <c r="AN153" s="202"/>
      <c r="AO153" s="202"/>
      <c r="AP153" s="202"/>
      <c r="AQ153" s="202"/>
      <c r="AR153" s="202"/>
      <c r="AS153" s="202"/>
      <c r="AT153" s="202"/>
      <c r="AU153" s="202"/>
      <c r="AV153" s="202"/>
      <c r="AW153" s="202"/>
      <c r="AX153" s="202"/>
      <c r="AY153" s="202"/>
      <c r="AZ153" s="202"/>
      <c r="BA153" s="202"/>
      <c r="BB153" s="202"/>
      <c r="BC153" s="202"/>
      <c r="BD153" s="202"/>
      <c r="BE153" s="202"/>
      <c r="BF153" s="202"/>
      <c r="BG153" s="202"/>
      <c r="BH153" s="202"/>
      <c r="BI153" s="202"/>
      <c r="BJ153" s="202"/>
      <c r="BK153" s="202"/>
      <c r="BL153" s="202"/>
      <c r="BM153" s="202"/>
      <c r="BN153" s="202"/>
      <c r="BO153" s="202"/>
      <c r="BP153" s="202"/>
      <c r="BQ153" s="202"/>
      <c r="BR153" s="202"/>
      <c r="BS153" s="202"/>
      <c r="BT153" s="202"/>
      <c r="BU153" s="202"/>
      <c r="BV153" s="202"/>
      <c r="BW153" s="202"/>
      <c r="BX153" s="202"/>
      <c r="BY153" s="202"/>
      <c r="BZ153" s="202"/>
      <c r="CA153" s="202"/>
      <c r="CB153" s="202"/>
      <c r="CC153" s="202"/>
      <c r="CD153" s="202"/>
      <c r="CE153" s="202"/>
      <c r="CF153" s="202"/>
      <c r="CG153" s="202"/>
      <c r="CH153" s="202"/>
      <c r="CI153" s="202"/>
      <c r="CJ153" s="202"/>
      <c r="CK153" s="202"/>
      <c r="CL153" s="202"/>
      <c r="CM153" s="202"/>
      <c r="CN153" s="202"/>
      <c r="CO153" s="202"/>
      <c r="CP153" s="202"/>
      <c r="CQ153" s="202"/>
      <c r="CR153" s="202"/>
      <c r="CS153" s="202"/>
      <c r="CT153" s="202"/>
      <c r="CU153" s="202"/>
      <c r="CV153" s="202"/>
      <c r="CW153" s="202"/>
      <c r="CX153" s="202"/>
      <c r="CY153" s="202"/>
      <c r="CZ153" s="202"/>
      <c r="DA153" s="202"/>
      <c r="DB153" s="202"/>
      <c r="DC153" s="202"/>
      <c r="DD153" s="202"/>
      <c r="DE153" s="202"/>
      <c r="DF153" s="202"/>
      <c r="DG153" s="202"/>
      <c r="DH153" s="202"/>
      <c r="DI153" s="202"/>
      <c r="DJ153" s="202"/>
      <c r="DK153" s="202"/>
      <c r="DL153" s="202"/>
      <c r="DM153" s="202"/>
      <c r="DN153" s="202"/>
      <c r="DO153" s="202"/>
      <c r="DP153" s="202"/>
      <c r="DQ153" s="202"/>
      <c r="DR153" s="202"/>
      <c r="DS153" s="202"/>
      <c r="DT153" s="202"/>
      <c r="DU153" s="202"/>
      <c r="DV153" s="202"/>
      <c r="DW153" s="202"/>
      <c r="DX153" s="202"/>
      <c r="DY153" s="202"/>
      <c r="DZ153" s="202"/>
      <c r="EA153" s="202"/>
      <c r="EB153" s="202"/>
      <c r="EC153" s="202"/>
      <c r="ED153" s="202"/>
      <c r="EE153" s="202"/>
      <c r="EF153" s="202"/>
      <c r="EG153" s="202"/>
      <c r="EH153" s="202"/>
      <c r="EI153" s="202"/>
      <c r="EJ153" s="202"/>
      <c r="EK153" s="202"/>
      <c r="EL153" s="202"/>
      <c r="EM153" s="202"/>
      <c r="EN153" s="202"/>
      <c r="EO153" s="202"/>
      <c r="EP153" s="202"/>
      <c r="EQ153" s="202"/>
    </row>
    <row r="154" s="105" customFormat="1" ht="35" customHeight="1" spans="1:147">
      <c r="A154" s="138">
        <v>149</v>
      </c>
      <c r="B154" s="42" t="s">
        <v>243</v>
      </c>
      <c r="C154" s="37" t="s">
        <v>48</v>
      </c>
      <c r="D154" s="37" t="s">
        <v>49</v>
      </c>
      <c r="E154" s="37"/>
      <c r="F154" s="37" t="s">
        <v>58</v>
      </c>
      <c r="G154" s="37" t="s">
        <v>241</v>
      </c>
      <c r="H154" s="37">
        <v>4</v>
      </c>
      <c r="I154" s="37" t="s">
        <v>247</v>
      </c>
      <c r="J154" s="37">
        <v>2018</v>
      </c>
      <c r="K154" s="37">
        <v>2018</v>
      </c>
      <c r="L154" s="64">
        <f t="shared" si="16"/>
        <v>140</v>
      </c>
      <c r="M154" s="64">
        <v>140</v>
      </c>
      <c r="N154" s="64"/>
      <c r="O154" s="64"/>
      <c r="P154" s="37" t="s">
        <v>52</v>
      </c>
      <c r="Q154" s="37">
        <v>5</v>
      </c>
      <c r="R154" s="37">
        <v>18</v>
      </c>
      <c r="S154" s="47" t="s">
        <v>245</v>
      </c>
      <c r="T154" s="47" t="s">
        <v>248</v>
      </c>
      <c r="U154" s="39" t="s">
        <v>242</v>
      </c>
      <c r="V154" s="84">
        <v>4556</v>
      </c>
      <c r="W154" s="84"/>
      <c r="X154" s="202"/>
      <c r="Y154" s="202"/>
      <c r="Z154" s="202"/>
      <c r="AA154" s="202"/>
      <c r="AB154" s="202"/>
      <c r="AC154" s="202"/>
      <c r="AD154" s="202"/>
      <c r="AE154" s="202"/>
      <c r="AF154" s="202"/>
      <c r="AG154" s="202"/>
      <c r="AH154" s="202"/>
      <c r="AI154" s="202"/>
      <c r="AJ154" s="202"/>
      <c r="AK154" s="202"/>
      <c r="AL154" s="202"/>
      <c r="AM154" s="202"/>
      <c r="AN154" s="202"/>
      <c r="AO154" s="202"/>
      <c r="AP154" s="202"/>
      <c r="AQ154" s="202"/>
      <c r="AR154" s="202"/>
      <c r="AS154" s="202"/>
      <c r="AT154" s="202"/>
      <c r="AU154" s="202"/>
      <c r="AV154" s="202"/>
      <c r="AW154" s="202"/>
      <c r="AX154" s="202"/>
      <c r="AY154" s="202"/>
      <c r="AZ154" s="202"/>
      <c r="BA154" s="202"/>
      <c r="BB154" s="202"/>
      <c r="BC154" s="202"/>
      <c r="BD154" s="202"/>
      <c r="BE154" s="202"/>
      <c r="BF154" s="202"/>
      <c r="BG154" s="202"/>
      <c r="BH154" s="202"/>
      <c r="BI154" s="202"/>
      <c r="BJ154" s="202"/>
      <c r="BK154" s="202"/>
      <c r="BL154" s="202"/>
      <c r="BM154" s="202"/>
      <c r="BN154" s="202"/>
      <c r="BO154" s="202"/>
      <c r="BP154" s="202"/>
      <c r="BQ154" s="202"/>
      <c r="BR154" s="202"/>
      <c r="BS154" s="202"/>
      <c r="BT154" s="202"/>
      <c r="BU154" s="202"/>
      <c r="BV154" s="202"/>
      <c r="BW154" s="202"/>
      <c r="BX154" s="202"/>
      <c r="BY154" s="202"/>
      <c r="BZ154" s="202"/>
      <c r="CA154" s="202"/>
      <c r="CB154" s="202"/>
      <c r="CC154" s="202"/>
      <c r="CD154" s="202"/>
      <c r="CE154" s="202"/>
      <c r="CF154" s="202"/>
      <c r="CG154" s="202"/>
      <c r="CH154" s="202"/>
      <c r="CI154" s="202"/>
      <c r="CJ154" s="202"/>
      <c r="CK154" s="202"/>
      <c r="CL154" s="202"/>
      <c r="CM154" s="202"/>
      <c r="CN154" s="202"/>
      <c r="CO154" s="202"/>
      <c r="CP154" s="202"/>
      <c r="CQ154" s="202"/>
      <c r="CR154" s="202"/>
      <c r="CS154" s="202"/>
      <c r="CT154" s="202"/>
      <c r="CU154" s="202"/>
      <c r="CV154" s="202"/>
      <c r="CW154" s="202"/>
      <c r="CX154" s="202"/>
      <c r="CY154" s="202"/>
      <c r="CZ154" s="202"/>
      <c r="DA154" s="202"/>
      <c r="DB154" s="202"/>
      <c r="DC154" s="202"/>
      <c r="DD154" s="202"/>
      <c r="DE154" s="202"/>
      <c r="DF154" s="202"/>
      <c r="DG154" s="202"/>
      <c r="DH154" s="202"/>
      <c r="DI154" s="202"/>
      <c r="DJ154" s="202"/>
      <c r="DK154" s="202"/>
      <c r="DL154" s="202"/>
      <c r="DM154" s="202"/>
      <c r="DN154" s="202"/>
      <c r="DO154" s="202"/>
      <c r="DP154" s="202"/>
      <c r="DQ154" s="202"/>
      <c r="DR154" s="202"/>
      <c r="DS154" s="202"/>
      <c r="DT154" s="202"/>
      <c r="DU154" s="202"/>
      <c r="DV154" s="202"/>
      <c r="DW154" s="202"/>
      <c r="DX154" s="202"/>
      <c r="DY154" s="202"/>
      <c r="DZ154" s="202"/>
      <c r="EA154" s="202"/>
      <c r="EB154" s="202"/>
      <c r="EC154" s="202"/>
      <c r="ED154" s="202"/>
      <c r="EE154" s="202"/>
      <c r="EF154" s="202"/>
      <c r="EG154" s="202"/>
      <c r="EH154" s="202"/>
      <c r="EI154" s="202"/>
      <c r="EJ154" s="202"/>
      <c r="EK154" s="202"/>
      <c r="EL154" s="202"/>
      <c r="EM154" s="202"/>
      <c r="EN154" s="202"/>
      <c r="EO154" s="202"/>
      <c r="EP154" s="202"/>
      <c r="EQ154" s="202"/>
    </row>
    <row r="155" s="105" customFormat="1" ht="35" customHeight="1" spans="1:147">
      <c r="A155" s="138">
        <v>150</v>
      </c>
      <c r="B155" s="42" t="s">
        <v>243</v>
      </c>
      <c r="C155" s="37" t="s">
        <v>48</v>
      </c>
      <c r="D155" s="37" t="s">
        <v>49</v>
      </c>
      <c r="E155" s="37"/>
      <c r="F155" s="37" t="s">
        <v>58</v>
      </c>
      <c r="G155" s="37" t="s">
        <v>241</v>
      </c>
      <c r="H155" s="37">
        <v>0.421</v>
      </c>
      <c r="I155" s="37" t="s">
        <v>249</v>
      </c>
      <c r="J155" s="37">
        <v>2018</v>
      </c>
      <c r="K155" s="37">
        <v>2018</v>
      </c>
      <c r="L155" s="64">
        <f t="shared" si="16"/>
        <v>14.735</v>
      </c>
      <c r="M155" s="64">
        <v>14.735</v>
      </c>
      <c r="N155" s="64"/>
      <c r="O155" s="64"/>
      <c r="P155" s="37" t="s">
        <v>52</v>
      </c>
      <c r="Q155" s="37">
        <v>1</v>
      </c>
      <c r="R155" s="37">
        <v>5</v>
      </c>
      <c r="S155" s="47" t="s">
        <v>245</v>
      </c>
      <c r="T155" s="47" t="s">
        <v>250</v>
      </c>
      <c r="U155" s="39" t="s">
        <v>242</v>
      </c>
      <c r="V155" s="84">
        <v>4557</v>
      </c>
      <c r="W155" s="84"/>
      <c r="X155" s="202"/>
      <c r="Y155" s="202"/>
      <c r="Z155" s="202"/>
      <c r="AA155" s="202"/>
      <c r="AB155" s="202"/>
      <c r="AC155" s="202"/>
      <c r="AD155" s="202"/>
      <c r="AE155" s="202"/>
      <c r="AF155" s="202"/>
      <c r="AG155" s="202"/>
      <c r="AH155" s="202"/>
      <c r="AI155" s="202"/>
      <c r="AJ155" s="202"/>
      <c r="AK155" s="202"/>
      <c r="AL155" s="202"/>
      <c r="AM155" s="202"/>
      <c r="AN155" s="202"/>
      <c r="AO155" s="202"/>
      <c r="AP155" s="202"/>
      <c r="AQ155" s="202"/>
      <c r="AR155" s="202"/>
      <c r="AS155" s="202"/>
      <c r="AT155" s="202"/>
      <c r="AU155" s="202"/>
      <c r="AV155" s="202"/>
      <c r="AW155" s="202"/>
      <c r="AX155" s="202"/>
      <c r="AY155" s="202"/>
      <c r="AZ155" s="202"/>
      <c r="BA155" s="202"/>
      <c r="BB155" s="202"/>
      <c r="BC155" s="202"/>
      <c r="BD155" s="202"/>
      <c r="BE155" s="202"/>
      <c r="BF155" s="202"/>
      <c r="BG155" s="202"/>
      <c r="BH155" s="202"/>
      <c r="BI155" s="202"/>
      <c r="BJ155" s="202"/>
      <c r="BK155" s="202"/>
      <c r="BL155" s="202"/>
      <c r="BM155" s="202"/>
      <c r="BN155" s="202"/>
      <c r="BO155" s="202"/>
      <c r="BP155" s="202"/>
      <c r="BQ155" s="202"/>
      <c r="BR155" s="202"/>
      <c r="BS155" s="202"/>
      <c r="BT155" s="202"/>
      <c r="BU155" s="202"/>
      <c r="BV155" s="202"/>
      <c r="BW155" s="202"/>
      <c r="BX155" s="202"/>
      <c r="BY155" s="202"/>
      <c r="BZ155" s="202"/>
      <c r="CA155" s="202"/>
      <c r="CB155" s="202"/>
      <c r="CC155" s="202"/>
      <c r="CD155" s="202"/>
      <c r="CE155" s="202"/>
      <c r="CF155" s="202"/>
      <c r="CG155" s="202"/>
      <c r="CH155" s="202"/>
      <c r="CI155" s="202"/>
      <c r="CJ155" s="202"/>
      <c r="CK155" s="202"/>
      <c r="CL155" s="202"/>
      <c r="CM155" s="202"/>
      <c r="CN155" s="202"/>
      <c r="CO155" s="202"/>
      <c r="CP155" s="202"/>
      <c r="CQ155" s="202"/>
      <c r="CR155" s="202"/>
      <c r="CS155" s="202"/>
      <c r="CT155" s="202"/>
      <c r="CU155" s="202"/>
      <c r="CV155" s="202"/>
      <c r="CW155" s="202"/>
      <c r="CX155" s="202"/>
      <c r="CY155" s="202"/>
      <c r="CZ155" s="202"/>
      <c r="DA155" s="202"/>
      <c r="DB155" s="202"/>
      <c r="DC155" s="202"/>
      <c r="DD155" s="202"/>
      <c r="DE155" s="202"/>
      <c r="DF155" s="202"/>
      <c r="DG155" s="202"/>
      <c r="DH155" s="202"/>
      <c r="DI155" s="202"/>
      <c r="DJ155" s="202"/>
      <c r="DK155" s="202"/>
      <c r="DL155" s="202"/>
      <c r="DM155" s="202"/>
      <c r="DN155" s="202"/>
      <c r="DO155" s="202"/>
      <c r="DP155" s="202"/>
      <c r="DQ155" s="202"/>
      <c r="DR155" s="202"/>
      <c r="DS155" s="202"/>
      <c r="DT155" s="202"/>
      <c r="DU155" s="202"/>
      <c r="DV155" s="202"/>
      <c r="DW155" s="202"/>
      <c r="DX155" s="202"/>
      <c r="DY155" s="202"/>
      <c r="DZ155" s="202"/>
      <c r="EA155" s="202"/>
      <c r="EB155" s="202"/>
      <c r="EC155" s="202"/>
      <c r="ED155" s="202"/>
      <c r="EE155" s="202"/>
      <c r="EF155" s="202"/>
      <c r="EG155" s="202"/>
      <c r="EH155" s="202"/>
      <c r="EI155" s="202"/>
      <c r="EJ155" s="202"/>
      <c r="EK155" s="202"/>
      <c r="EL155" s="202"/>
      <c r="EM155" s="202"/>
      <c r="EN155" s="202"/>
      <c r="EO155" s="202"/>
      <c r="EP155" s="202"/>
      <c r="EQ155" s="202"/>
    </row>
    <row r="156" s="105" customFormat="1" ht="35" customHeight="1" spans="1:147">
      <c r="A156" s="138">
        <v>151</v>
      </c>
      <c r="B156" s="42" t="s">
        <v>243</v>
      </c>
      <c r="C156" s="37" t="s">
        <v>48</v>
      </c>
      <c r="D156" s="37" t="s">
        <v>49</v>
      </c>
      <c r="E156" s="37"/>
      <c r="F156" s="37" t="s">
        <v>58</v>
      </c>
      <c r="G156" s="37" t="s">
        <v>241</v>
      </c>
      <c r="H156" s="37">
        <v>6.572</v>
      </c>
      <c r="I156" s="37" t="s">
        <v>251</v>
      </c>
      <c r="J156" s="37">
        <v>2018</v>
      </c>
      <c r="K156" s="37">
        <v>2018</v>
      </c>
      <c r="L156" s="64">
        <f t="shared" si="16"/>
        <v>230.02</v>
      </c>
      <c r="M156" s="64">
        <v>230.02</v>
      </c>
      <c r="N156" s="64"/>
      <c r="O156" s="64"/>
      <c r="P156" s="37" t="s">
        <v>52</v>
      </c>
      <c r="Q156" s="37">
        <v>9</v>
      </c>
      <c r="R156" s="37">
        <v>33</v>
      </c>
      <c r="S156" s="47" t="s">
        <v>245</v>
      </c>
      <c r="T156" s="47" t="s">
        <v>246</v>
      </c>
      <c r="U156" s="39" t="s">
        <v>242</v>
      </c>
      <c r="V156" s="84">
        <v>4558</v>
      </c>
      <c r="W156" s="84"/>
      <c r="X156" s="202"/>
      <c r="Y156" s="202"/>
      <c r="Z156" s="202"/>
      <c r="AA156" s="202"/>
      <c r="AB156" s="202"/>
      <c r="AC156" s="202"/>
      <c r="AD156" s="202"/>
      <c r="AE156" s="202"/>
      <c r="AF156" s="202"/>
      <c r="AG156" s="202"/>
      <c r="AH156" s="202"/>
      <c r="AI156" s="202"/>
      <c r="AJ156" s="202"/>
      <c r="AK156" s="202"/>
      <c r="AL156" s="202"/>
      <c r="AM156" s="202"/>
      <c r="AN156" s="202"/>
      <c r="AO156" s="202"/>
      <c r="AP156" s="202"/>
      <c r="AQ156" s="202"/>
      <c r="AR156" s="202"/>
      <c r="AS156" s="202"/>
      <c r="AT156" s="202"/>
      <c r="AU156" s="202"/>
      <c r="AV156" s="202"/>
      <c r="AW156" s="202"/>
      <c r="AX156" s="202"/>
      <c r="AY156" s="202"/>
      <c r="AZ156" s="202"/>
      <c r="BA156" s="202"/>
      <c r="BB156" s="202"/>
      <c r="BC156" s="202"/>
      <c r="BD156" s="202"/>
      <c r="BE156" s="202"/>
      <c r="BF156" s="202"/>
      <c r="BG156" s="202"/>
      <c r="BH156" s="202"/>
      <c r="BI156" s="202"/>
      <c r="BJ156" s="202"/>
      <c r="BK156" s="202"/>
      <c r="BL156" s="202"/>
      <c r="BM156" s="202"/>
      <c r="BN156" s="202"/>
      <c r="BO156" s="202"/>
      <c r="BP156" s="202"/>
      <c r="BQ156" s="202"/>
      <c r="BR156" s="202"/>
      <c r="BS156" s="202"/>
      <c r="BT156" s="202"/>
      <c r="BU156" s="202"/>
      <c r="BV156" s="202"/>
      <c r="BW156" s="202"/>
      <c r="BX156" s="202"/>
      <c r="BY156" s="202"/>
      <c r="BZ156" s="202"/>
      <c r="CA156" s="202"/>
      <c r="CB156" s="202"/>
      <c r="CC156" s="202"/>
      <c r="CD156" s="202"/>
      <c r="CE156" s="202"/>
      <c r="CF156" s="202"/>
      <c r="CG156" s="202"/>
      <c r="CH156" s="202"/>
      <c r="CI156" s="202"/>
      <c r="CJ156" s="202"/>
      <c r="CK156" s="202"/>
      <c r="CL156" s="202"/>
      <c r="CM156" s="202"/>
      <c r="CN156" s="202"/>
      <c r="CO156" s="202"/>
      <c r="CP156" s="202"/>
      <c r="CQ156" s="202"/>
      <c r="CR156" s="202"/>
      <c r="CS156" s="202"/>
      <c r="CT156" s="202"/>
      <c r="CU156" s="202"/>
      <c r="CV156" s="202"/>
      <c r="CW156" s="202"/>
      <c r="CX156" s="202"/>
      <c r="CY156" s="202"/>
      <c r="CZ156" s="202"/>
      <c r="DA156" s="202"/>
      <c r="DB156" s="202"/>
      <c r="DC156" s="202"/>
      <c r="DD156" s="202"/>
      <c r="DE156" s="202"/>
      <c r="DF156" s="202"/>
      <c r="DG156" s="202"/>
      <c r="DH156" s="202"/>
      <c r="DI156" s="202"/>
      <c r="DJ156" s="202"/>
      <c r="DK156" s="202"/>
      <c r="DL156" s="202"/>
      <c r="DM156" s="202"/>
      <c r="DN156" s="202"/>
      <c r="DO156" s="202"/>
      <c r="DP156" s="202"/>
      <c r="DQ156" s="202"/>
      <c r="DR156" s="202"/>
      <c r="DS156" s="202"/>
      <c r="DT156" s="202"/>
      <c r="DU156" s="202"/>
      <c r="DV156" s="202"/>
      <c r="DW156" s="202"/>
      <c r="DX156" s="202"/>
      <c r="DY156" s="202"/>
      <c r="DZ156" s="202"/>
      <c r="EA156" s="202"/>
      <c r="EB156" s="202"/>
      <c r="EC156" s="202"/>
      <c r="ED156" s="202"/>
      <c r="EE156" s="202"/>
      <c r="EF156" s="202"/>
      <c r="EG156" s="202"/>
      <c r="EH156" s="202"/>
      <c r="EI156" s="202"/>
      <c r="EJ156" s="202"/>
      <c r="EK156" s="202"/>
      <c r="EL156" s="202"/>
      <c r="EM156" s="202"/>
      <c r="EN156" s="202"/>
      <c r="EO156" s="202"/>
      <c r="EP156" s="202"/>
      <c r="EQ156" s="202"/>
    </row>
    <row r="157" s="105" customFormat="1" ht="35" customHeight="1" spans="1:147">
      <c r="A157" s="186">
        <v>152</v>
      </c>
      <c r="B157" s="44" t="s">
        <v>243</v>
      </c>
      <c r="C157" s="43" t="s">
        <v>48</v>
      </c>
      <c r="D157" s="43" t="s">
        <v>49</v>
      </c>
      <c r="E157" s="43" t="s">
        <v>252</v>
      </c>
      <c r="F157" s="43" t="s">
        <v>58</v>
      </c>
      <c r="G157" s="43" t="s">
        <v>241</v>
      </c>
      <c r="H157" s="43">
        <v>1.125</v>
      </c>
      <c r="I157" s="43" t="s">
        <v>253</v>
      </c>
      <c r="J157" s="37">
        <v>2020</v>
      </c>
      <c r="K157" s="37">
        <v>2020</v>
      </c>
      <c r="L157" s="64">
        <f t="shared" si="16"/>
        <v>78.75</v>
      </c>
      <c r="M157" s="64"/>
      <c r="N157" s="64"/>
      <c r="O157" s="64">
        <v>78.75</v>
      </c>
      <c r="P157" s="37" t="s">
        <v>52</v>
      </c>
      <c r="Q157" s="37"/>
      <c r="R157" s="37"/>
      <c r="S157" s="37" t="s">
        <v>254</v>
      </c>
      <c r="T157" s="37" t="s">
        <v>255</v>
      </c>
      <c r="U157" s="37" t="s">
        <v>242</v>
      </c>
      <c r="V157" s="84"/>
      <c r="W157" s="87">
        <v>2340</v>
      </c>
      <c r="X157" s="202"/>
      <c r="Y157" s="202"/>
      <c r="Z157" s="202"/>
      <c r="AA157" s="202"/>
      <c r="AB157" s="202"/>
      <c r="AC157" s="202"/>
      <c r="AD157" s="202"/>
      <c r="AE157" s="202"/>
      <c r="AF157" s="202"/>
      <c r="AG157" s="202"/>
      <c r="AH157" s="202"/>
      <c r="AI157" s="202"/>
      <c r="AJ157" s="202"/>
      <c r="AK157" s="202"/>
      <c r="AL157" s="202"/>
      <c r="AM157" s="202"/>
      <c r="AN157" s="202"/>
      <c r="AO157" s="202"/>
      <c r="AP157" s="202"/>
      <c r="AQ157" s="202"/>
      <c r="AR157" s="202"/>
      <c r="AS157" s="202"/>
      <c r="AT157" s="202"/>
      <c r="AU157" s="202"/>
      <c r="AV157" s="202"/>
      <c r="AW157" s="202"/>
      <c r="AX157" s="202"/>
      <c r="AY157" s="202"/>
      <c r="AZ157" s="202"/>
      <c r="BA157" s="202"/>
      <c r="BB157" s="202"/>
      <c r="BC157" s="202"/>
      <c r="BD157" s="202"/>
      <c r="BE157" s="202"/>
      <c r="BF157" s="202"/>
      <c r="BG157" s="202"/>
      <c r="BH157" s="202"/>
      <c r="BI157" s="202"/>
      <c r="BJ157" s="202"/>
      <c r="BK157" s="202"/>
      <c r="BL157" s="202"/>
      <c r="BM157" s="202"/>
      <c r="BN157" s="202"/>
      <c r="BO157" s="202"/>
      <c r="BP157" s="202"/>
      <c r="BQ157" s="202"/>
      <c r="BR157" s="202"/>
      <c r="BS157" s="202"/>
      <c r="BT157" s="202"/>
      <c r="BU157" s="202"/>
      <c r="BV157" s="202"/>
      <c r="BW157" s="202"/>
      <c r="BX157" s="202"/>
      <c r="BY157" s="202"/>
      <c r="BZ157" s="202"/>
      <c r="CA157" s="202"/>
      <c r="CB157" s="202"/>
      <c r="CC157" s="202"/>
      <c r="CD157" s="202"/>
      <c r="CE157" s="202"/>
      <c r="CF157" s="202"/>
      <c r="CG157" s="202"/>
      <c r="CH157" s="202"/>
      <c r="CI157" s="202"/>
      <c r="CJ157" s="202"/>
      <c r="CK157" s="202"/>
      <c r="CL157" s="202"/>
      <c r="CM157" s="202"/>
      <c r="CN157" s="202"/>
      <c r="CO157" s="202"/>
      <c r="CP157" s="202"/>
      <c r="CQ157" s="202"/>
      <c r="CR157" s="202"/>
      <c r="CS157" s="202"/>
      <c r="CT157" s="202"/>
      <c r="CU157" s="202"/>
      <c r="CV157" s="202"/>
      <c r="CW157" s="202"/>
      <c r="CX157" s="202"/>
      <c r="CY157" s="202"/>
      <c r="CZ157" s="202"/>
      <c r="DA157" s="202"/>
      <c r="DB157" s="202"/>
      <c r="DC157" s="202"/>
      <c r="DD157" s="202"/>
      <c r="DE157" s="202"/>
      <c r="DF157" s="202"/>
      <c r="DG157" s="202"/>
      <c r="DH157" s="202"/>
      <c r="DI157" s="202"/>
      <c r="DJ157" s="202"/>
      <c r="DK157" s="202"/>
      <c r="DL157" s="202"/>
      <c r="DM157" s="202"/>
      <c r="DN157" s="202"/>
      <c r="DO157" s="202"/>
      <c r="DP157" s="202"/>
      <c r="DQ157" s="202"/>
      <c r="DR157" s="202"/>
      <c r="DS157" s="202"/>
      <c r="DT157" s="202"/>
      <c r="DU157" s="202"/>
      <c r="DV157" s="202"/>
      <c r="DW157" s="202"/>
      <c r="DX157" s="202"/>
      <c r="DY157" s="202"/>
      <c r="DZ157" s="202"/>
      <c r="EA157" s="202"/>
      <c r="EB157" s="202"/>
      <c r="EC157" s="202"/>
      <c r="ED157" s="202"/>
      <c r="EE157" s="202"/>
      <c r="EF157" s="202"/>
      <c r="EG157" s="202"/>
      <c r="EH157" s="202"/>
      <c r="EI157" s="202"/>
      <c r="EJ157" s="202"/>
      <c r="EK157" s="202"/>
      <c r="EL157" s="202"/>
      <c r="EM157" s="202"/>
      <c r="EN157" s="202"/>
      <c r="EO157" s="202"/>
      <c r="EP157" s="202"/>
      <c r="EQ157" s="202"/>
    </row>
    <row r="158" s="105" customFormat="1" ht="35" customHeight="1" spans="1:147">
      <c r="A158" s="186">
        <v>153</v>
      </c>
      <c r="B158" s="38" t="s">
        <v>256</v>
      </c>
      <c r="C158" s="43" t="s">
        <v>48</v>
      </c>
      <c r="D158" s="39" t="s">
        <v>49</v>
      </c>
      <c r="E158" s="43" t="s">
        <v>257</v>
      </c>
      <c r="F158" s="43" t="s">
        <v>58</v>
      </c>
      <c r="G158" s="43" t="s">
        <v>241</v>
      </c>
      <c r="H158" s="43">
        <v>0.553</v>
      </c>
      <c r="I158" s="196" t="s">
        <v>258</v>
      </c>
      <c r="J158" s="40">
        <v>2020</v>
      </c>
      <c r="K158" s="40">
        <v>2020</v>
      </c>
      <c r="L158" s="64">
        <f t="shared" si="16"/>
        <v>4</v>
      </c>
      <c r="M158" s="197"/>
      <c r="N158" s="64"/>
      <c r="O158" s="197">
        <v>4</v>
      </c>
      <c r="P158" s="37" t="s">
        <v>52</v>
      </c>
      <c r="Q158" s="37">
        <v>11</v>
      </c>
      <c r="R158" s="37">
        <v>42</v>
      </c>
      <c r="S158" s="37" t="s">
        <v>259</v>
      </c>
      <c r="T158" s="37" t="s">
        <v>260</v>
      </c>
      <c r="U158" s="37" t="s">
        <v>242</v>
      </c>
      <c r="V158" s="84"/>
      <c r="W158" s="87">
        <v>2480</v>
      </c>
      <c r="X158" s="202"/>
      <c r="Y158" s="202"/>
      <c r="Z158" s="202"/>
      <c r="AA158" s="202"/>
      <c r="AB158" s="202"/>
      <c r="AC158" s="202"/>
      <c r="AD158" s="202"/>
      <c r="AE158" s="202"/>
      <c r="AF158" s="202"/>
      <c r="AG158" s="202"/>
      <c r="AH158" s="202"/>
      <c r="AI158" s="202"/>
      <c r="AJ158" s="202"/>
      <c r="AK158" s="202"/>
      <c r="AL158" s="202"/>
      <c r="AM158" s="202"/>
      <c r="AN158" s="202"/>
      <c r="AO158" s="202"/>
      <c r="AP158" s="202"/>
      <c r="AQ158" s="202"/>
      <c r="AR158" s="202"/>
      <c r="AS158" s="202"/>
      <c r="AT158" s="202"/>
      <c r="AU158" s="202"/>
      <c r="AV158" s="202"/>
      <c r="AW158" s="202"/>
      <c r="AX158" s="202"/>
      <c r="AY158" s="202"/>
      <c r="AZ158" s="202"/>
      <c r="BA158" s="202"/>
      <c r="BB158" s="202"/>
      <c r="BC158" s="202"/>
      <c r="BD158" s="202"/>
      <c r="BE158" s="202"/>
      <c r="BF158" s="202"/>
      <c r="BG158" s="202"/>
      <c r="BH158" s="202"/>
      <c r="BI158" s="202"/>
      <c r="BJ158" s="202"/>
      <c r="BK158" s="202"/>
      <c r="BL158" s="202"/>
      <c r="BM158" s="202"/>
      <c r="BN158" s="202"/>
      <c r="BO158" s="202"/>
      <c r="BP158" s="202"/>
      <c r="BQ158" s="202"/>
      <c r="BR158" s="202"/>
      <c r="BS158" s="202"/>
      <c r="BT158" s="202"/>
      <c r="BU158" s="202"/>
      <c r="BV158" s="202"/>
      <c r="BW158" s="202"/>
      <c r="BX158" s="202"/>
      <c r="BY158" s="202"/>
      <c r="BZ158" s="202"/>
      <c r="CA158" s="202"/>
      <c r="CB158" s="202"/>
      <c r="CC158" s="202"/>
      <c r="CD158" s="202"/>
      <c r="CE158" s="202"/>
      <c r="CF158" s="202"/>
      <c r="CG158" s="202"/>
      <c r="CH158" s="202"/>
      <c r="CI158" s="202"/>
      <c r="CJ158" s="202"/>
      <c r="CK158" s="202"/>
      <c r="CL158" s="202"/>
      <c r="CM158" s="202"/>
      <c r="CN158" s="202"/>
      <c r="CO158" s="202"/>
      <c r="CP158" s="202"/>
      <c r="CQ158" s="202"/>
      <c r="CR158" s="202"/>
      <c r="CS158" s="202"/>
      <c r="CT158" s="202"/>
      <c r="CU158" s="202"/>
      <c r="CV158" s="202"/>
      <c r="CW158" s="202"/>
      <c r="CX158" s="202"/>
      <c r="CY158" s="202"/>
      <c r="CZ158" s="202"/>
      <c r="DA158" s="202"/>
      <c r="DB158" s="202"/>
      <c r="DC158" s="202"/>
      <c r="DD158" s="202"/>
      <c r="DE158" s="202"/>
      <c r="DF158" s="202"/>
      <c r="DG158" s="202"/>
      <c r="DH158" s="202"/>
      <c r="DI158" s="202"/>
      <c r="DJ158" s="202"/>
      <c r="DK158" s="202"/>
      <c r="DL158" s="202"/>
      <c r="DM158" s="202"/>
      <c r="DN158" s="202"/>
      <c r="DO158" s="202"/>
      <c r="DP158" s="202"/>
      <c r="DQ158" s="202"/>
      <c r="DR158" s="202"/>
      <c r="DS158" s="202"/>
      <c r="DT158" s="202"/>
      <c r="DU158" s="202"/>
      <c r="DV158" s="202"/>
      <c r="DW158" s="202"/>
      <c r="DX158" s="202"/>
      <c r="DY158" s="202"/>
      <c r="DZ158" s="202"/>
      <c r="EA158" s="202"/>
      <c r="EB158" s="202"/>
      <c r="EC158" s="202"/>
      <c r="ED158" s="202"/>
      <c r="EE158" s="202"/>
      <c r="EF158" s="202"/>
      <c r="EG158" s="202"/>
      <c r="EH158" s="202"/>
      <c r="EI158" s="202"/>
      <c r="EJ158" s="202"/>
      <c r="EK158" s="202"/>
      <c r="EL158" s="202"/>
      <c r="EM158" s="202"/>
      <c r="EN158" s="202"/>
      <c r="EO158" s="202"/>
      <c r="EP158" s="202"/>
      <c r="EQ158" s="202"/>
    </row>
    <row r="159" s="105" customFormat="1" ht="35" customHeight="1" spans="1:147">
      <c r="A159" s="186">
        <v>154</v>
      </c>
      <c r="B159" s="38" t="s">
        <v>256</v>
      </c>
      <c r="C159" s="43" t="s">
        <v>48</v>
      </c>
      <c r="D159" s="39" t="s">
        <v>49</v>
      </c>
      <c r="E159" s="43" t="s">
        <v>49</v>
      </c>
      <c r="F159" s="43" t="s">
        <v>58</v>
      </c>
      <c r="G159" s="43" t="s">
        <v>241</v>
      </c>
      <c r="H159" s="43">
        <v>1.025</v>
      </c>
      <c r="I159" s="196" t="s">
        <v>261</v>
      </c>
      <c r="J159" s="40">
        <v>2020</v>
      </c>
      <c r="K159" s="40">
        <v>2020</v>
      </c>
      <c r="L159" s="64">
        <f t="shared" si="16"/>
        <v>8</v>
      </c>
      <c r="M159" s="197"/>
      <c r="N159" s="64"/>
      <c r="O159" s="197">
        <v>8</v>
      </c>
      <c r="P159" s="37" t="s">
        <v>52</v>
      </c>
      <c r="Q159" s="37">
        <v>77</v>
      </c>
      <c r="R159" s="37">
        <v>251</v>
      </c>
      <c r="S159" s="37" t="s">
        <v>259</v>
      </c>
      <c r="T159" s="37" t="s">
        <v>260</v>
      </c>
      <c r="U159" s="37" t="s">
        <v>242</v>
      </c>
      <c r="V159" s="84"/>
      <c r="W159" s="87">
        <v>2481</v>
      </c>
      <c r="X159" s="202"/>
      <c r="Y159" s="202"/>
      <c r="Z159" s="202"/>
      <c r="AA159" s="202"/>
      <c r="AB159" s="202"/>
      <c r="AC159" s="202"/>
      <c r="AD159" s="202"/>
      <c r="AE159" s="202"/>
      <c r="AF159" s="202"/>
      <c r="AG159" s="202"/>
      <c r="AH159" s="202"/>
      <c r="AI159" s="202"/>
      <c r="AJ159" s="202"/>
      <c r="AK159" s="202"/>
      <c r="AL159" s="202"/>
      <c r="AM159" s="202"/>
      <c r="AN159" s="202"/>
      <c r="AO159" s="202"/>
      <c r="AP159" s="202"/>
      <c r="AQ159" s="202"/>
      <c r="AR159" s="202"/>
      <c r="AS159" s="202"/>
      <c r="AT159" s="202"/>
      <c r="AU159" s="202"/>
      <c r="AV159" s="202"/>
      <c r="AW159" s="202"/>
      <c r="AX159" s="202"/>
      <c r="AY159" s="202"/>
      <c r="AZ159" s="202"/>
      <c r="BA159" s="202"/>
      <c r="BB159" s="202"/>
      <c r="BC159" s="202"/>
      <c r="BD159" s="202"/>
      <c r="BE159" s="202"/>
      <c r="BF159" s="202"/>
      <c r="BG159" s="202"/>
      <c r="BH159" s="202"/>
      <c r="BI159" s="202"/>
      <c r="BJ159" s="202"/>
      <c r="BK159" s="202"/>
      <c r="BL159" s="202"/>
      <c r="BM159" s="202"/>
      <c r="BN159" s="202"/>
      <c r="BO159" s="202"/>
      <c r="BP159" s="202"/>
      <c r="BQ159" s="202"/>
      <c r="BR159" s="202"/>
      <c r="BS159" s="202"/>
      <c r="BT159" s="202"/>
      <c r="BU159" s="202"/>
      <c r="BV159" s="202"/>
      <c r="BW159" s="202"/>
      <c r="BX159" s="202"/>
      <c r="BY159" s="202"/>
      <c r="BZ159" s="202"/>
      <c r="CA159" s="202"/>
      <c r="CB159" s="202"/>
      <c r="CC159" s="202"/>
      <c r="CD159" s="202"/>
      <c r="CE159" s="202"/>
      <c r="CF159" s="202"/>
      <c r="CG159" s="202"/>
      <c r="CH159" s="202"/>
      <c r="CI159" s="202"/>
      <c r="CJ159" s="202"/>
      <c r="CK159" s="202"/>
      <c r="CL159" s="202"/>
      <c r="CM159" s="202"/>
      <c r="CN159" s="202"/>
      <c r="CO159" s="202"/>
      <c r="CP159" s="202"/>
      <c r="CQ159" s="202"/>
      <c r="CR159" s="202"/>
      <c r="CS159" s="202"/>
      <c r="CT159" s="202"/>
      <c r="CU159" s="202"/>
      <c r="CV159" s="202"/>
      <c r="CW159" s="202"/>
      <c r="CX159" s="202"/>
      <c r="CY159" s="202"/>
      <c r="CZ159" s="202"/>
      <c r="DA159" s="202"/>
      <c r="DB159" s="202"/>
      <c r="DC159" s="202"/>
      <c r="DD159" s="202"/>
      <c r="DE159" s="202"/>
      <c r="DF159" s="202"/>
      <c r="DG159" s="202"/>
      <c r="DH159" s="202"/>
      <c r="DI159" s="202"/>
      <c r="DJ159" s="202"/>
      <c r="DK159" s="202"/>
      <c r="DL159" s="202"/>
      <c r="DM159" s="202"/>
      <c r="DN159" s="202"/>
      <c r="DO159" s="202"/>
      <c r="DP159" s="202"/>
      <c r="DQ159" s="202"/>
      <c r="DR159" s="202"/>
      <c r="DS159" s="202"/>
      <c r="DT159" s="202"/>
      <c r="DU159" s="202"/>
      <c r="DV159" s="202"/>
      <c r="DW159" s="202"/>
      <c r="DX159" s="202"/>
      <c r="DY159" s="202"/>
      <c r="DZ159" s="202"/>
      <c r="EA159" s="202"/>
      <c r="EB159" s="202"/>
      <c r="EC159" s="202"/>
      <c r="ED159" s="202"/>
      <c r="EE159" s="202"/>
      <c r="EF159" s="202"/>
      <c r="EG159" s="202"/>
      <c r="EH159" s="202"/>
      <c r="EI159" s="202"/>
      <c r="EJ159" s="202"/>
      <c r="EK159" s="202"/>
      <c r="EL159" s="202"/>
      <c r="EM159" s="202"/>
      <c r="EN159" s="202"/>
      <c r="EO159" s="202"/>
      <c r="EP159" s="202"/>
      <c r="EQ159" s="202"/>
    </row>
    <row r="160" s="105" customFormat="1" ht="35" customHeight="1" spans="1:147">
      <c r="A160" s="186">
        <v>155</v>
      </c>
      <c r="B160" s="38" t="s">
        <v>256</v>
      </c>
      <c r="C160" s="43" t="s">
        <v>48</v>
      </c>
      <c r="D160" s="43" t="s">
        <v>49</v>
      </c>
      <c r="E160" s="43" t="s">
        <v>262</v>
      </c>
      <c r="F160" s="43" t="s">
        <v>58</v>
      </c>
      <c r="G160" s="43" t="s">
        <v>241</v>
      </c>
      <c r="H160" s="43">
        <v>1.716</v>
      </c>
      <c r="I160" s="196" t="s">
        <v>263</v>
      </c>
      <c r="J160" s="40">
        <v>2020</v>
      </c>
      <c r="K160" s="40">
        <v>2020</v>
      </c>
      <c r="L160" s="64">
        <f t="shared" si="16"/>
        <v>14</v>
      </c>
      <c r="M160" s="197"/>
      <c r="N160" s="64"/>
      <c r="O160" s="197">
        <v>14</v>
      </c>
      <c r="P160" s="37" t="s">
        <v>52</v>
      </c>
      <c r="Q160" s="37">
        <v>9</v>
      </c>
      <c r="R160" s="37">
        <v>33</v>
      </c>
      <c r="S160" s="37" t="s">
        <v>259</v>
      </c>
      <c r="T160" s="37" t="s">
        <v>260</v>
      </c>
      <c r="U160" s="37" t="s">
        <v>242</v>
      </c>
      <c r="V160" s="84"/>
      <c r="W160" s="87">
        <v>2482</v>
      </c>
      <c r="X160" s="202"/>
      <c r="Y160" s="202"/>
      <c r="Z160" s="202"/>
      <c r="AA160" s="202"/>
      <c r="AB160" s="202"/>
      <c r="AC160" s="202"/>
      <c r="AD160" s="202"/>
      <c r="AE160" s="202"/>
      <c r="AF160" s="202"/>
      <c r="AG160" s="202"/>
      <c r="AH160" s="202"/>
      <c r="AI160" s="202"/>
      <c r="AJ160" s="202"/>
      <c r="AK160" s="202"/>
      <c r="AL160" s="202"/>
      <c r="AM160" s="202"/>
      <c r="AN160" s="202"/>
      <c r="AO160" s="202"/>
      <c r="AP160" s="202"/>
      <c r="AQ160" s="202"/>
      <c r="AR160" s="202"/>
      <c r="AS160" s="202"/>
      <c r="AT160" s="202"/>
      <c r="AU160" s="202"/>
      <c r="AV160" s="202"/>
      <c r="AW160" s="202"/>
      <c r="AX160" s="202"/>
      <c r="AY160" s="202"/>
      <c r="AZ160" s="202"/>
      <c r="BA160" s="202"/>
      <c r="BB160" s="202"/>
      <c r="BC160" s="202"/>
      <c r="BD160" s="202"/>
      <c r="BE160" s="202"/>
      <c r="BF160" s="202"/>
      <c r="BG160" s="202"/>
      <c r="BH160" s="202"/>
      <c r="BI160" s="202"/>
      <c r="BJ160" s="202"/>
      <c r="BK160" s="202"/>
      <c r="BL160" s="202"/>
      <c r="BM160" s="202"/>
      <c r="BN160" s="202"/>
      <c r="BO160" s="202"/>
      <c r="BP160" s="202"/>
      <c r="BQ160" s="202"/>
      <c r="BR160" s="202"/>
      <c r="BS160" s="202"/>
      <c r="BT160" s="202"/>
      <c r="BU160" s="202"/>
      <c r="BV160" s="202"/>
      <c r="BW160" s="202"/>
      <c r="BX160" s="202"/>
      <c r="BY160" s="202"/>
      <c r="BZ160" s="202"/>
      <c r="CA160" s="202"/>
      <c r="CB160" s="202"/>
      <c r="CC160" s="202"/>
      <c r="CD160" s="202"/>
      <c r="CE160" s="202"/>
      <c r="CF160" s="202"/>
      <c r="CG160" s="202"/>
      <c r="CH160" s="202"/>
      <c r="CI160" s="202"/>
      <c r="CJ160" s="202"/>
      <c r="CK160" s="202"/>
      <c r="CL160" s="202"/>
      <c r="CM160" s="202"/>
      <c r="CN160" s="202"/>
      <c r="CO160" s="202"/>
      <c r="CP160" s="202"/>
      <c r="CQ160" s="202"/>
      <c r="CR160" s="202"/>
      <c r="CS160" s="202"/>
      <c r="CT160" s="202"/>
      <c r="CU160" s="202"/>
      <c r="CV160" s="202"/>
      <c r="CW160" s="202"/>
      <c r="CX160" s="202"/>
      <c r="CY160" s="202"/>
      <c r="CZ160" s="202"/>
      <c r="DA160" s="202"/>
      <c r="DB160" s="202"/>
      <c r="DC160" s="202"/>
      <c r="DD160" s="202"/>
      <c r="DE160" s="202"/>
      <c r="DF160" s="202"/>
      <c r="DG160" s="202"/>
      <c r="DH160" s="202"/>
      <c r="DI160" s="202"/>
      <c r="DJ160" s="202"/>
      <c r="DK160" s="202"/>
      <c r="DL160" s="202"/>
      <c r="DM160" s="202"/>
      <c r="DN160" s="202"/>
      <c r="DO160" s="202"/>
      <c r="DP160" s="202"/>
      <c r="DQ160" s="202"/>
      <c r="DR160" s="202"/>
      <c r="DS160" s="202"/>
      <c r="DT160" s="202"/>
      <c r="DU160" s="202"/>
      <c r="DV160" s="202"/>
      <c r="DW160" s="202"/>
      <c r="DX160" s="202"/>
      <c r="DY160" s="202"/>
      <c r="DZ160" s="202"/>
      <c r="EA160" s="202"/>
      <c r="EB160" s="202"/>
      <c r="EC160" s="202"/>
      <c r="ED160" s="202"/>
      <c r="EE160" s="202"/>
      <c r="EF160" s="202"/>
      <c r="EG160" s="202"/>
      <c r="EH160" s="202"/>
      <c r="EI160" s="202"/>
      <c r="EJ160" s="202"/>
      <c r="EK160" s="202"/>
      <c r="EL160" s="202"/>
      <c r="EM160" s="202"/>
      <c r="EN160" s="202"/>
      <c r="EO160" s="202"/>
      <c r="EP160" s="202"/>
      <c r="EQ160" s="202"/>
    </row>
    <row r="161" s="105" customFormat="1" ht="35" customHeight="1" spans="1:147">
      <c r="A161" s="186">
        <v>156</v>
      </c>
      <c r="B161" s="38" t="s">
        <v>256</v>
      </c>
      <c r="C161" s="43" t="s">
        <v>48</v>
      </c>
      <c r="D161" s="43" t="s">
        <v>49</v>
      </c>
      <c r="E161" s="43" t="s">
        <v>264</v>
      </c>
      <c r="F161" s="43" t="s">
        <v>58</v>
      </c>
      <c r="G161" s="43" t="s">
        <v>241</v>
      </c>
      <c r="H161" s="43">
        <v>0.445</v>
      </c>
      <c r="I161" s="196" t="s">
        <v>265</v>
      </c>
      <c r="J161" s="40">
        <v>2020</v>
      </c>
      <c r="K161" s="40">
        <v>2020</v>
      </c>
      <c r="L161" s="64">
        <f t="shared" si="16"/>
        <v>4</v>
      </c>
      <c r="M161" s="197"/>
      <c r="N161" s="64"/>
      <c r="O161" s="197">
        <v>4</v>
      </c>
      <c r="P161" s="37" t="s">
        <v>52</v>
      </c>
      <c r="Q161" s="37">
        <v>13</v>
      </c>
      <c r="R161" s="37">
        <v>58</v>
      </c>
      <c r="S161" s="37" t="s">
        <v>259</v>
      </c>
      <c r="T161" s="37" t="s">
        <v>260</v>
      </c>
      <c r="U161" s="37" t="s">
        <v>242</v>
      </c>
      <c r="V161" s="84"/>
      <c r="W161" s="87">
        <v>2483</v>
      </c>
      <c r="X161" s="202"/>
      <c r="Y161" s="202"/>
      <c r="Z161" s="202"/>
      <c r="AA161" s="202"/>
      <c r="AB161" s="202"/>
      <c r="AC161" s="202"/>
      <c r="AD161" s="202"/>
      <c r="AE161" s="202"/>
      <c r="AF161" s="202"/>
      <c r="AG161" s="202"/>
      <c r="AH161" s="202"/>
      <c r="AI161" s="202"/>
      <c r="AJ161" s="202"/>
      <c r="AK161" s="202"/>
      <c r="AL161" s="202"/>
      <c r="AM161" s="202"/>
      <c r="AN161" s="202"/>
      <c r="AO161" s="202"/>
      <c r="AP161" s="202"/>
      <c r="AQ161" s="202"/>
      <c r="AR161" s="202"/>
      <c r="AS161" s="202"/>
      <c r="AT161" s="202"/>
      <c r="AU161" s="202"/>
      <c r="AV161" s="202"/>
      <c r="AW161" s="202"/>
      <c r="AX161" s="202"/>
      <c r="AY161" s="202"/>
      <c r="AZ161" s="202"/>
      <c r="BA161" s="202"/>
      <c r="BB161" s="202"/>
      <c r="BC161" s="202"/>
      <c r="BD161" s="202"/>
      <c r="BE161" s="202"/>
      <c r="BF161" s="202"/>
      <c r="BG161" s="202"/>
      <c r="BH161" s="202"/>
      <c r="BI161" s="202"/>
      <c r="BJ161" s="202"/>
      <c r="BK161" s="202"/>
      <c r="BL161" s="202"/>
      <c r="BM161" s="202"/>
      <c r="BN161" s="202"/>
      <c r="BO161" s="202"/>
      <c r="BP161" s="202"/>
      <c r="BQ161" s="202"/>
      <c r="BR161" s="202"/>
      <c r="BS161" s="202"/>
      <c r="BT161" s="202"/>
      <c r="BU161" s="202"/>
      <c r="BV161" s="202"/>
      <c r="BW161" s="202"/>
      <c r="BX161" s="202"/>
      <c r="BY161" s="202"/>
      <c r="BZ161" s="202"/>
      <c r="CA161" s="202"/>
      <c r="CB161" s="202"/>
      <c r="CC161" s="202"/>
      <c r="CD161" s="202"/>
      <c r="CE161" s="202"/>
      <c r="CF161" s="202"/>
      <c r="CG161" s="202"/>
      <c r="CH161" s="202"/>
      <c r="CI161" s="202"/>
      <c r="CJ161" s="202"/>
      <c r="CK161" s="202"/>
      <c r="CL161" s="202"/>
      <c r="CM161" s="202"/>
      <c r="CN161" s="202"/>
      <c r="CO161" s="202"/>
      <c r="CP161" s="202"/>
      <c r="CQ161" s="202"/>
      <c r="CR161" s="202"/>
      <c r="CS161" s="202"/>
      <c r="CT161" s="202"/>
      <c r="CU161" s="202"/>
      <c r="CV161" s="202"/>
      <c r="CW161" s="202"/>
      <c r="CX161" s="202"/>
      <c r="CY161" s="202"/>
      <c r="CZ161" s="202"/>
      <c r="DA161" s="202"/>
      <c r="DB161" s="202"/>
      <c r="DC161" s="202"/>
      <c r="DD161" s="202"/>
      <c r="DE161" s="202"/>
      <c r="DF161" s="202"/>
      <c r="DG161" s="202"/>
      <c r="DH161" s="202"/>
      <c r="DI161" s="202"/>
      <c r="DJ161" s="202"/>
      <c r="DK161" s="202"/>
      <c r="DL161" s="202"/>
      <c r="DM161" s="202"/>
      <c r="DN161" s="202"/>
      <c r="DO161" s="202"/>
      <c r="DP161" s="202"/>
      <c r="DQ161" s="202"/>
      <c r="DR161" s="202"/>
      <c r="DS161" s="202"/>
      <c r="DT161" s="202"/>
      <c r="DU161" s="202"/>
      <c r="DV161" s="202"/>
      <c r="DW161" s="202"/>
      <c r="DX161" s="202"/>
      <c r="DY161" s="202"/>
      <c r="DZ161" s="202"/>
      <c r="EA161" s="202"/>
      <c r="EB161" s="202"/>
      <c r="EC161" s="202"/>
      <c r="ED161" s="202"/>
      <c r="EE161" s="202"/>
      <c r="EF161" s="202"/>
      <c r="EG161" s="202"/>
      <c r="EH161" s="202"/>
      <c r="EI161" s="202"/>
      <c r="EJ161" s="202"/>
      <c r="EK161" s="202"/>
      <c r="EL161" s="202"/>
      <c r="EM161" s="202"/>
      <c r="EN161" s="202"/>
      <c r="EO161" s="202"/>
      <c r="EP161" s="202"/>
      <c r="EQ161" s="202"/>
    </row>
    <row r="162" s="105" customFormat="1" ht="35" customHeight="1" spans="1:147">
      <c r="A162" s="186">
        <v>157</v>
      </c>
      <c r="B162" s="38" t="s">
        <v>266</v>
      </c>
      <c r="C162" s="43" t="s">
        <v>48</v>
      </c>
      <c r="D162" s="39" t="s">
        <v>49</v>
      </c>
      <c r="E162" s="43" t="s">
        <v>49</v>
      </c>
      <c r="F162" s="43" t="s">
        <v>182</v>
      </c>
      <c r="G162" s="43" t="s">
        <v>267</v>
      </c>
      <c r="H162" s="39">
        <v>22</v>
      </c>
      <c r="I162" s="39" t="s">
        <v>268</v>
      </c>
      <c r="J162" s="37">
        <v>2019</v>
      </c>
      <c r="K162" s="37">
        <v>2019</v>
      </c>
      <c r="L162" s="64">
        <f t="shared" si="16"/>
        <v>120</v>
      </c>
      <c r="M162" s="64"/>
      <c r="N162" s="64">
        <v>120</v>
      </c>
      <c r="O162" s="64"/>
      <c r="P162" s="37" t="s">
        <v>52</v>
      </c>
      <c r="Q162" s="37">
        <v>191</v>
      </c>
      <c r="R162" s="37">
        <v>680</v>
      </c>
      <c r="S162" s="37" t="s">
        <v>254</v>
      </c>
      <c r="T162" s="37" t="s">
        <v>260</v>
      </c>
      <c r="U162" s="37" t="s">
        <v>242</v>
      </c>
      <c r="V162" s="84"/>
      <c r="W162" s="37">
        <v>2668</v>
      </c>
      <c r="X162" s="202"/>
      <c r="Y162" s="202"/>
      <c r="Z162" s="202"/>
      <c r="AA162" s="202"/>
      <c r="AB162" s="202"/>
      <c r="AC162" s="202"/>
      <c r="AD162" s="202"/>
      <c r="AE162" s="202"/>
      <c r="AF162" s="202"/>
      <c r="AG162" s="202"/>
      <c r="AH162" s="202"/>
      <c r="AI162" s="202"/>
      <c r="AJ162" s="202"/>
      <c r="AK162" s="202"/>
      <c r="AL162" s="202"/>
      <c r="AM162" s="202"/>
      <c r="AN162" s="202"/>
      <c r="AO162" s="202"/>
      <c r="AP162" s="202"/>
      <c r="AQ162" s="202"/>
      <c r="AR162" s="202"/>
      <c r="AS162" s="202"/>
      <c r="AT162" s="202"/>
      <c r="AU162" s="202"/>
      <c r="AV162" s="202"/>
      <c r="AW162" s="202"/>
      <c r="AX162" s="202"/>
      <c r="AY162" s="202"/>
      <c r="AZ162" s="202"/>
      <c r="BA162" s="202"/>
      <c r="BB162" s="202"/>
      <c r="BC162" s="202"/>
      <c r="BD162" s="202"/>
      <c r="BE162" s="202"/>
      <c r="BF162" s="202"/>
      <c r="BG162" s="202"/>
      <c r="BH162" s="202"/>
      <c r="BI162" s="202"/>
      <c r="BJ162" s="202"/>
      <c r="BK162" s="202"/>
      <c r="BL162" s="202"/>
      <c r="BM162" s="202"/>
      <c r="BN162" s="202"/>
      <c r="BO162" s="202"/>
      <c r="BP162" s="202"/>
      <c r="BQ162" s="202"/>
      <c r="BR162" s="202"/>
      <c r="BS162" s="202"/>
      <c r="BT162" s="202"/>
      <c r="BU162" s="202"/>
      <c r="BV162" s="202"/>
      <c r="BW162" s="202"/>
      <c r="BX162" s="202"/>
      <c r="BY162" s="202"/>
      <c r="BZ162" s="202"/>
      <c r="CA162" s="202"/>
      <c r="CB162" s="202"/>
      <c r="CC162" s="202"/>
      <c r="CD162" s="202"/>
      <c r="CE162" s="202"/>
      <c r="CF162" s="202"/>
      <c r="CG162" s="202"/>
      <c r="CH162" s="202"/>
      <c r="CI162" s="202"/>
      <c r="CJ162" s="202"/>
      <c r="CK162" s="202"/>
      <c r="CL162" s="202"/>
      <c r="CM162" s="202"/>
      <c r="CN162" s="202"/>
      <c r="CO162" s="202"/>
      <c r="CP162" s="202"/>
      <c r="CQ162" s="202"/>
      <c r="CR162" s="202"/>
      <c r="CS162" s="202"/>
      <c r="CT162" s="202"/>
      <c r="CU162" s="202"/>
      <c r="CV162" s="202"/>
      <c r="CW162" s="202"/>
      <c r="CX162" s="202"/>
      <c r="CY162" s="202"/>
      <c r="CZ162" s="202"/>
      <c r="DA162" s="202"/>
      <c r="DB162" s="202"/>
      <c r="DC162" s="202"/>
      <c r="DD162" s="202"/>
      <c r="DE162" s="202"/>
      <c r="DF162" s="202"/>
      <c r="DG162" s="202"/>
      <c r="DH162" s="202"/>
      <c r="DI162" s="202"/>
      <c r="DJ162" s="202"/>
      <c r="DK162" s="202"/>
      <c r="DL162" s="202"/>
      <c r="DM162" s="202"/>
      <c r="DN162" s="202"/>
      <c r="DO162" s="202"/>
      <c r="DP162" s="202"/>
      <c r="DQ162" s="202"/>
      <c r="DR162" s="202"/>
      <c r="DS162" s="202"/>
      <c r="DT162" s="202"/>
      <c r="DU162" s="202"/>
      <c r="DV162" s="202"/>
      <c r="DW162" s="202"/>
      <c r="DX162" s="202"/>
      <c r="DY162" s="202"/>
      <c r="DZ162" s="202"/>
      <c r="EA162" s="202"/>
      <c r="EB162" s="202"/>
      <c r="EC162" s="202"/>
      <c r="ED162" s="202"/>
      <c r="EE162" s="202"/>
      <c r="EF162" s="202"/>
      <c r="EG162" s="202"/>
      <c r="EH162" s="202"/>
      <c r="EI162" s="202"/>
      <c r="EJ162" s="202"/>
      <c r="EK162" s="202"/>
      <c r="EL162" s="202"/>
      <c r="EM162" s="202"/>
      <c r="EN162" s="202"/>
      <c r="EO162" s="202"/>
      <c r="EP162" s="202"/>
      <c r="EQ162" s="202"/>
    </row>
    <row r="163" s="95" customFormat="1" ht="35" customHeight="1" spans="1:238">
      <c r="A163" s="123">
        <v>158</v>
      </c>
      <c r="B163" s="124" t="s">
        <v>269</v>
      </c>
      <c r="C163" s="125"/>
      <c r="D163" s="125"/>
      <c r="E163" s="125"/>
      <c r="F163" s="123"/>
      <c r="G163" s="123" t="s">
        <v>270</v>
      </c>
      <c r="H163" s="126"/>
      <c r="I163" s="133"/>
      <c r="J163" s="126"/>
      <c r="K163" s="126"/>
      <c r="L163" s="146">
        <v>0</v>
      </c>
      <c r="M163" s="146"/>
      <c r="N163" s="146"/>
      <c r="O163" s="146"/>
      <c r="P163" s="133"/>
      <c r="Q163" s="161"/>
      <c r="R163" s="161"/>
      <c r="S163" s="161"/>
      <c r="T163" s="161"/>
      <c r="U163" s="162"/>
      <c r="V163" s="163">
        <v>4661</v>
      </c>
      <c r="W163" s="163"/>
      <c r="ER163" s="97"/>
      <c r="ES163" s="97"/>
      <c r="ET163" s="97"/>
      <c r="EU163" s="97"/>
      <c r="EV163" s="97"/>
      <c r="EW163" s="97"/>
      <c r="EX163" s="97"/>
      <c r="EY163" s="97"/>
      <c r="EZ163" s="97"/>
      <c r="FA163" s="97"/>
      <c r="FB163" s="97"/>
      <c r="FC163" s="97"/>
      <c r="FD163" s="97"/>
      <c r="FE163" s="97"/>
      <c r="FF163" s="97"/>
      <c r="FG163" s="97"/>
      <c r="FH163" s="97"/>
      <c r="FI163" s="97"/>
      <c r="FJ163" s="97"/>
      <c r="FK163" s="97"/>
      <c r="FL163" s="97"/>
      <c r="FM163" s="97"/>
      <c r="FN163" s="97"/>
      <c r="FO163" s="97"/>
      <c r="FP163" s="97"/>
      <c r="FQ163" s="97"/>
      <c r="FR163" s="97"/>
      <c r="FS163" s="97"/>
      <c r="FT163" s="97"/>
      <c r="FU163" s="97"/>
      <c r="FV163" s="97"/>
      <c r="FW163" s="97"/>
      <c r="FX163" s="97"/>
      <c r="FY163" s="97"/>
      <c r="FZ163" s="97"/>
      <c r="GA163" s="97"/>
      <c r="GB163" s="97"/>
      <c r="GC163" s="97"/>
      <c r="GD163" s="97"/>
      <c r="GE163" s="97"/>
      <c r="GF163" s="97"/>
      <c r="GG163" s="97"/>
      <c r="GH163" s="97"/>
      <c r="GI163" s="97"/>
      <c r="GJ163" s="97"/>
      <c r="GK163" s="97"/>
      <c r="GL163" s="97"/>
      <c r="GM163" s="97"/>
      <c r="GN163" s="97"/>
      <c r="GO163" s="97"/>
      <c r="GP163" s="97"/>
      <c r="GQ163" s="97"/>
      <c r="GR163" s="97"/>
      <c r="GS163" s="97"/>
      <c r="GT163" s="97"/>
      <c r="GU163" s="97"/>
      <c r="GV163" s="97"/>
      <c r="GW163" s="97"/>
      <c r="GX163" s="97"/>
      <c r="GY163" s="97"/>
      <c r="GZ163" s="97"/>
      <c r="HA163" s="97"/>
      <c r="HB163" s="97"/>
      <c r="HC163" s="97"/>
      <c r="HD163" s="97"/>
      <c r="HE163" s="97"/>
      <c r="HF163" s="97"/>
      <c r="HG163" s="97"/>
      <c r="HH163" s="97"/>
      <c r="HI163" s="97"/>
      <c r="HJ163" s="97"/>
      <c r="HK163" s="97"/>
      <c r="HL163" s="97"/>
      <c r="HM163" s="97"/>
      <c r="HN163" s="97"/>
      <c r="HO163" s="97"/>
      <c r="HP163" s="97"/>
      <c r="HQ163" s="97"/>
      <c r="HR163" s="97"/>
      <c r="HS163" s="97"/>
      <c r="HT163" s="97"/>
      <c r="HU163" s="97"/>
      <c r="HV163" s="97"/>
      <c r="HW163" s="97"/>
      <c r="HX163" s="97"/>
      <c r="HY163" s="97"/>
      <c r="HZ163" s="97"/>
      <c r="IA163" s="97"/>
      <c r="IB163" s="97"/>
      <c r="IC163" s="97"/>
      <c r="ID163" s="97"/>
    </row>
    <row r="164" s="95" customFormat="1" ht="35" customHeight="1" spans="1:238">
      <c r="A164" s="123">
        <v>159</v>
      </c>
      <c r="B164" s="124" t="s">
        <v>271</v>
      </c>
      <c r="C164" s="125"/>
      <c r="D164" s="125"/>
      <c r="E164" s="123"/>
      <c r="F164" s="123"/>
      <c r="G164" s="123" t="s">
        <v>224</v>
      </c>
      <c r="H164" s="191"/>
      <c r="I164" s="191"/>
      <c r="J164" s="191"/>
      <c r="K164" s="191"/>
      <c r="L164" s="146">
        <f>SUM(L165:L166)</f>
        <v>47</v>
      </c>
      <c r="M164" s="146">
        <f>SUM(M165:M166)</f>
        <v>17</v>
      </c>
      <c r="N164" s="146">
        <f>SUM(N165:N166)</f>
        <v>30</v>
      </c>
      <c r="O164" s="146">
        <f>SUM(O165:O166)</f>
        <v>0</v>
      </c>
      <c r="P164" s="146"/>
      <c r="Q164" s="161">
        <f>SUM(Q165:Q166)</f>
        <v>21</v>
      </c>
      <c r="R164" s="161">
        <f>SUM(R165:R166)</f>
        <v>74</v>
      </c>
      <c r="S164" s="146"/>
      <c r="T164" s="146"/>
      <c r="U164" s="146" t="s">
        <v>229</v>
      </c>
      <c r="V164" s="163">
        <v>4662</v>
      </c>
      <c r="W164" s="163"/>
      <c r="ER164" s="97"/>
      <c r="ES164" s="97"/>
      <c r="ET164" s="97"/>
      <c r="EU164" s="97"/>
      <c r="EV164" s="97"/>
      <c r="EW164" s="97"/>
      <c r="EX164" s="97"/>
      <c r="EY164" s="97"/>
      <c r="EZ164" s="97"/>
      <c r="FA164" s="97"/>
      <c r="FB164" s="97"/>
      <c r="FC164" s="97"/>
      <c r="FD164" s="97"/>
      <c r="FE164" s="97"/>
      <c r="FF164" s="97"/>
      <c r="FG164" s="97"/>
      <c r="FH164" s="97"/>
      <c r="FI164" s="97"/>
      <c r="FJ164" s="97"/>
      <c r="FK164" s="97"/>
      <c r="FL164" s="97"/>
      <c r="FM164" s="97"/>
      <c r="FN164" s="97"/>
      <c r="FO164" s="97"/>
      <c r="FP164" s="97"/>
      <c r="FQ164" s="97"/>
      <c r="FR164" s="97"/>
      <c r="FS164" s="97"/>
      <c r="FT164" s="97"/>
      <c r="FU164" s="97"/>
      <c r="FV164" s="97"/>
      <c r="FW164" s="97"/>
      <c r="FX164" s="97"/>
      <c r="FY164" s="97"/>
      <c r="FZ164" s="97"/>
      <c r="GA164" s="97"/>
      <c r="GB164" s="97"/>
      <c r="GC164" s="97"/>
      <c r="GD164" s="97"/>
      <c r="GE164" s="97"/>
      <c r="GF164" s="97"/>
      <c r="GG164" s="97"/>
      <c r="GH164" s="97"/>
      <c r="GI164" s="97"/>
      <c r="GJ164" s="97"/>
      <c r="GK164" s="97"/>
      <c r="GL164" s="97"/>
      <c r="GM164" s="97"/>
      <c r="GN164" s="97"/>
      <c r="GO164" s="97"/>
      <c r="GP164" s="97"/>
      <c r="GQ164" s="97"/>
      <c r="GR164" s="97"/>
      <c r="GS164" s="97"/>
      <c r="GT164" s="97"/>
      <c r="GU164" s="97"/>
      <c r="GV164" s="97"/>
      <c r="GW164" s="97"/>
      <c r="GX164" s="97"/>
      <c r="GY164" s="97"/>
      <c r="GZ164" s="97"/>
      <c r="HA164" s="97"/>
      <c r="HB164" s="97"/>
      <c r="HC164" s="97"/>
      <c r="HD164" s="97"/>
      <c r="HE164" s="97"/>
      <c r="HF164" s="97"/>
      <c r="HG164" s="97"/>
      <c r="HH164" s="97"/>
      <c r="HI164" s="97"/>
      <c r="HJ164" s="97"/>
      <c r="HK164" s="97"/>
      <c r="HL164" s="97"/>
      <c r="HM164" s="97"/>
      <c r="HN164" s="97"/>
      <c r="HO164" s="97"/>
      <c r="HP164" s="97"/>
      <c r="HQ164" s="97"/>
      <c r="HR164" s="97"/>
      <c r="HS164" s="97"/>
      <c r="HT164" s="97"/>
      <c r="HU164" s="97"/>
      <c r="HV164" s="97"/>
      <c r="HW164" s="97"/>
      <c r="HX164" s="97"/>
      <c r="HY164" s="97"/>
      <c r="HZ164" s="97"/>
      <c r="IA164" s="97"/>
      <c r="IB164" s="97"/>
      <c r="IC164" s="97"/>
      <c r="ID164" s="97"/>
    </row>
    <row r="165" s="2" customFormat="1" ht="35" customHeight="1" spans="1:238">
      <c r="A165" s="138">
        <v>160</v>
      </c>
      <c r="B165" s="38" t="s">
        <v>272</v>
      </c>
      <c r="C165" s="39" t="s">
        <v>48</v>
      </c>
      <c r="D165" s="39" t="s">
        <v>49</v>
      </c>
      <c r="E165" s="39" t="s">
        <v>74</v>
      </c>
      <c r="F165" s="39" t="s">
        <v>192</v>
      </c>
      <c r="G165" s="39" t="s">
        <v>224</v>
      </c>
      <c r="H165" s="39">
        <v>100</v>
      </c>
      <c r="I165" s="39" t="s">
        <v>273</v>
      </c>
      <c r="J165" s="37">
        <v>2018</v>
      </c>
      <c r="K165" s="37">
        <v>2018</v>
      </c>
      <c r="L165" s="64">
        <f>SUM(M165:O165)</f>
        <v>17</v>
      </c>
      <c r="M165" s="64">
        <v>17</v>
      </c>
      <c r="N165" s="64"/>
      <c r="O165" s="64"/>
      <c r="P165" s="40" t="s">
        <v>52</v>
      </c>
      <c r="Q165" s="47">
        <v>11</v>
      </c>
      <c r="R165" s="47">
        <v>40</v>
      </c>
      <c r="S165" s="47" t="s">
        <v>274</v>
      </c>
      <c r="T165" s="47" t="s">
        <v>275</v>
      </c>
      <c r="U165" s="64" t="s">
        <v>229</v>
      </c>
      <c r="V165" s="84">
        <v>4664</v>
      </c>
      <c r="W165" s="84"/>
      <c r="ER165" s="100"/>
      <c r="ES165" s="100"/>
      <c r="ET165" s="100"/>
      <c r="EU165" s="100"/>
      <c r="EV165" s="100"/>
      <c r="EW165" s="100"/>
      <c r="EX165" s="100"/>
      <c r="EY165" s="100"/>
      <c r="EZ165" s="100"/>
      <c r="FA165" s="100"/>
      <c r="FB165" s="100"/>
      <c r="FC165" s="100"/>
      <c r="FD165" s="100"/>
      <c r="FE165" s="100"/>
      <c r="FF165" s="100"/>
      <c r="FG165" s="100"/>
      <c r="FH165" s="100"/>
      <c r="FI165" s="100"/>
      <c r="FJ165" s="100"/>
      <c r="FK165" s="100"/>
      <c r="FL165" s="100"/>
      <c r="FM165" s="100"/>
      <c r="FN165" s="100"/>
      <c r="FO165" s="100"/>
      <c r="FP165" s="100"/>
      <c r="FQ165" s="100"/>
      <c r="FR165" s="100"/>
      <c r="FS165" s="100"/>
      <c r="FT165" s="100"/>
      <c r="FU165" s="100"/>
      <c r="FV165" s="100"/>
      <c r="FW165" s="100"/>
      <c r="FX165" s="100"/>
      <c r="FY165" s="100"/>
      <c r="FZ165" s="100"/>
      <c r="GA165" s="100"/>
      <c r="GB165" s="100"/>
      <c r="GC165" s="100"/>
      <c r="GD165" s="100"/>
      <c r="GE165" s="100"/>
      <c r="GF165" s="100"/>
      <c r="GG165" s="100"/>
      <c r="GH165" s="100"/>
      <c r="GI165" s="100"/>
      <c r="GJ165" s="100"/>
      <c r="GK165" s="100"/>
      <c r="GL165" s="100"/>
      <c r="GM165" s="100"/>
      <c r="GN165" s="100"/>
      <c r="GO165" s="100"/>
      <c r="GP165" s="100"/>
      <c r="GQ165" s="100"/>
      <c r="GR165" s="100"/>
      <c r="GS165" s="100"/>
      <c r="GT165" s="100"/>
      <c r="GU165" s="100"/>
      <c r="GV165" s="100"/>
      <c r="GW165" s="100"/>
      <c r="GX165" s="100"/>
      <c r="GY165" s="100"/>
      <c r="GZ165" s="100"/>
      <c r="HA165" s="100"/>
      <c r="HB165" s="100"/>
      <c r="HC165" s="100"/>
      <c r="HD165" s="100"/>
      <c r="HE165" s="100"/>
      <c r="HF165" s="100"/>
      <c r="HG165" s="100"/>
      <c r="HH165" s="100"/>
      <c r="HI165" s="100"/>
      <c r="HJ165" s="100"/>
      <c r="HK165" s="100"/>
      <c r="HL165" s="100"/>
      <c r="HM165" s="100"/>
      <c r="HN165" s="100"/>
      <c r="HO165" s="100"/>
      <c r="HP165" s="100"/>
      <c r="HQ165" s="100"/>
      <c r="HR165" s="100"/>
      <c r="HS165" s="100"/>
      <c r="HT165" s="100"/>
      <c r="HU165" s="100"/>
      <c r="HV165" s="100"/>
      <c r="HW165" s="100"/>
      <c r="HX165" s="100"/>
      <c r="HY165" s="100"/>
      <c r="HZ165" s="100"/>
      <c r="IA165" s="100"/>
      <c r="IB165" s="100"/>
      <c r="IC165" s="100"/>
      <c r="ID165" s="100"/>
    </row>
    <row r="166" s="2" customFormat="1" ht="35" customHeight="1" spans="1:238">
      <c r="A166" s="186">
        <v>161</v>
      </c>
      <c r="B166" s="38" t="s">
        <v>272</v>
      </c>
      <c r="C166" s="37" t="s">
        <v>48</v>
      </c>
      <c r="D166" s="39" t="s">
        <v>49</v>
      </c>
      <c r="E166" s="39" t="s">
        <v>50</v>
      </c>
      <c r="F166" s="39" t="s">
        <v>58</v>
      </c>
      <c r="G166" s="39" t="s">
        <v>224</v>
      </c>
      <c r="H166" s="39">
        <v>34</v>
      </c>
      <c r="I166" s="64" t="s">
        <v>276</v>
      </c>
      <c r="J166" s="39">
        <v>2019</v>
      </c>
      <c r="K166" s="39">
        <v>2019</v>
      </c>
      <c r="L166" s="64">
        <f>SUM(M166:O166)</f>
        <v>30</v>
      </c>
      <c r="M166" s="64"/>
      <c r="N166" s="64">
        <v>30</v>
      </c>
      <c r="O166" s="64"/>
      <c r="P166" s="40" t="s">
        <v>277</v>
      </c>
      <c r="Q166" s="47">
        <v>10</v>
      </c>
      <c r="R166" s="47">
        <v>34</v>
      </c>
      <c r="S166" s="39" t="s">
        <v>274</v>
      </c>
      <c r="T166" s="39" t="s">
        <v>278</v>
      </c>
      <c r="U166" s="47" t="s">
        <v>279</v>
      </c>
      <c r="V166" s="84"/>
      <c r="W166" s="37">
        <v>2716</v>
      </c>
      <c r="ER166" s="100"/>
      <c r="ES166" s="100"/>
      <c r="ET166" s="100"/>
      <c r="EU166" s="100"/>
      <c r="EV166" s="100"/>
      <c r="EW166" s="100"/>
      <c r="EX166" s="100"/>
      <c r="EY166" s="100"/>
      <c r="EZ166" s="100"/>
      <c r="FA166" s="100"/>
      <c r="FB166" s="100"/>
      <c r="FC166" s="100"/>
      <c r="FD166" s="100"/>
      <c r="FE166" s="100"/>
      <c r="FF166" s="100"/>
      <c r="FG166" s="100"/>
      <c r="FH166" s="100"/>
      <c r="FI166" s="100"/>
      <c r="FJ166" s="100"/>
      <c r="FK166" s="100"/>
      <c r="FL166" s="100"/>
      <c r="FM166" s="100"/>
      <c r="FN166" s="100"/>
      <c r="FO166" s="100"/>
      <c r="FP166" s="100"/>
      <c r="FQ166" s="100"/>
      <c r="FR166" s="100"/>
      <c r="FS166" s="100"/>
      <c r="FT166" s="100"/>
      <c r="FU166" s="100"/>
      <c r="FV166" s="100"/>
      <c r="FW166" s="100"/>
      <c r="FX166" s="100"/>
      <c r="FY166" s="100"/>
      <c r="FZ166" s="100"/>
      <c r="GA166" s="100"/>
      <c r="GB166" s="100"/>
      <c r="GC166" s="100"/>
      <c r="GD166" s="100"/>
      <c r="GE166" s="100"/>
      <c r="GF166" s="100"/>
      <c r="GG166" s="100"/>
      <c r="GH166" s="100"/>
      <c r="GI166" s="100"/>
      <c r="GJ166" s="100"/>
      <c r="GK166" s="100"/>
      <c r="GL166" s="100"/>
      <c r="GM166" s="100"/>
      <c r="GN166" s="100"/>
      <c r="GO166" s="100"/>
      <c r="GP166" s="100"/>
      <c r="GQ166" s="100"/>
      <c r="GR166" s="100"/>
      <c r="GS166" s="100"/>
      <c r="GT166" s="100"/>
      <c r="GU166" s="100"/>
      <c r="GV166" s="100"/>
      <c r="GW166" s="100"/>
      <c r="GX166" s="100"/>
      <c r="GY166" s="100"/>
      <c r="GZ166" s="100"/>
      <c r="HA166" s="100"/>
      <c r="HB166" s="100"/>
      <c r="HC166" s="100"/>
      <c r="HD166" s="100"/>
      <c r="HE166" s="100"/>
      <c r="HF166" s="100"/>
      <c r="HG166" s="100"/>
      <c r="HH166" s="100"/>
      <c r="HI166" s="100"/>
      <c r="HJ166" s="100"/>
      <c r="HK166" s="100"/>
      <c r="HL166" s="100"/>
      <c r="HM166" s="100"/>
      <c r="HN166" s="100"/>
      <c r="HO166" s="100"/>
      <c r="HP166" s="100"/>
      <c r="HQ166" s="100"/>
      <c r="HR166" s="100"/>
      <c r="HS166" s="100"/>
      <c r="HT166" s="100"/>
      <c r="HU166" s="100"/>
      <c r="HV166" s="100"/>
      <c r="HW166" s="100"/>
      <c r="HX166" s="100"/>
      <c r="HY166" s="100"/>
      <c r="HZ166" s="100"/>
      <c r="IA166" s="100"/>
      <c r="IB166" s="100"/>
      <c r="IC166" s="100"/>
      <c r="ID166" s="100"/>
    </row>
    <row r="167" s="95" customFormat="1" ht="35" customHeight="1" spans="1:238">
      <c r="A167" s="123">
        <v>162</v>
      </c>
      <c r="B167" s="124" t="s">
        <v>280</v>
      </c>
      <c r="C167" s="125"/>
      <c r="D167" s="125"/>
      <c r="E167" s="125"/>
      <c r="F167" s="123"/>
      <c r="G167" s="123" t="s">
        <v>32</v>
      </c>
      <c r="H167" s="126"/>
      <c r="I167" s="146"/>
      <c r="J167" s="161">
        <v>0</v>
      </c>
      <c r="K167" s="161">
        <v>0</v>
      </c>
      <c r="L167" s="146">
        <v>0</v>
      </c>
      <c r="M167" s="146">
        <v>0</v>
      </c>
      <c r="N167" s="146">
        <v>0</v>
      </c>
      <c r="O167" s="146">
        <v>0</v>
      </c>
      <c r="P167" s="146"/>
      <c r="Q167" s="161">
        <v>0</v>
      </c>
      <c r="R167" s="161">
        <v>0</v>
      </c>
      <c r="S167" s="161"/>
      <c r="T167" s="161"/>
      <c r="U167" s="123"/>
      <c r="V167" s="163">
        <v>4831</v>
      </c>
      <c r="W167" s="163"/>
      <c r="ER167" s="97"/>
      <c r="ES167" s="97"/>
      <c r="ET167" s="97"/>
      <c r="EU167" s="97"/>
      <c r="EV167" s="97"/>
      <c r="EW167" s="97"/>
      <c r="EX167" s="97"/>
      <c r="EY167" s="97"/>
      <c r="EZ167" s="97"/>
      <c r="FA167" s="97"/>
      <c r="FB167" s="97"/>
      <c r="FC167" s="97"/>
      <c r="FD167" s="97"/>
      <c r="FE167" s="97"/>
      <c r="FF167" s="97"/>
      <c r="FG167" s="97"/>
      <c r="FH167" s="97"/>
      <c r="FI167" s="97"/>
      <c r="FJ167" s="97"/>
      <c r="FK167" s="97"/>
      <c r="FL167" s="97"/>
      <c r="FM167" s="97"/>
      <c r="FN167" s="97"/>
      <c r="FO167" s="97"/>
      <c r="FP167" s="97"/>
      <c r="FQ167" s="97"/>
      <c r="FR167" s="97"/>
      <c r="FS167" s="97"/>
      <c r="FT167" s="97"/>
      <c r="FU167" s="97"/>
      <c r="FV167" s="97"/>
      <c r="FW167" s="97"/>
      <c r="FX167" s="97"/>
      <c r="FY167" s="97"/>
      <c r="FZ167" s="97"/>
      <c r="GA167" s="97"/>
      <c r="GB167" s="97"/>
      <c r="GC167" s="97"/>
      <c r="GD167" s="97"/>
      <c r="GE167" s="97"/>
      <c r="GF167" s="97"/>
      <c r="GG167" s="97"/>
      <c r="GH167" s="97"/>
      <c r="GI167" s="97"/>
      <c r="GJ167" s="97"/>
      <c r="GK167" s="97"/>
      <c r="GL167" s="97"/>
      <c r="GM167" s="97"/>
      <c r="GN167" s="97"/>
      <c r="GO167" s="97"/>
      <c r="GP167" s="97"/>
      <c r="GQ167" s="97"/>
      <c r="GR167" s="97"/>
      <c r="GS167" s="97"/>
      <c r="GT167" s="97"/>
      <c r="GU167" s="97"/>
      <c r="GV167" s="97"/>
      <c r="GW167" s="97"/>
      <c r="GX167" s="97"/>
      <c r="GY167" s="97"/>
      <c r="GZ167" s="97"/>
      <c r="HA167" s="97"/>
      <c r="HB167" s="97"/>
      <c r="HC167" s="97"/>
      <c r="HD167" s="97"/>
      <c r="HE167" s="97"/>
      <c r="HF167" s="97"/>
      <c r="HG167" s="97"/>
      <c r="HH167" s="97"/>
      <c r="HI167" s="97"/>
      <c r="HJ167" s="97"/>
      <c r="HK167" s="97"/>
      <c r="HL167" s="97"/>
      <c r="HM167" s="97"/>
      <c r="HN167" s="97"/>
      <c r="HO167" s="97"/>
      <c r="HP167" s="97"/>
      <c r="HQ167" s="97"/>
      <c r="HR167" s="97"/>
      <c r="HS167" s="97"/>
      <c r="HT167" s="97"/>
      <c r="HU167" s="97"/>
      <c r="HV167" s="97"/>
      <c r="HW167" s="97"/>
      <c r="HX167" s="97"/>
      <c r="HY167" s="97"/>
      <c r="HZ167" s="97"/>
      <c r="IA167" s="97"/>
      <c r="IB167" s="97"/>
      <c r="IC167" s="97"/>
      <c r="ID167" s="97"/>
    </row>
    <row r="168" s="95" customFormat="1" ht="35" customHeight="1" spans="1:238">
      <c r="A168" s="123">
        <v>163</v>
      </c>
      <c r="B168" s="124" t="s">
        <v>281</v>
      </c>
      <c r="C168" s="125"/>
      <c r="D168" s="125"/>
      <c r="E168" s="125"/>
      <c r="F168" s="123"/>
      <c r="G168" s="123" t="s">
        <v>282</v>
      </c>
      <c r="H168" s="126"/>
      <c r="I168" s="133"/>
      <c r="J168" s="126"/>
      <c r="K168" s="126"/>
      <c r="L168" s="146"/>
      <c r="M168" s="146"/>
      <c r="N168" s="146"/>
      <c r="O168" s="146"/>
      <c r="P168" s="146"/>
      <c r="Q168" s="161"/>
      <c r="R168" s="161"/>
      <c r="S168" s="161"/>
      <c r="T168" s="161"/>
      <c r="U168" s="162"/>
      <c r="V168" s="163">
        <v>4856</v>
      </c>
      <c r="W168" s="163"/>
      <c r="ER168" s="97"/>
      <c r="ES168" s="97"/>
      <c r="ET168" s="97"/>
      <c r="EU168" s="97"/>
      <c r="EV168" s="97"/>
      <c r="EW168" s="97"/>
      <c r="EX168" s="97"/>
      <c r="EY168" s="97"/>
      <c r="EZ168" s="97"/>
      <c r="FA168" s="97"/>
      <c r="FB168" s="97"/>
      <c r="FC168" s="97"/>
      <c r="FD168" s="97"/>
      <c r="FE168" s="97"/>
      <c r="FF168" s="97"/>
      <c r="FG168" s="97"/>
      <c r="FH168" s="97"/>
      <c r="FI168" s="97"/>
      <c r="FJ168" s="97"/>
      <c r="FK168" s="97"/>
      <c r="FL168" s="97"/>
      <c r="FM168" s="97"/>
      <c r="FN168" s="97"/>
      <c r="FO168" s="97"/>
      <c r="FP168" s="97"/>
      <c r="FQ168" s="97"/>
      <c r="FR168" s="97"/>
      <c r="FS168" s="97"/>
      <c r="FT168" s="97"/>
      <c r="FU168" s="97"/>
      <c r="FV168" s="97"/>
      <c r="FW168" s="97"/>
      <c r="FX168" s="97"/>
      <c r="FY168" s="97"/>
      <c r="FZ168" s="97"/>
      <c r="GA168" s="97"/>
      <c r="GB168" s="97"/>
      <c r="GC168" s="97"/>
      <c r="GD168" s="97"/>
      <c r="GE168" s="97"/>
      <c r="GF168" s="97"/>
      <c r="GG168" s="97"/>
      <c r="GH168" s="97"/>
      <c r="GI168" s="97"/>
      <c r="GJ168" s="97"/>
      <c r="GK168" s="97"/>
      <c r="GL168" s="97"/>
      <c r="GM168" s="97"/>
      <c r="GN168" s="97"/>
      <c r="GO168" s="97"/>
      <c r="GP168" s="97"/>
      <c r="GQ168" s="97"/>
      <c r="GR168" s="97"/>
      <c r="GS168" s="97"/>
      <c r="GT168" s="97"/>
      <c r="GU168" s="97"/>
      <c r="GV168" s="97"/>
      <c r="GW168" s="97"/>
      <c r="GX168" s="97"/>
      <c r="GY168" s="97"/>
      <c r="GZ168" s="97"/>
      <c r="HA168" s="97"/>
      <c r="HB168" s="97"/>
      <c r="HC168" s="97"/>
      <c r="HD168" s="97"/>
      <c r="HE168" s="97"/>
      <c r="HF168" s="97"/>
      <c r="HG168" s="97"/>
      <c r="HH168" s="97"/>
      <c r="HI168" s="97"/>
      <c r="HJ168" s="97"/>
      <c r="HK168" s="97"/>
      <c r="HL168" s="97"/>
      <c r="HM168" s="97"/>
      <c r="HN168" s="97"/>
      <c r="HO168" s="97"/>
      <c r="HP168" s="97"/>
      <c r="HQ168" s="97"/>
      <c r="HR168" s="97"/>
      <c r="HS168" s="97"/>
      <c r="HT168" s="97"/>
      <c r="HU168" s="97"/>
      <c r="HV168" s="97"/>
      <c r="HW168" s="97"/>
      <c r="HX168" s="97"/>
      <c r="HY168" s="97"/>
      <c r="HZ168" s="97"/>
      <c r="IA168" s="97"/>
      <c r="IB168" s="97"/>
      <c r="IC168" s="97"/>
      <c r="ID168" s="97"/>
    </row>
    <row r="169" s="95" customFormat="1" ht="35" customHeight="1" spans="1:238">
      <c r="A169" s="123">
        <v>164</v>
      </c>
      <c r="B169" s="132" t="s">
        <v>283</v>
      </c>
      <c r="C169" s="123"/>
      <c r="D169" s="123"/>
      <c r="E169" s="123"/>
      <c r="F169" s="123"/>
      <c r="G169" s="123"/>
      <c r="H169" s="126"/>
      <c r="I169" s="133"/>
      <c r="J169" s="126">
        <v>2018</v>
      </c>
      <c r="K169" s="126">
        <v>2020</v>
      </c>
      <c r="L169" s="146">
        <f>L170+L171+L172+L174</f>
        <v>65</v>
      </c>
      <c r="M169" s="146">
        <f t="shared" ref="M169:R169" si="17">M170+M171+M172+M174</f>
        <v>0</v>
      </c>
      <c r="N169" s="146">
        <f t="shared" si="17"/>
        <v>65</v>
      </c>
      <c r="O169" s="146">
        <f t="shared" si="17"/>
        <v>0</v>
      </c>
      <c r="P169" s="146">
        <v>0</v>
      </c>
      <c r="Q169" s="146">
        <f t="shared" si="17"/>
        <v>0</v>
      </c>
      <c r="R169" s="146">
        <f t="shared" si="17"/>
        <v>0</v>
      </c>
      <c r="S169" s="161"/>
      <c r="T169" s="161"/>
      <c r="U169" s="123" t="s">
        <v>284</v>
      </c>
      <c r="V169" s="163">
        <v>4857</v>
      </c>
      <c r="W169" s="163"/>
      <c r="ER169" s="97"/>
      <c r="ES169" s="97"/>
      <c r="ET169" s="97"/>
      <c r="EU169" s="97"/>
      <c r="EV169" s="97"/>
      <c r="EW169" s="97"/>
      <c r="EX169" s="97"/>
      <c r="EY169" s="97"/>
      <c r="EZ169" s="97"/>
      <c r="FA169" s="97"/>
      <c r="FB169" s="97"/>
      <c r="FC169" s="97"/>
      <c r="FD169" s="97"/>
      <c r="FE169" s="97"/>
      <c r="FF169" s="97"/>
      <c r="FG169" s="97"/>
      <c r="FH169" s="97"/>
      <c r="FI169" s="97"/>
      <c r="FJ169" s="97"/>
      <c r="FK169" s="97"/>
      <c r="FL169" s="97"/>
      <c r="FM169" s="97"/>
      <c r="FN169" s="97"/>
      <c r="FO169" s="97"/>
      <c r="FP169" s="97"/>
      <c r="FQ169" s="97"/>
      <c r="FR169" s="97"/>
      <c r="FS169" s="97"/>
      <c r="FT169" s="97"/>
      <c r="FU169" s="97"/>
      <c r="FV169" s="97"/>
      <c r="FW169" s="97"/>
      <c r="FX169" s="97"/>
      <c r="FY169" s="97"/>
      <c r="FZ169" s="97"/>
      <c r="GA169" s="97"/>
      <c r="GB169" s="97"/>
      <c r="GC169" s="97"/>
      <c r="GD169" s="97"/>
      <c r="GE169" s="97"/>
      <c r="GF169" s="97"/>
      <c r="GG169" s="97"/>
      <c r="GH169" s="97"/>
      <c r="GI169" s="97"/>
      <c r="GJ169" s="97"/>
      <c r="GK169" s="97"/>
      <c r="GL169" s="97"/>
      <c r="GM169" s="97"/>
      <c r="GN169" s="97"/>
      <c r="GO169" s="97"/>
      <c r="GP169" s="97"/>
      <c r="GQ169" s="97"/>
      <c r="GR169" s="97"/>
      <c r="GS169" s="97"/>
      <c r="GT169" s="97"/>
      <c r="GU169" s="97"/>
      <c r="GV169" s="97"/>
      <c r="GW169" s="97"/>
      <c r="GX169" s="97"/>
      <c r="GY169" s="97"/>
      <c r="GZ169" s="97"/>
      <c r="HA169" s="97"/>
      <c r="HB169" s="97"/>
      <c r="HC169" s="97"/>
      <c r="HD169" s="97"/>
      <c r="HE169" s="97"/>
      <c r="HF169" s="97"/>
      <c r="HG169" s="97"/>
      <c r="HH169" s="97"/>
      <c r="HI169" s="97"/>
      <c r="HJ169" s="97"/>
      <c r="HK169" s="97"/>
      <c r="HL169" s="97"/>
      <c r="HM169" s="97"/>
      <c r="HN169" s="97"/>
      <c r="HO169" s="97"/>
      <c r="HP169" s="97"/>
      <c r="HQ169" s="97"/>
      <c r="HR169" s="97"/>
      <c r="HS169" s="97"/>
      <c r="HT169" s="97"/>
      <c r="HU169" s="97"/>
      <c r="HV169" s="97"/>
      <c r="HW169" s="97"/>
      <c r="HX169" s="97"/>
      <c r="HY169" s="97"/>
      <c r="HZ169" s="97"/>
      <c r="IA169" s="97"/>
      <c r="IB169" s="97"/>
      <c r="IC169" s="97"/>
      <c r="ID169" s="97"/>
    </row>
    <row r="170" s="96" customFormat="1" ht="35" customHeight="1" spans="1:16381">
      <c r="A170" s="127">
        <v>165</v>
      </c>
      <c r="B170" s="134" t="s">
        <v>285</v>
      </c>
      <c r="C170" s="127"/>
      <c r="D170" s="127"/>
      <c r="E170" s="127"/>
      <c r="F170" s="127"/>
      <c r="G170" s="127"/>
      <c r="H170" s="130">
        <v>0</v>
      </c>
      <c r="I170" s="130">
        <v>0</v>
      </c>
      <c r="J170" s="130">
        <v>0</v>
      </c>
      <c r="K170" s="130">
        <v>0</v>
      </c>
      <c r="L170" s="135">
        <v>0</v>
      </c>
      <c r="M170" s="135">
        <v>0</v>
      </c>
      <c r="N170" s="135">
        <v>0</v>
      </c>
      <c r="O170" s="135">
        <v>0</v>
      </c>
      <c r="P170" s="135"/>
      <c r="Q170" s="151"/>
      <c r="R170" s="151"/>
      <c r="S170" s="151">
        <v>0</v>
      </c>
      <c r="T170" s="151">
        <v>0</v>
      </c>
      <c r="U170" s="127"/>
      <c r="V170" s="165">
        <v>4858</v>
      </c>
      <c r="W170" s="165"/>
      <c r="ER170" s="98"/>
      <c r="ES170" s="98"/>
      <c r="ET170" s="98"/>
      <c r="EU170" s="98"/>
      <c r="EV170" s="98"/>
      <c r="EW170" s="98"/>
      <c r="EX170" s="98"/>
      <c r="EY170" s="98"/>
      <c r="EZ170" s="98"/>
      <c r="FA170" s="98"/>
      <c r="FB170" s="98"/>
      <c r="FC170" s="98"/>
      <c r="FD170" s="98"/>
      <c r="FE170" s="98"/>
      <c r="FF170" s="98"/>
      <c r="FG170" s="98"/>
      <c r="FH170" s="98"/>
      <c r="FI170" s="98"/>
      <c r="FJ170" s="98"/>
      <c r="FK170" s="98"/>
      <c r="FL170" s="98"/>
      <c r="FM170" s="98"/>
      <c r="FN170" s="98"/>
      <c r="FO170" s="98"/>
      <c r="FP170" s="98"/>
      <c r="FQ170" s="98"/>
      <c r="FR170" s="98"/>
      <c r="FS170" s="98"/>
      <c r="FT170" s="98"/>
      <c r="FU170" s="98"/>
      <c r="FV170" s="98"/>
      <c r="FW170" s="98"/>
      <c r="FX170" s="98"/>
      <c r="FY170" s="98"/>
      <c r="FZ170" s="98"/>
      <c r="GA170" s="98"/>
      <c r="GB170" s="98"/>
      <c r="GC170" s="98"/>
      <c r="GD170" s="98"/>
      <c r="GE170" s="98"/>
      <c r="GF170" s="98"/>
      <c r="GG170" s="98"/>
      <c r="GH170" s="98"/>
      <c r="GI170" s="98"/>
      <c r="GJ170" s="98"/>
      <c r="GK170" s="98"/>
      <c r="GL170" s="98"/>
      <c r="GM170" s="98"/>
      <c r="GN170" s="98"/>
      <c r="GO170" s="98"/>
      <c r="GP170" s="98"/>
      <c r="GQ170" s="98"/>
      <c r="GR170" s="98"/>
      <c r="GS170" s="98"/>
      <c r="GT170" s="98"/>
      <c r="GU170" s="98"/>
      <c r="GV170" s="98"/>
      <c r="GW170" s="98"/>
      <c r="GX170" s="98"/>
      <c r="GY170" s="98"/>
      <c r="GZ170" s="98"/>
      <c r="HA170" s="98"/>
      <c r="HB170" s="98"/>
      <c r="HC170" s="98"/>
      <c r="HD170" s="98"/>
      <c r="HE170" s="98"/>
      <c r="HF170" s="98"/>
      <c r="HG170" s="98"/>
      <c r="HH170" s="98"/>
      <c r="HI170" s="98"/>
      <c r="HJ170" s="98"/>
      <c r="HK170" s="98"/>
      <c r="HL170" s="98"/>
      <c r="HM170" s="98"/>
      <c r="HN170" s="98"/>
      <c r="HO170" s="98"/>
      <c r="HP170" s="98"/>
      <c r="HQ170" s="98"/>
      <c r="HR170" s="98"/>
      <c r="HS170" s="98"/>
      <c r="HT170" s="98"/>
      <c r="HU170" s="98"/>
      <c r="HV170" s="98"/>
      <c r="HW170" s="98"/>
      <c r="HX170" s="98"/>
      <c r="HY170" s="98"/>
      <c r="HZ170" s="98"/>
      <c r="IA170" s="98"/>
      <c r="IB170" s="98"/>
      <c r="IC170" s="98"/>
      <c r="ID170" s="98"/>
      <c r="XFA170" s="96" t="e">
        <v>#REF!</v>
      </c>
    </row>
    <row r="171" s="98" customFormat="1" ht="35" customHeight="1" spans="1:147">
      <c r="A171" s="127">
        <v>166</v>
      </c>
      <c r="B171" s="128" t="s">
        <v>286</v>
      </c>
      <c r="C171" s="129"/>
      <c r="D171" s="129"/>
      <c r="E171" s="129"/>
      <c r="F171" s="127">
        <v>0</v>
      </c>
      <c r="G171" s="127">
        <v>0</v>
      </c>
      <c r="H171" s="192">
        <v>0</v>
      </c>
      <c r="I171" s="192">
        <v>0</v>
      </c>
      <c r="J171" s="198">
        <v>0</v>
      </c>
      <c r="K171" s="130">
        <v>0</v>
      </c>
      <c r="L171" s="199">
        <v>0</v>
      </c>
      <c r="M171" s="199">
        <v>0</v>
      </c>
      <c r="N171" s="199">
        <v>0</v>
      </c>
      <c r="O171" s="199">
        <v>0</v>
      </c>
      <c r="P171" s="192"/>
      <c r="Q171" s="203"/>
      <c r="R171" s="203"/>
      <c r="S171" s="192">
        <v>0</v>
      </c>
      <c r="T171" s="192">
        <v>0</v>
      </c>
      <c r="U171" s="127"/>
      <c r="V171" s="165">
        <v>4958</v>
      </c>
      <c r="W171" s="165"/>
      <c r="X171" s="96"/>
      <c r="Y171" s="96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</row>
    <row r="172" s="98" customFormat="1" ht="35" customHeight="1" spans="1:147">
      <c r="A172" s="127">
        <v>167</v>
      </c>
      <c r="B172" s="128" t="s">
        <v>287</v>
      </c>
      <c r="C172" s="129"/>
      <c r="D172" s="129"/>
      <c r="E172" s="129"/>
      <c r="F172" s="127" t="s">
        <v>58</v>
      </c>
      <c r="G172" s="127" t="s">
        <v>288</v>
      </c>
      <c r="H172" s="192">
        <f>SUM(H173:H173)</f>
        <v>400</v>
      </c>
      <c r="I172" s="192">
        <f>SUM(I173:I173)</f>
        <v>0</v>
      </c>
      <c r="J172" s="198">
        <v>2018</v>
      </c>
      <c r="K172" s="130">
        <v>2019</v>
      </c>
      <c r="L172" s="199">
        <f>SUM(L173:L173)</f>
        <v>20</v>
      </c>
      <c r="M172" s="199">
        <f>SUM(M173:M173)</f>
        <v>0</v>
      </c>
      <c r="N172" s="199">
        <f>SUM(N173:N173)</f>
        <v>20</v>
      </c>
      <c r="O172" s="199">
        <f>SUM(O173:O173)</f>
        <v>0</v>
      </c>
      <c r="P172" s="200"/>
      <c r="Q172" s="203"/>
      <c r="R172" s="203"/>
      <c r="S172" s="204" t="s">
        <v>289</v>
      </c>
      <c r="T172" s="204" t="s">
        <v>290</v>
      </c>
      <c r="U172" s="127"/>
      <c r="V172" s="165">
        <v>4963</v>
      </c>
      <c r="W172" s="165"/>
      <c r="X172" s="96"/>
      <c r="Y172" s="96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</row>
    <row r="173" s="102" customFormat="1" ht="35" customHeight="1" spans="1:23">
      <c r="A173" s="138">
        <v>168</v>
      </c>
      <c r="B173" s="36" t="s">
        <v>291</v>
      </c>
      <c r="C173" s="39" t="s">
        <v>48</v>
      </c>
      <c r="D173" s="39" t="s">
        <v>49</v>
      </c>
      <c r="E173" s="39" t="s">
        <v>62</v>
      </c>
      <c r="F173" s="39" t="s">
        <v>58</v>
      </c>
      <c r="G173" s="48" t="s">
        <v>292</v>
      </c>
      <c r="H173" s="49">
        <v>400</v>
      </c>
      <c r="I173" s="37" t="s">
        <v>293</v>
      </c>
      <c r="J173" s="49">
        <v>2019</v>
      </c>
      <c r="K173" s="49">
        <v>2019</v>
      </c>
      <c r="L173" s="66">
        <v>20</v>
      </c>
      <c r="M173" s="68"/>
      <c r="N173" s="68">
        <v>20</v>
      </c>
      <c r="O173" s="68"/>
      <c r="P173" s="40" t="s">
        <v>277</v>
      </c>
      <c r="Q173" s="205">
        <v>19</v>
      </c>
      <c r="R173" s="205">
        <v>60</v>
      </c>
      <c r="S173" s="87" t="s">
        <v>289</v>
      </c>
      <c r="T173" s="87" t="s">
        <v>290</v>
      </c>
      <c r="U173" s="39" t="s">
        <v>279</v>
      </c>
      <c r="V173" s="84"/>
      <c r="W173" s="206">
        <v>2758</v>
      </c>
    </row>
    <row r="174" s="98" customFormat="1" ht="35" customHeight="1" spans="1:147">
      <c r="A174" s="127">
        <v>169</v>
      </c>
      <c r="B174" s="128" t="s">
        <v>294</v>
      </c>
      <c r="C174" s="129"/>
      <c r="D174" s="129"/>
      <c r="E174" s="129"/>
      <c r="F174" s="127" t="s">
        <v>58</v>
      </c>
      <c r="G174" s="127" t="s">
        <v>282</v>
      </c>
      <c r="H174" s="192">
        <f>SUM(H175:H176)</f>
        <v>4</v>
      </c>
      <c r="I174" s="192">
        <f>SUM(I175:I176)</f>
        <v>0</v>
      </c>
      <c r="J174" s="198">
        <v>2018</v>
      </c>
      <c r="K174" s="130">
        <v>2019</v>
      </c>
      <c r="L174" s="199">
        <f>SUM(L175:L176)</f>
        <v>45</v>
      </c>
      <c r="M174" s="199">
        <f>SUM(M175:M176)</f>
        <v>0</v>
      </c>
      <c r="N174" s="199">
        <f>SUM(N175:N176)</f>
        <v>45</v>
      </c>
      <c r="O174" s="199">
        <f>SUM(O175:O176)</f>
        <v>0</v>
      </c>
      <c r="P174" s="192" t="s">
        <v>52</v>
      </c>
      <c r="Q174" s="203"/>
      <c r="R174" s="203"/>
      <c r="S174" s="192" t="s">
        <v>289</v>
      </c>
      <c r="T174" s="192" t="s">
        <v>290</v>
      </c>
      <c r="U174" s="127"/>
      <c r="V174" s="165">
        <v>4965</v>
      </c>
      <c r="W174" s="165"/>
      <c r="X174" s="96"/>
      <c r="Y174" s="96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</row>
    <row r="175" s="100" customFormat="1" ht="35" customHeight="1" spans="1:145">
      <c r="A175" s="138">
        <v>170</v>
      </c>
      <c r="B175" s="36" t="s">
        <v>295</v>
      </c>
      <c r="C175" s="39" t="s">
        <v>48</v>
      </c>
      <c r="D175" s="39" t="s">
        <v>49</v>
      </c>
      <c r="E175" s="39" t="s">
        <v>50</v>
      </c>
      <c r="F175" s="39" t="s">
        <v>58</v>
      </c>
      <c r="G175" s="39" t="s">
        <v>282</v>
      </c>
      <c r="H175" s="37">
        <v>1</v>
      </c>
      <c r="I175" s="37" t="s">
        <v>295</v>
      </c>
      <c r="J175" s="37">
        <v>2019</v>
      </c>
      <c r="K175" s="37">
        <v>2019</v>
      </c>
      <c r="L175" s="64">
        <v>15</v>
      </c>
      <c r="M175" s="64"/>
      <c r="N175" s="64">
        <v>15</v>
      </c>
      <c r="O175" s="64"/>
      <c r="P175" s="40" t="s">
        <v>277</v>
      </c>
      <c r="Q175" s="47">
        <v>10</v>
      </c>
      <c r="R175" s="47">
        <v>34</v>
      </c>
      <c r="S175" s="47" t="s">
        <v>289</v>
      </c>
      <c r="T175" s="47" t="s">
        <v>290</v>
      </c>
      <c r="U175" s="39" t="s">
        <v>279</v>
      </c>
      <c r="V175" s="84"/>
      <c r="W175" s="37">
        <v>2830</v>
      </c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</row>
    <row r="176" s="100" customFormat="1" ht="35" customHeight="1" spans="1:145">
      <c r="A176" s="186">
        <v>171</v>
      </c>
      <c r="B176" s="38" t="s">
        <v>296</v>
      </c>
      <c r="C176" s="39" t="s">
        <v>48</v>
      </c>
      <c r="D176" s="39" t="s">
        <v>49</v>
      </c>
      <c r="E176" s="39"/>
      <c r="F176" s="39" t="s">
        <v>58</v>
      </c>
      <c r="G176" s="39" t="s">
        <v>297</v>
      </c>
      <c r="H176" s="47">
        <v>3</v>
      </c>
      <c r="I176" s="37" t="s">
        <v>298</v>
      </c>
      <c r="J176" s="37">
        <v>2019</v>
      </c>
      <c r="K176" s="37">
        <v>2019</v>
      </c>
      <c r="L176" s="64">
        <v>30</v>
      </c>
      <c r="M176" s="64"/>
      <c r="N176" s="64">
        <v>30</v>
      </c>
      <c r="O176" s="64"/>
      <c r="P176" s="64" t="s">
        <v>52</v>
      </c>
      <c r="Q176" s="47">
        <v>77</v>
      </c>
      <c r="R176" s="47">
        <v>251</v>
      </c>
      <c r="S176" s="47" t="s">
        <v>289</v>
      </c>
      <c r="T176" s="47" t="s">
        <v>290</v>
      </c>
      <c r="U176" s="37" t="s">
        <v>181</v>
      </c>
      <c r="V176" s="84"/>
      <c r="W176" s="37">
        <v>2832</v>
      </c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</row>
    <row r="177" s="95" customFormat="1" ht="32" customHeight="1" spans="1:238">
      <c r="A177" s="123">
        <v>172</v>
      </c>
      <c r="B177" s="132" t="s">
        <v>299</v>
      </c>
      <c r="C177" s="123"/>
      <c r="D177" s="123"/>
      <c r="E177" s="123"/>
      <c r="F177" s="123"/>
      <c r="G177" s="123"/>
      <c r="H177" s="193"/>
      <c r="I177" s="133"/>
      <c r="J177" s="126"/>
      <c r="K177" s="126"/>
      <c r="L177" s="146">
        <v>0</v>
      </c>
      <c r="M177" s="146"/>
      <c r="N177" s="146"/>
      <c r="O177" s="146"/>
      <c r="P177" s="146"/>
      <c r="Q177" s="161"/>
      <c r="R177" s="161"/>
      <c r="S177" s="161"/>
      <c r="T177" s="161"/>
      <c r="U177" s="123"/>
      <c r="V177" s="163">
        <v>4993</v>
      </c>
      <c r="W177" s="163"/>
      <c r="ER177" s="97"/>
      <c r="ES177" s="97"/>
      <c r="ET177" s="97"/>
      <c r="EU177" s="97"/>
      <c r="EV177" s="97"/>
      <c r="EW177" s="97"/>
      <c r="EX177" s="97"/>
      <c r="EY177" s="97"/>
      <c r="EZ177" s="97"/>
      <c r="FA177" s="97"/>
      <c r="FB177" s="97"/>
      <c r="FC177" s="97"/>
      <c r="FD177" s="97"/>
      <c r="FE177" s="97"/>
      <c r="FF177" s="97"/>
      <c r="FG177" s="97"/>
      <c r="FH177" s="97"/>
      <c r="FI177" s="97"/>
      <c r="FJ177" s="97"/>
      <c r="FK177" s="97"/>
      <c r="FL177" s="97"/>
      <c r="FM177" s="97"/>
      <c r="FN177" s="97"/>
      <c r="FO177" s="97"/>
      <c r="FP177" s="97"/>
      <c r="FQ177" s="97"/>
      <c r="FR177" s="97"/>
      <c r="FS177" s="97"/>
      <c r="FT177" s="97"/>
      <c r="FU177" s="97"/>
      <c r="FV177" s="97"/>
      <c r="FW177" s="97"/>
      <c r="FX177" s="97"/>
      <c r="FY177" s="97"/>
      <c r="FZ177" s="97"/>
      <c r="GA177" s="97"/>
      <c r="GB177" s="97"/>
      <c r="GC177" s="97"/>
      <c r="GD177" s="97"/>
      <c r="GE177" s="97"/>
      <c r="GF177" s="97"/>
      <c r="GG177" s="97"/>
      <c r="GH177" s="97"/>
      <c r="GI177" s="97"/>
      <c r="GJ177" s="97"/>
      <c r="GK177" s="97"/>
      <c r="GL177" s="97"/>
      <c r="GM177" s="97"/>
      <c r="GN177" s="97"/>
      <c r="GO177" s="97"/>
      <c r="GP177" s="97"/>
      <c r="GQ177" s="97"/>
      <c r="GR177" s="97"/>
      <c r="GS177" s="97"/>
      <c r="GT177" s="97"/>
      <c r="GU177" s="97"/>
      <c r="GV177" s="97"/>
      <c r="GW177" s="97"/>
      <c r="GX177" s="97"/>
      <c r="GY177" s="97"/>
      <c r="GZ177" s="97"/>
      <c r="HA177" s="97"/>
      <c r="HB177" s="97"/>
      <c r="HC177" s="97"/>
      <c r="HD177" s="97"/>
      <c r="HE177" s="97"/>
      <c r="HF177" s="97"/>
      <c r="HG177" s="97"/>
      <c r="HH177" s="97"/>
      <c r="HI177" s="97"/>
      <c r="HJ177" s="97"/>
      <c r="HK177" s="97"/>
      <c r="HL177" s="97"/>
      <c r="HM177" s="97"/>
      <c r="HN177" s="97"/>
      <c r="HO177" s="97"/>
      <c r="HP177" s="97"/>
      <c r="HQ177" s="97"/>
      <c r="HR177" s="97"/>
      <c r="HS177" s="97"/>
      <c r="HT177" s="97"/>
      <c r="HU177" s="97"/>
      <c r="HV177" s="97"/>
      <c r="HW177" s="97"/>
      <c r="HX177" s="97"/>
      <c r="HY177" s="97"/>
      <c r="HZ177" s="97"/>
      <c r="IA177" s="97"/>
      <c r="IB177" s="97"/>
      <c r="IC177" s="97"/>
      <c r="ID177" s="97"/>
    </row>
    <row r="178" s="95" customFormat="1" ht="56" customHeight="1" spans="1:238">
      <c r="A178" s="123">
        <v>173</v>
      </c>
      <c r="B178" s="132" t="s">
        <v>300</v>
      </c>
      <c r="C178" s="123"/>
      <c r="D178" s="123"/>
      <c r="E178" s="123"/>
      <c r="F178" s="123"/>
      <c r="G178" s="123">
        <v>0</v>
      </c>
      <c r="H178" s="161">
        <v>0</v>
      </c>
      <c r="I178" s="161">
        <v>0</v>
      </c>
      <c r="J178" s="161"/>
      <c r="K178" s="161"/>
      <c r="L178" s="146">
        <v>0</v>
      </c>
      <c r="M178" s="146">
        <v>0</v>
      </c>
      <c r="N178" s="146">
        <v>0</v>
      </c>
      <c r="O178" s="146">
        <v>0</v>
      </c>
      <c r="P178" s="146"/>
      <c r="Q178" s="161">
        <v>0</v>
      </c>
      <c r="R178" s="161">
        <v>0</v>
      </c>
      <c r="S178" s="146"/>
      <c r="T178" s="146"/>
      <c r="U178" s="162"/>
      <c r="V178" s="163">
        <v>4994</v>
      </c>
      <c r="W178" s="163"/>
      <c r="ER178" s="97"/>
      <c r="ES178" s="97"/>
      <c r="ET178" s="97"/>
      <c r="EU178" s="97"/>
      <c r="EV178" s="97"/>
      <c r="EW178" s="97"/>
      <c r="EX178" s="97"/>
      <c r="EY178" s="97"/>
      <c r="EZ178" s="97"/>
      <c r="FA178" s="97"/>
      <c r="FB178" s="97"/>
      <c r="FC178" s="97"/>
      <c r="FD178" s="97"/>
      <c r="FE178" s="97"/>
      <c r="FF178" s="97"/>
      <c r="FG178" s="97"/>
      <c r="FH178" s="97"/>
      <c r="FI178" s="97"/>
      <c r="FJ178" s="97"/>
      <c r="FK178" s="97"/>
      <c r="FL178" s="97"/>
      <c r="FM178" s="97"/>
      <c r="FN178" s="97"/>
      <c r="FO178" s="97"/>
      <c r="FP178" s="97"/>
      <c r="FQ178" s="97"/>
      <c r="FR178" s="97"/>
      <c r="FS178" s="97"/>
      <c r="FT178" s="97"/>
      <c r="FU178" s="97"/>
      <c r="FV178" s="97"/>
      <c r="FW178" s="97"/>
      <c r="FX178" s="97"/>
      <c r="FY178" s="97"/>
      <c r="FZ178" s="97"/>
      <c r="GA178" s="97"/>
      <c r="GB178" s="97"/>
      <c r="GC178" s="97"/>
      <c r="GD178" s="97"/>
      <c r="GE178" s="97"/>
      <c r="GF178" s="97"/>
      <c r="GG178" s="97"/>
      <c r="GH178" s="97"/>
      <c r="GI178" s="97"/>
      <c r="GJ178" s="97"/>
      <c r="GK178" s="97"/>
      <c r="GL178" s="97"/>
      <c r="GM178" s="97"/>
      <c r="GN178" s="97"/>
      <c r="GO178" s="97"/>
      <c r="GP178" s="97"/>
      <c r="GQ178" s="97"/>
      <c r="GR178" s="97"/>
      <c r="GS178" s="97"/>
      <c r="GT178" s="97"/>
      <c r="GU178" s="97"/>
      <c r="GV178" s="97"/>
      <c r="GW178" s="97"/>
      <c r="GX178" s="97"/>
      <c r="GY178" s="97"/>
      <c r="GZ178" s="97"/>
      <c r="HA178" s="97"/>
      <c r="HB178" s="97"/>
      <c r="HC178" s="97"/>
      <c r="HD178" s="97"/>
      <c r="HE178" s="97"/>
      <c r="HF178" s="97"/>
      <c r="HG178" s="97"/>
      <c r="HH178" s="97"/>
      <c r="HI178" s="97"/>
      <c r="HJ178" s="97"/>
      <c r="HK178" s="97"/>
      <c r="HL178" s="97"/>
      <c r="HM178" s="97"/>
      <c r="HN178" s="97"/>
      <c r="HO178" s="97"/>
      <c r="HP178" s="97"/>
      <c r="HQ178" s="97"/>
      <c r="HR178" s="97"/>
      <c r="HS178" s="97"/>
      <c r="HT178" s="97"/>
      <c r="HU178" s="97"/>
      <c r="HV178" s="97"/>
      <c r="HW178" s="97"/>
      <c r="HX178" s="97"/>
      <c r="HY178" s="97"/>
      <c r="HZ178" s="97"/>
      <c r="IA178" s="97"/>
      <c r="IB178" s="97"/>
      <c r="IC178" s="97"/>
      <c r="ID178" s="97"/>
    </row>
    <row r="179" s="95" customFormat="1" ht="35" customHeight="1" spans="1:238">
      <c r="A179" s="123">
        <v>174</v>
      </c>
      <c r="B179" s="132" t="s">
        <v>301</v>
      </c>
      <c r="C179" s="123"/>
      <c r="D179" s="123"/>
      <c r="E179" s="123"/>
      <c r="F179" s="123"/>
      <c r="G179" s="123"/>
      <c r="H179" s="126"/>
      <c r="I179" s="133"/>
      <c r="J179" s="126">
        <v>2018</v>
      </c>
      <c r="K179" s="126">
        <v>2020</v>
      </c>
      <c r="L179" s="146">
        <f>SUM(L180:L180)</f>
        <v>55</v>
      </c>
      <c r="M179" s="146">
        <f>SUM(M180:M180)</f>
        <v>0</v>
      </c>
      <c r="N179" s="146">
        <f>SUM(N180:N180)</f>
        <v>55</v>
      </c>
      <c r="O179" s="146">
        <f>SUM(O180:O180)</f>
        <v>0</v>
      </c>
      <c r="P179" s="146"/>
      <c r="Q179" s="161">
        <f>SUM(Q180:Q180)</f>
        <v>10</v>
      </c>
      <c r="R179" s="161">
        <f>SUM(R180:R180)</f>
        <v>34</v>
      </c>
      <c r="S179" s="161"/>
      <c r="T179" s="161"/>
      <c r="U179" s="162"/>
      <c r="V179" s="163">
        <v>5004</v>
      </c>
      <c r="W179" s="163"/>
      <c r="ER179" s="97"/>
      <c r="ES179" s="97"/>
      <c r="ET179" s="97"/>
      <c r="EU179" s="97"/>
      <c r="EV179" s="97"/>
      <c r="EW179" s="97"/>
      <c r="EX179" s="97"/>
      <c r="EY179" s="97"/>
      <c r="EZ179" s="97"/>
      <c r="FA179" s="97"/>
      <c r="FB179" s="97"/>
      <c r="FC179" s="97"/>
      <c r="FD179" s="97"/>
      <c r="FE179" s="97"/>
      <c r="FF179" s="97"/>
      <c r="FG179" s="97"/>
      <c r="FH179" s="97"/>
      <c r="FI179" s="97"/>
      <c r="FJ179" s="97"/>
      <c r="FK179" s="97"/>
      <c r="FL179" s="97"/>
      <c r="FM179" s="97"/>
      <c r="FN179" s="97"/>
      <c r="FO179" s="97"/>
      <c r="FP179" s="97"/>
      <c r="FQ179" s="97"/>
      <c r="FR179" s="97"/>
      <c r="FS179" s="97"/>
      <c r="FT179" s="97"/>
      <c r="FU179" s="97"/>
      <c r="FV179" s="97"/>
      <c r="FW179" s="97"/>
      <c r="FX179" s="97"/>
      <c r="FY179" s="97"/>
      <c r="FZ179" s="97"/>
      <c r="GA179" s="97"/>
      <c r="GB179" s="97"/>
      <c r="GC179" s="97"/>
      <c r="GD179" s="97"/>
      <c r="GE179" s="97"/>
      <c r="GF179" s="97"/>
      <c r="GG179" s="97"/>
      <c r="GH179" s="97"/>
      <c r="GI179" s="97"/>
      <c r="GJ179" s="97"/>
      <c r="GK179" s="97"/>
      <c r="GL179" s="97"/>
      <c r="GM179" s="97"/>
      <c r="GN179" s="97"/>
      <c r="GO179" s="97"/>
      <c r="GP179" s="97"/>
      <c r="GQ179" s="97"/>
      <c r="GR179" s="97"/>
      <c r="GS179" s="97"/>
      <c r="GT179" s="97"/>
      <c r="GU179" s="97"/>
      <c r="GV179" s="97"/>
      <c r="GW179" s="97"/>
      <c r="GX179" s="97"/>
      <c r="GY179" s="97"/>
      <c r="GZ179" s="97"/>
      <c r="HA179" s="97"/>
      <c r="HB179" s="97"/>
      <c r="HC179" s="97"/>
      <c r="HD179" s="97"/>
      <c r="HE179" s="97"/>
      <c r="HF179" s="97"/>
      <c r="HG179" s="97"/>
      <c r="HH179" s="97"/>
      <c r="HI179" s="97"/>
      <c r="HJ179" s="97"/>
      <c r="HK179" s="97"/>
      <c r="HL179" s="97"/>
      <c r="HM179" s="97"/>
      <c r="HN179" s="97"/>
      <c r="HO179" s="97"/>
      <c r="HP179" s="97"/>
      <c r="HQ179" s="97"/>
      <c r="HR179" s="97"/>
      <c r="HS179" s="97"/>
      <c r="HT179" s="97"/>
      <c r="HU179" s="97"/>
      <c r="HV179" s="97"/>
      <c r="HW179" s="97"/>
      <c r="HX179" s="97"/>
      <c r="HY179" s="97"/>
      <c r="HZ179" s="97"/>
      <c r="IA179" s="97"/>
      <c r="IB179" s="97"/>
      <c r="IC179" s="97"/>
      <c r="ID179" s="97"/>
    </row>
    <row r="180" s="106" customFormat="1" ht="35" customHeight="1" spans="1:238">
      <c r="A180" s="186">
        <v>175</v>
      </c>
      <c r="B180" s="42" t="s">
        <v>302</v>
      </c>
      <c r="C180" s="39" t="s">
        <v>48</v>
      </c>
      <c r="D180" s="39" t="s">
        <v>49</v>
      </c>
      <c r="E180" s="39" t="s">
        <v>50</v>
      </c>
      <c r="F180" s="39" t="s">
        <v>58</v>
      </c>
      <c r="G180" s="39" t="s">
        <v>303</v>
      </c>
      <c r="H180" s="37">
        <v>800</v>
      </c>
      <c r="I180" s="37" t="s">
        <v>304</v>
      </c>
      <c r="J180" s="37">
        <v>2019</v>
      </c>
      <c r="K180" s="37">
        <v>2019</v>
      </c>
      <c r="L180" s="64">
        <v>55</v>
      </c>
      <c r="M180" s="64"/>
      <c r="N180" s="64">
        <v>55</v>
      </c>
      <c r="O180" s="64"/>
      <c r="P180" s="40" t="s">
        <v>277</v>
      </c>
      <c r="Q180" s="39">
        <v>10</v>
      </c>
      <c r="R180" s="39">
        <v>34</v>
      </c>
      <c r="S180" s="47" t="s">
        <v>305</v>
      </c>
      <c r="T180" s="47" t="s">
        <v>290</v>
      </c>
      <c r="U180" s="47" t="s">
        <v>279</v>
      </c>
      <c r="V180" s="64"/>
      <c r="W180" s="37">
        <v>2846</v>
      </c>
      <c r="ER180" s="105"/>
      <c r="ES180" s="105"/>
      <c r="ET180" s="105"/>
      <c r="EU180" s="105"/>
      <c r="EV180" s="105"/>
      <c r="EW180" s="105"/>
      <c r="EX180" s="105"/>
      <c r="EY180" s="105"/>
      <c r="EZ180" s="105"/>
      <c r="FA180" s="105"/>
      <c r="FB180" s="105"/>
      <c r="FC180" s="105"/>
      <c r="FD180" s="105"/>
      <c r="FE180" s="105"/>
      <c r="FF180" s="105"/>
      <c r="FG180" s="105"/>
      <c r="FH180" s="105"/>
      <c r="FI180" s="105"/>
      <c r="FJ180" s="105"/>
      <c r="FK180" s="105"/>
      <c r="FL180" s="105"/>
      <c r="FM180" s="105"/>
      <c r="FN180" s="105"/>
      <c r="FO180" s="105"/>
      <c r="FP180" s="105"/>
      <c r="FQ180" s="105"/>
      <c r="FR180" s="105"/>
      <c r="FS180" s="105"/>
      <c r="FT180" s="105"/>
      <c r="FU180" s="105"/>
      <c r="FV180" s="105"/>
      <c r="FW180" s="105"/>
      <c r="FX180" s="105"/>
      <c r="FY180" s="105"/>
      <c r="FZ180" s="105"/>
      <c r="GA180" s="105"/>
      <c r="GB180" s="105"/>
      <c r="GC180" s="105"/>
      <c r="GD180" s="105"/>
      <c r="GE180" s="105"/>
      <c r="GF180" s="105"/>
      <c r="GG180" s="105"/>
      <c r="GH180" s="105"/>
      <c r="GI180" s="105"/>
      <c r="GJ180" s="105"/>
      <c r="GK180" s="105"/>
      <c r="GL180" s="105"/>
      <c r="GM180" s="105"/>
      <c r="GN180" s="105"/>
      <c r="GO180" s="105"/>
      <c r="GP180" s="105"/>
      <c r="GQ180" s="105"/>
      <c r="GR180" s="105"/>
      <c r="GS180" s="105"/>
      <c r="GT180" s="105"/>
      <c r="GU180" s="105"/>
      <c r="GV180" s="105"/>
      <c r="GW180" s="105"/>
      <c r="GX180" s="105"/>
      <c r="GY180" s="105"/>
      <c r="GZ180" s="105"/>
      <c r="HA180" s="105"/>
      <c r="HB180" s="105"/>
      <c r="HC180" s="105"/>
      <c r="HD180" s="105"/>
      <c r="HE180" s="105"/>
      <c r="HF180" s="105"/>
      <c r="HG180" s="105"/>
      <c r="HH180" s="105"/>
      <c r="HI180" s="105"/>
      <c r="HJ180" s="105"/>
      <c r="HK180" s="105"/>
      <c r="HL180" s="105"/>
      <c r="HM180" s="105"/>
      <c r="HN180" s="105"/>
      <c r="HO180" s="105"/>
      <c r="HP180" s="105"/>
      <c r="HQ180" s="105"/>
      <c r="HR180" s="105"/>
      <c r="HS180" s="105"/>
      <c r="HT180" s="105"/>
      <c r="HU180" s="105"/>
      <c r="HV180" s="105"/>
      <c r="HW180" s="105"/>
      <c r="HX180" s="105"/>
      <c r="HY180" s="105"/>
      <c r="HZ180" s="105"/>
      <c r="IA180" s="105"/>
      <c r="IB180" s="105"/>
      <c r="IC180" s="105"/>
      <c r="ID180" s="105"/>
    </row>
    <row r="181" s="94" customFormat="1" ht="35" customHeight="1" spans="1:238">
      <c r="A181" s="119">
        <v>176</v>
      </c>
      <c r="B181" s="131" t="s">
        <v>306</v>
      </c>
      <c r="C181" s="119"/>
      <c r="D181" s="119"/>
      <c r="E181" s="119"/>
      <c r="F181" s="119"/>
      <c r="G181" s="119" t="s">
        <v>32</v>
      </c>
      <c r="H181" s="122"/>
      <c r="I181" s="119"/>
      <c r="J181" s="122"/>
      <c r="K181" s="122"/>
      <c r="L181" s="144"/>
      <c r="M181" s="144"/>
      <c r="N181" s="144"/>
      <c r="O181" s="144"/>
      <c r="P181" s="119"/>
      <c r="Q181" s="159"/>
      <c r="R181" s="159"/>
      <c r="S181" s="159"/>
      <c r="T181" s="159"/>
      <c r="U181" s="119"/>
      <c r="V181" s="160">
        <v>5023</v>
      </c>
      <c r="W181" s="160"/>
      <c r="ER181" s="176"/>
      <c r="ES181" s="176"/>
      <c r="ET181" s="176"/>
      <c r="EU181" s="176"/>
      <c r="EV181" s="176"/>
      <c r="EW181" s="176"/>
      <c r="EX181" s="176"/>
      <c r="EY181" s="176"/>
      <c r="EZ181" s="176"/>
      <c r="FA181" s="176"/>
      <c r="FB181" s="176"/>
      <c r="FC181" s="176"/>
      <c r="FD181" s="176"/>
      <c r="FE181" s="176"/>
      <c r="FF181" s="176"/>
      <c r="FG181" s="176"/>
      <c r="FH181" s="176"/>
      <c r="FI181" s="176"/>
      <c r="FJ181" s="176"/>
      <c r="FK181" s="176"/>
      <c r="FL181" s="176"/>
      <c r="FM181" s="176"/>
      <c r="FN181" s="176"/>
      <c r="FO181" s="176"/>
      <c r="FP181" s="176"/>
      <c r="FQ181" s="176"/>
      <c r="FR181" s="176"/>
      <c r="FS181" s="176"/>
      <c r="FT181" s="176"/>
      <c r="FU181" s="176"/>
      <c r="FV181" s="176"/>
      <c r="FW181" s="176"/>
      <c r="FX181" s="176"/>
      <c r="FY181" s="176"/>
      <c r="FZ181" s="176"/>
      <c r="GA181" s="176"/>
      <c r="GB181" s="176"/>
      <c r="GC181" s="176"/>
      <c r="GD181" s="176"/>
      <c r="GE181" s="176"/>
      <c r="GF181" s="176"/>
      <c r="GG181" s="176"/>
      <c r="GH181" s="176"/>
      <c r="GI181" s="176"/>
      <c r="GJ181" s="176"/>
      <c r="GK181" s="176"/>
      <c r="GL181" s="176"/>
      <c r="GM181" s="176"/>
      <c r="GN181" s="176"/>
      <c r="GO181" s="176"/>
      <c r="GP181" s="176"/>
      <c r="GQ181" s="176"/>
      <c r="GR181" s="176"/>
      <c r="GS181" s="176"/>
      <c r="GT181" s="176"/>
      <c r="GU181" s="176"/>
      <c r="GV181" s="176"/>
      <c r="GW181" s="176"/>
      <c r="GX181" s="176"/>
      <c r="GY181" s="176"/>
      <c r="GZ181" s="176"/>
      <c r="HA181" s="176"/>
      <c r="HB181" s="176"/>
      <c r="HC181" s="176"/>
      <c r="HD181" s="176"/>
      <c r="HE181" s="176"/>
      <c r="HF181" s="176"/>
      <c r="HG181" s="176"/>
      <c r="HH181" s="176"/>
      <c r="HI181" s="176"/>
      <c r="HJ181" s="176"/>
      <c r="HK181" s="176"/>
      <c r="HL181" s="176"/>
      <c r="HM181" s="176"/>
      <c r="HN181" s="176"/>
      <c r="HO181" s="176"/>
      <c r="HP181" s="176"/>
      <c r="HQ181" s="176"/>
      <c r="HR181" s="176"/>
      <c r="HS181" s="176"/>
      <c r="HT181" s="176"/>
      <c r="HU181" s="176"/>
      <c r="HV181" s="176"/>
      <c r="HW181" s="176"/>
      <c r="HX181" s="176"/>
      <c r="HY181" s="176"/>
      <c r="HZ181" s="176"/>
      <c r="IA181" s="176"/>
      <c r="IB181" s="176"/>
      <c r="IC181" s="176"/>
      <c r="ID181" s="176"/>
    </row>
    <row r="182" s="95" customFormat="1" ht="35" customHeight="1" spans="1:238">
      <c r="A182" s="123">
        <v>177</v>
      </c>
      <c r="B182" s="132" t="s">
        <v>307</v>
      </c>
      <c r="C182" s="123"/>
      <c r="D182" s="123"/>
      <c r="E182" s="123"/>
      <c r="F182" s="123" t="s">
        <v>58</v>
      </c>
      <c r="G182" s="123" t="s">
        <v>241</v>
      </c>
      <c r="H182" s="126"/>
      <c r="I182" s="123"/>
      <c r="J182" s="126"/>
      <c r="K182" s="126"/>
      <c r="L182" s="146"/>
      <c r="M182" s="146"/>
      <c r="N182" s="146"/>
      <c r="O182" s="146"/>
      <c r="P182" s="123"/>
      <c r="Q182" s="161"/>
      <c r="R182" s="161"/>
      <c r="S182" s="161"/>
      <c r="T182" s="161"/>
      <c r="U182" s="123"/>
      <c r="V182" s="163">
        <v>5024</v>
      </c>
      <c r="W182" s="163"/>
      <c r="ER182" s="97"/>
      <c r="ES182" s="97"/>
      <c r="ET182" s="97"/>
      <c r="EU182" s="97"/>
      <c r="EV182" s="97"/>
      <c r="EW182" s="97"/>
      <c r="EX182" s="97"/>
      <c r="EY182" s="97"/>
      <c r="EZ182" s="97"/>
      <c r="FA182" s="97"/>
      <c r="FB182" s="97"/>
      <c r="FC182" s="97"/>
      <c r="FD182" s="97"/>
      <c r="FE182" s="97"/>
      <c r="FF182" s="97"/>
      <c r="FG182" s="97"/>
      <c r="FH182" s="97"/>
      <c r="FI182" s="97"/>
      <c r="FJ182" s="97"/>
      <c r="FK182" s="97"/>
      <c r="FL182" s="97"/>
      <c r="FM182" s="97"/>
      <c r="FN182" s="97"/>
      <c r="FO182" s="97"/>
      <c r="FP182" s="97"/>
      <c r="FQ182" s="97"/>
      <c r="FR182" s="97"/>
      <c r="FS182" s="97"/>
      <c r="FT182" s="97"/>
      <c r="FU182" s="97"/>
      <c r="FV182" s="97"/>
      <c r="FW182" s="97"/>
      <c r="FX182" s="97"/>
      <c r="FY182" s="97"/>
      <c r="FZ182" s="97"/>
      <c r="GA182" s="97"/>
      <c r="GB182" s="97"/>
      <c r="GC182" s="97"/>
      <c r="GD182" s="97"/>
      <c r="GE182" s="97"/>
      <c r="GF182" s="97"/>
      <c r="GG182" s="97"/>
      <c r="GH182" s="97"/>
      <c r="GI182" s="97"/>
      <c r="GJ182" s="97"/>
      <c r="GK182" s="97"/>
      <c r="GL182" s="97"/>
      <c r="GM182" s="97"/>
      <c r="GN182" s="97"/>
      <c r="GO182" s="97"/>
      <c r="GP182" s="97"/>
      <c r="GQ182" s="97"/>
      <c r="GR182" s="97"/>
      <c r="GS182" s="97"/>
      <c r="GT182" s="97"/>
      <c r="GU182" s="97"/>
      <c r="GV182" s="97"/>
      <c r="GW182" s="97"/>
      <c r="GX182" s="97"/>
      <c r="GY182" s="97"/>
      <c r="GZ182" s="97"/>
      <c r="HA182" s="97"/>
      <c r="HB182" s="97"/>
      <c r="HC182" s="97"/>
      <c r="HD182" s="97"/>
      <c r="HE182" s="97"/>
      <c r="HF182" s="97"/>
      <c r="HG182" s="97"/>
      <c r="HH182" s="97"/>
      <c r="HI182" s="97"/>
      <c r="HJ182" s="97"/>
      <c r="HK182" s="97"/>
      <c r="HL182" s="97"/>
      <c r="HM182" s="97"/>
      <c r="HN182" s="97"/>
      <c r="HO182" s="97"/>
      <c r="HP182" s="97"/>
      <c r="HQ182" s="97"/>
      <c r="HR182" s="97"/>
      <c r="HS182" s="97"/>
      <c r="HT182" s="97"/>
      <c r="HU182" s="97"/>
      <c r="HV182" s="97"/>
      <c r="HW182" s="97"/>
      <c r="HX182" s="97"/>
      <c r="HY182" s="97"/>
      <c r="HZ182" s="97"/>
      <c r="IA182" s="97"/>
      <c r="IB182" s="97"/>
      <c r="IC182" s="97"/>
      <c r="ID182" s="97"/>
    </row>
    <row r="183" s="107" customFormat="1" ht="35" customHeight="1" spans="1:238">
      <c r="A183" s="123">
        <v>178</v>
      </c>
      <c r="B183" s="132" t="s">
        <v>308</v>
      </c>
      <c r="C183" s="123"/>
      <c r="D183" s="123"/>
      <c r="E183" s="123"/>
      <c r="F183" s="123" t="s">
        <v>58</v>
      </c>
      <c r="G183" s="123" t="s">
        <v>288</v>
      </c>
      <c r="H183" s="126"/>
      <c r="I183" s="123"/>
      <c r="J183" s="126"/>
      <c r="K183" s="126"/>
      <c r="L183" s="146"/>
      <c r="M183" s="146"/>
      <c r="N183" s="146"/>
      <c r="O183" s="146"/>
      <c r="P183" s="123"/>
      <c r="Q183" s="161"/>
      <c r="R183" s="161"/>
      <c r="S183" s="161"/>
      <c r="T183" s="161"/>
      <c r="U183" s="123"/>
      <c r="V183" s="163">
        <v>5025</v>
      </c>
      <c r="W183" s="163"/>
      <c r="X183" s="95"/>
      <c r="Y183" s="95"/>
      <c r="Z183" s="95"/>
      <c r="AA183" s="95"/>
      <c r="AB183" s="95"/>
      <c r="AC183" s="95"/>
      <c r="AD183" s="95"/>
      <c r="AE183" s="95"/>
      <c r="AF183" s="95"/>
      <c r="AG183" s="95"/>
      <c r="AH183" s="95"/>
      <c r="AI183" s="95"/>
      <c r="AJ183" s="95"/>
      <c r="AK183" s="95"/>
      <c r="AL183" s="95"/>
      <c r="AM183" s="95"/>
      <c r="AN183" s="95"/>
      <c r="AO183" s="95"/>
      <c r="AP183" s="95"/>
      <c r="AQ183" s="95"/>
      <c r="AR183" s="95"/>
      <c r="AS183" s="95"/>
      <c r="AT183" s="95"/>
      <c r="AU183" s="95"/>
      <c r="AV183" s="95"/>
      <c r="AW183" s="95"/>
      <c r="AX183" s="95"/>
      <c r="AY183" s="95"/>
      <c r="AZ183" s="95"/>
      <c r="BA183" s="95"/>
      <c r="BB183" s="95"/>
      <c r="BC183" s="95"/>
      <c r="BD183" s="95"/>
      <c r="BE183" s="95"/>
      <c r="BF183" s="95"/>
      <c r="BG183" s="95"/>
      <c r="BH183" s="95"/>
      <c r="BI183" s="95"/>
      <c r="BJ183" s="95"/>
      <c r="BK183" s="95"/>
      <c r="BL183" s="95"/>
      <c r="BM183" s="95"/>
      <c r="BN183" s="95"/>
      <c r="BO183" s="95"/>
      <c r="BP183" s="95"/>
      <c r="BQ183" s="95"/>
      <c r="BR183" s="95"/>
      <c r="BS183" s="95"/>
      <c r="BT183" s="95"/>
      <c r="BU183" s="95"/>
      <c r="BV183" s="95"/>
      <c r="BW183" s="95"/>
      <c r="BX183" s="95"/>
      <c r="BY183" s="95"/>
      <c r="BZ183" s="95"/>
      <c r="CA183" s="95"/>
      <c r="CB183" s="95"/>
      <c r="CC183" s="95"/>
      <c r="CD183" s="95"/>
      <c r="CE183" s="95"/>
      <c r="CF183" s="95"/>
      <c r="CG183" s="95"/>
      <c r="CH183" s="95"/>
      <c r="CI183" s="95"/>
      <c r="CJ183" s="95"/>
      <c r="CK183" s="95"/>
      <c r="CL183" s="95"/>
      <c r="CM183" s="95"/>
      <c r="CN183" s="95"/>
      <c r="CO183" s="95"/>
      <c r="CP183" s="95"/>
      <c r="CQ183" s="95"/>
      <c r="CR183" s="95"/>
      <c r="CS183" s="95"/>
      <c r="CT183" s="95"/>
      <c r="CU183" s="95"/>
      <c r="CV183" s="95"/>
      <c r="CW183" s="95"/>
      <c r="CX183" s="95"/>
      <c r="CY183" s="95"/>
      <c r="CZ183" s="95"/>
      <c r="DA183" s="95"/>
      <c r="DB183" s="95"/>
      <c r="DC183" s="95"/>
      <c r="DD183" s="95"/>
      <c r="DE183" s="95"/>
      <c r="DF183" s="95"/>
      <c r="DG183" s="95"/>
      <c r="DH183" s="95"/>
      <c r="DI183" s="95"/>
      <c r="DJ183" s="95"/>
      <c r="DK183" s="95"/>
      <c r="DL183" s="95"/>
      <c r="DM183" s="95"/>
      <c r="DN183" s="95"/>
      <c r="DO183" s="95"/>
      <c r="DP183" s="95"/>
      <c r="DQ183" s="95"/>
      <c r="DR183" s="95"/>
      <c r="DS183" s="95"/>
      <c r="DT183" s="95"/>
      <c r="DU183" s="95"/>
      <c r="DV183" s="95"/>
      <c r="DW183" s="95"/>
      <c r="DX183" s="95"/>
      <c r="DY183" s="95"/>
      <c r="DZ183" s="95"/>
      <c r="EA183" s="95"/>
      <c r="EB183" s="95"/>
      <c r="EC183" s="95"/>
      <c r="ED183" s="95"/>
      <c r="EE183" s="95"/>
      <c r="EF183" s="95"/>
      <c r="EG183" s="95"/>
      <c r="EH183" s="95"/>
      <c r="EI183" s="95"/>
      <c r="EJ183" s="95"/>
      <c r="EK183" s="95"/>
      <c r="EL183" s="95"/>
      <c r="EM183" s="95"/>
      <c r="EN183" s="95"/>
      <c r="EO183" s="95"/>
      <c r="EP183" s="95"/>
      <c r="EQ183" s="95"/>
      <c r="ER183" s="97"/>
      <c r="ES183" s="97"/>
      <c r="ET183" s="97"/>
      <c r="EU183" s="97"/>
      <c r="EV183" s="97"/>
      <c r="EW183" s="97"/>
      <c r="EX183" s="97"/>
      <c r="EY183" s="97"/>
      <c r="EZ183" s="97"/>
      <c r="FA183" s="97"/>
      <c r="FB183" s="97"/>
      <c r="FC183" s="97"/>
      <c r="FD183" s="97"/>
      <c r="FE183" s="97"/>
      <c r="FF183" s="97"/>
      <c r="FG183" s="97"/>
      <c r="FH183" s="97"/>
      <c r="FI183" s="97"/>
      <c r="FJ183" s="97"/>
      <c r="FK183" s="97"/>
      <c r="FL183" s="97"/>
      <c r="FM183" s="97"/>
      <c r="FN183" s="97"/>
      <c r="FO183" s="97"/>
      <c r="FP183" s="97"/>
      <c r="FQ183" s="97"/>
      <c r="FR183" s="97"/>
      <c r="FS183" s="97"/>
      <c r="FT183" s="97"/>
      <c r="FU183" s="97"/>
      <c r="FV183" s="97"/>
      <c r="FW183" s="97"/>
      <c r="FX183" s="97"/>
      <c r="FY183" s="97"/>
      <c r="FZ183" s="97"/>
      <c r="GA183" s="97"/>
      <c r="GB183" s="97"/>
      <c r="GC183" s="97"/>
      <c r="GD183" s="97"/>
      <c r="GE183" s="97"/>
      <c r="GF183" s="97"/>
      <c r="GG183" s="97"/>
      <c r="GH183" s="97"/>
      <c r="GI183" s="97"/>
      <c r="GJ183" s="97"/>
      <c r="GK183" s="97"/>
      <c r="GL183" s="97"/>
      <c r="GM183" s="97"/>
      <c r="GN183" s="97"/>
      <c r="GO183" s="97"/>
      <c r="GP183" s="97"/>
      <c r="GQ183" s="97"/>
      <c r="GR183" s="97"/>
      <c r="GS183" s="97"/>
      <c r="GT183" s="97"/>
      <c r="GU183" s="97"/>
      <c r="GV183" s="97"/>
      <c r="GW183" s="97"/>
      <c r="GX183" s="97"/>
      <c r="GY183" s="97"/>
      <c r="GZ183" s="97"/>
      <c r="HA183" s="97"/>
      <c r="HB183" s="97"/>
      <c r="HC183" s="97"/>
      <c r="HD183" s="97"/>
      <c r="HE183" s="97"/>
      <c r="HF183" s="97"/>
      <c r="HG183" s="97"/>
      <c r="HH183" s="97"/>
      <c r="HI183" s="97"/>
      <c r="HJ183" s="97"/>
      <c r="HK183" s="97"/>
      <c r="HL183" s="97"/>
      <c r="HM183" s="97"/>
      <c r="HN183" s="97"/>
      <c r="HO183" s="97"/>
      <c r="HP183" s="97"/>
      <c r="HQ183" s="97"/>
      <c r="HR183" s="97"/>
      <c r="HS183" s="97"/>
      <c r="HT183" s="97"/>
      <c r="HU183" s="97"/>
      <c r="HV183" s="97"/>
      <c r="HW183" s="97"/>
      <c r="HX183" s="97"/>
      <c r="HY183" s="97"/>
      <c r="HZ183" s="97"/>
      <c r="IA183" s="97"/>
      <c r="IB183" s="97"/>
      <c r="IC183" s="97"/>
      <c r="ID183" s="97"/>
    </row>
    <row r="184" s="107" customFormat="1" ht="35" customHeight="1" spans="1:238">
      <c r="A184" s="123">
        <v>179</v>
      </c>
      <c r="B184" s="132" t="s">
        <v>309</v>
      </c>
      <c r="C184" s="123"/>
      <c r="D184" s="123"/>
      <c r="E184" s="123"/>
      <c r="F184" s="123" t="s">
        <v>58</v>
      </c>
      <c r="G184" s="123" t="s">
        <v>288</v>
      </c>
      <c r="H184" s="126"/>
      <c r="I184" s="123"/>
      <c r="J184" s="126"/>
      <c r="K184" s="126"/>
      <c r="L184" s="146"/>
      <c r="M184" s="146"/>
      <c r="N184" s="146"/>
      <c r="O184" s="146"/>
      <c r="P184" s="123"/>
      <c r="Q184" s="161"/>
      <c r="R184" s="161"/>
      <c r="S184" s="161"/>
      <c r="T184" s="161"/>
      <c r="U184" s="123"/>
      <c r="V184" s="163">
        <v>5026</v>
      </c>
      <c r="W184" s="163"/>
      <c r="X184" s="95"/>
      <c r="Y184" s="95"/>
      <c r="Z184" s="95"/>
      <c r="AA184" s="95"/>
      <c r="AB184" s="95"/>
      <c r="AC184" s="95"/>
      <c r="AD184" s="95"/>
      <c r="AE184" s="95"/>
      <c r="AF184" s="95"/>
      <c r="AG184" s="95"/>
      <c r="AH184" s="95"/>
      <c r="AI184" s="95"/>
      <c r="AJ184" s="95"/>
      <c r="AK184" s="95"/>
      <c r="AL184" s="95"/>
      <c r="AM184" s="95"/>
      <c r="AN184" s="95"/>
      <c r="AO184" s="95"/>
      <c r="AP184" s="95"/>
      <c r="AQ184" s="95"/>
      <c r="AR184" s="95"/>
      <c r="AS184" s="95"/>
      <c r="AT184" s="95"/>
      <c r="AU184" s="95"/>
      <c r="AV184" s="95"/>
      <c r="AW184" s="95"/>
      <c r="AX184" s="95"/>
      <c r="AY184" s="95"/>
      <c r="AZ184" s="95"/>
      <c r="BA184" s="95"/>
      <c r="BB184" s="95"/>
      <c r="BC184" s="95"/>
      <c r="BD184" s="95"/>
      <c r="BE184" s="95"/>
      <c r="BF184" s="95"/>
      <c r="BG184" s="95"/>
      <c r="BH184" s="95"/>
      <c r="BI184" s="95"/>
      <c r="BJ184" s="95"/>
      <c r="BK184" s="95"/>
      <c r="BL184" s="95"/>
      <c r="BM184" s="95"/>
      <c r="BN184" s="95"/>
      <c r="BO184" s="95"/>
      <c r="BP184" s="95"/>
      <c r="BQ184" s="95"/>
      <c r="BR184" s="95"/>
      <c r="BS184" s="95"/>
      <c r="BT184" s="95"/>
      <c r="BU184" s="95"/>
      <c r="BV184" s="95"/>
      <c r="BW184" s="95"/>
      <c r="BX184" s="95"/>
      <c r="BY184" s="95"/>
      <c r="BZ184" s="95"/>
      <c r="CA184" s="95"/>
      <c r="CB184" s="95"/>
      <c r="CC184" s="95"/>
      <c r="CD184" s="95"/>
      <c r="CE184" s="95"/>
      <c r="CF184" s="95"/>
      <c r="CG184" s="95"/>
      <c r="CH184" s="95"/>
      <c r="CI184" s="95"/>
      <c r="CJ184" s="95"/>
      <c r="CK184" s="95"/>
      <c r="CL184" s="95"/>
      <c r="CM184" s="95"/>
      <c r="CN184" s="95"/>
      <c r="CO184" s="95"/>
      <c r="CP184" s="95"/>
      <c r="CQ184" s="95"/>
      <c r="CR184" s="95"/>
      <c r="CS184" s="95"/>
      <c r="CT184" s="95"/>
      <c r="CU184" s="95"/>
      <c r="CV184" s="95"/>
      <c r="CW184" s="95"/>
      <c r="CX184" s="95"/>
      <c r="CY184" s="95"/>
      <c r="CZ184" s="95"/>
      <c r="DA184" s="95"/>
      <c r="DB184" s="95"/>
      <c r="DC184" s="95"/>
      <c r="DD184" s="95"/>
      <c r="DE184" s="95"/>
      <c r="DF184" s="95"/>
      <c r="DG184" s="95"/>
      <c r="DH184" s="95"/>
      <c r="DI184" s="95"/>
      <c r="DJ184" s="95"/>
      <c r="DK184" s="95"/>
      <c r="DL184" s="95"/>
      <c r="DM184" s="95"/>
      <c r="DN184" s="95"/>
      <c r="DO184" s="95"/>
      <c r="DP184" s="95"/>
      <c r="DQ184" s="95"/>
      <c r="DR184" s="95"/>
      <c r="DS184" s="95"/>
      <c r="DT184" s="95"/>
      <c r="DU184" s="95"/>
      <c r="DV184" s="95"/>
      <c r="DW184" s="95"/>
      <c r="DX184" s="95"/>
      <c r="DY184" s="95"/>
      <c r="DZ184" s="95"/>
      <c r="EA184" s="95"/>
      <c r="EB184" s="95"/>
      <c r="EC184" s="95"/>
      <c r="ED184" s="95"/>
      <c r="EE184" s="95"/>
      <c r="EF184" s="95"/>
      <c r="EG184" s="95"/>
      <c r="EH184" s="95"/>
      <c r="EI184" s="95"/>
      <c r="EJ184" s="95"/>
      <c r="EK184" s="95"/>
      <c r="EL184" s="95"/>
      <c r="EM184" s="95"/>
      <c r="EN184" s="95"/>
      <c r="EO184" s="95"/>
      <c r="EP184" s="95"/>
      <c r="EQ184" s="95"/>
      <c r="ER184" s="97"/>
      <c r="ES184" s="97"/>
      <c r="ET184" s="97"/>
      <c r="EU184" s="97"/>
      <c r="EV184" s="97"/>
      <c r="EW184" s="97"/>
      <c r="EX184" s="97"/>
      <c r="EY184" s="97"/>
      <c r="EZ184" s="97"/>
      <c r="FA184" s="97"/>
      <c r="FB184" s="97"/>
      <c r="FC184" s="97"/>
      <c r="FD184" s="97"/>
      <c r="FE184" s="97"/>
      <c r="FF184" s="97"/>
      <c r="FG184" s="97"/>
      <c r="FH184" s="97"/>
      <c r="FI184" s="97"/>
      <c r="FJ184" s="97"/>
      <c r="FK184" s="97"/>
      <c r="FL184" s="97"/>
      <c r="FM184" s="97"/>
      <c r="FN184" s="97"/>
      <c r="FO184" s="97"/>
      <c r="FP184" s="97"/>
      <c r="FQ184" s="97"/>
      <c r="FR184" s="97"/>
      <c r="FS184" s="97"/>
      <c r="FT184" s="97"/>
      <c r="FU184" s="97"/>
      <c r="FV184" s="97"/>
      <c r="FW184" s="97"/>
      <c r="FX184" s="97"/>
      <c r="FY184" s="97"/>
      <c r="FZ184" s="97"/>
      <c r="GA184" s="97"/>
      <c r="GB184" s="97"/>
      <c r="GC184" s="97"/>
      <c r="GD184" s="97"/>
      <c r="GE184" s="97"/>
      <c r="GF184" s="97"/>
      <c r="GG184" s="97"/>
      <c r="GH184" s="97"/>
      <c r="GI184" s="97"/>
      <c r="GJ184" s="97"/>
      <c r="GK184" s="97"/>
      <c r="GL184" s="97"/>
      <c r="GM184" s="97"/>
      <c r="GN184" s="97"/>
      <c r="GO184" s="97"/>
      <c r="GP184" s="97"/>
      <c r="GQ184" s="97"/>
      <c r="GR184" s="97"/>
      <c r="GS184" s="97"/>
      <c r="GT184" s="97"/>
      <c r="GU184" s="97"/>
      <c r="GV184" s="97"/>
      <c r="GW184" s="97"/>
      <c r="GX184" s="97"/>
      <c r="GY184" s="97"/>
      <c r="GZ184" s="97"/>
      <c r="HA184" s="97"/>
      <c r="HB184" s="97"/>
      <c r="HC184" s="97"/>
      <c r="HD184" s="97"/>
      <c r="HE184" s="97"/>
      <c r="HF184" s="97"/>
      <c r="HG184" s="97"/>
      <c r="HH184" s="97"/>
      <c r="HI184" s="97"/>
      <c r="HJ184" s="97"/>
      <c r="HK184" s="97"/>
      <c r="HL184" s="97"/>
      <c r="HM184" s="97"/>
      <c r="HN184" s="97"/>
      <c r="HO184" s="97"/>
      <c r="HP184" s="97"/>
      <c r="HQ184" s="97"/>
      <c r="HR184" s="97"/>
      <c r="HS184" s="97"/>
      <c r="HT184" s="97"/>
      <c r="HU184" s="97"/>
      <c r="HV184" s="97"/>
      <c r="HW184" s="97"/>
      <c r="HX184" s="97"/>
      <c r="HY184" s="97"/>
      <c r="HZ184" s="97"/>
      <c r="IA184" s="97"/>
      <c r="IB184" s="97"/>
      <c r="IC184" s="97"/>
      <c r="ID184" s="97"/>
    </row>
    <row r="185" s="107" customFormat="1" ht="35" customHeight="1" spans="1:238">
      <c r="A185" s="123">
        <v>180</v>
      </c>
      <c r="B185" s="132" t="s">
        <v>310</v>
      </c>
      <c r="C185" s="123"/>
      <c r="D185" s="123"/>
      <c r="E185" s="123"/>
      <c r="F185" s="123" t="s">
        <v>58</v>
      </c>
      <c r="G185" s="123" t="s">
        <v>224</v>
      </c>
      <c r="H185" s="126"/>
      <c r="I185" s="133"/>
      <c r="J185" s="126"/>
      <c r="K185" s="126"/>
      <c r="L185" s="146"/>
      <c r="M185" s="146"/>
      <c r="N185" s="146"/>
      <c r="O185" s="146"/>
      <c r="P185" s="123"/>
      <c r="Q185" s="161"/>
      <c r="R185" s="161"/>
      <c r="S185" s="161"/>
      <c r="T185" s="161"/>
      <c r="U185" s="123"/>
      <c r="V185" s="163">
        <v>5027</v>
      </c>
      <c r="W185" s="163"/>
      <c r="X185" s="95"/>
      <c r="Y185" s="95"/>
      <c r="Z185" s="95"/>
      <c r="AA185" s="95"/>
      <c r="AB185" s="95"/>
      <c r="AC185" s="95"/>
      <c r="AD185" s="95"/>
      <c r="AE185" s="95"/>
      <c r="AF185" s="95"/>
      <c r="AG185" s="95"/>
      <c r="AH185" s="95"/>
      <c r="AI185" s="95"/>
      <c r="AJ185" s="95"/>
      <c r="AK185" s="95"/>
      <c r="AL185" s="95"/>
      <c r="AM185" s="95"/>
      <c r="AN185" s="95"/>
      <c r="AO185" s="95"/>
      <c r="AP185" s="95"/>
      <c r="AQ185" s="95"/>
      <c r="AR185" s="95"/>
      <c r="AS185" s="95"/>
      <c r="AT185" s="95"/>
      <c r="AU185" s="95"/>
      <c r="AV185" s="95"/>
      <c r="AW185" s="95"/>
      <c r="AX185" s="95"/>
      <c r="AY185" s="95"/>
      <c r="AZ185" s="95"/>
      <c r="BA185" s="95"/>
      <c r="BB185" s="95"/>
      <c r="BC185" s="95"/>
      <c r="BD185" s="95"/>
      <c r="BE185" s="95"/>
      <c r="BF185" s="95"/>
      <c r="BG185" s="95"/>
      <c r="BH185" s="95"/>
      <c r="BI185" s="95"/>
      <c r="BJ185" s="95"/>
      <c r="BK185" s="95"/>
      <c r="BL185" s="95"/>
      <c r="BM185" s="95"/>
      <c r="BN185" s="95"/>
      <c r="BO185" s="95"/>
      <c r="BP185" s="95"/>
      <c r="BQ185" s="95"/>
      <c r="BR185" s="95"/>
      <c r="BS185" s="95"/>
      <c r="BT185" s="95"/>
      <c r="BU185" s="95"/>
      <c r="BV185" s="95"/>
      <c r="BW185" s="95"/>
      <c r="BX185" s="95"/>
      <c r="BY185" s="95"/>
      <c r="BZ185" s="95"/>
      <c r="CA185" s="95"/>
      <c r="CB185" s="95"/>
      <c r="CC185" s="95"/>
      <c r="CD185" s="95"/>
      <c r="CE185" s="95"/>
      <c r="CF185" s="95"/>
      <c r="CG185" s="95"/>
      <c r="CH185" s="95"/>
      <c r="CI185" s="95"/>
      <c r="CJ185" s="95"/>
      <c r="CK185" s="95"/>
      <c r="CL185" s="95"/>
      <c r="CM185" s="95"/>
      <c r="CN185" s="95"/>
      <c r="CO185" s="95"/>
      <c r="CP185" s="95"/>
      <c r="CQ185" s="95"/>
      <c r="CR185" s="95"/>
      <c r="CS185" s="95"/>
      <c r="CT185" s="95"/>
      <c r="CU185" s="95"/>
      <c r="CV185" s="95"/>
      <c r="CW185" s="95"/>
      <c r="CX185" s="95"/>
      <c r="CY185" s="95"/>
      <c r="CZ185" s="95"/>
      <c r="DA185" s="95"/>
      <c r="DB185" s="95"/>
      <c r="DC185" s="95"/>
      <c r="DD185" s="95"/>
      <c r="DE185" s="95"/>
      <c r="DF185" s="95"/>
      <c r="DG185" s="95"/>
      <c r="DH185" s="95"/>
      <c r="DI185" s="95"/>
      <c r="DJ185" s="95"/>
      <c r="DK185" s="95"/>
      <c r="DL185" s="95"/>
      <c r="DM185" s="95"/>
      <c r="DN185" s="95"/>
      <c r="DO185" s="95"/>
      <c r="DP185" s="95"/>
      <c r="DQ185" s="95"/>
      <c r="DR185" s="95"/>
      <c r="DS185" s="95"/>
      <c r="DT185" s="95"/>
      <c r="DU185" s="95"/>
      <c r="DV185" s="95"/>
      <c r="DW185" s="95"/>
      <c r="DX185" s="95"/>
      <c r="DY185" s="95"/>
      <c r="DZ185" s="95"/>
      <c r="EA185" s="95"/>
      <c r="EB185" s="95"/>
      <c r="EC185" s="95"/>
      <c r="ED185" s="95"/>
      <c r="EE185" s="95"/>
      <c r="EF185" s="95"/>
      <c r="EG185" s="95"/>
      <c r="EH185" s="95"/>
      <c r="EI185" s="95"/>
      <c r="EJ185" s="95"/>
      <c r="EK185" s="95"/>
      <c r="EL185" s="95"/>
      <c r="EM185" s="95"/>
      <c r="EN185" s="95"/>
      <c r="EO185" s="95"/>
      <c r="EP185" s="95"/>
      <c r="EQ185" s="95"/>
      <c r="ER185" s="97"/>
      <c r="ES185" s="97"/>
      <c r="ET185" s="97"/>
      <c r="EU185" s="97"/>
      <c r="EV185" s="97"/>
      <c r="EW185" s="97"/>
      <c r="EX185" s="97"/>
      <c r="EY185" s="97"/>
      <c r="EZ185" s="97"/>
      <c r="FA185" s="97"/>
      <c r="FB185" s="97"/>
      <c r="FC185" s="97"/>
      <c r="FD185" s="97"/>
      <c r="FE185" s="97"/>
      <c r="FF185" s="97"/>
      <c r="FG185" s="97"/>
      <c r="FH185" s="97"/>
      <c r="FI185" s="97"/>
      <c r="FJ185" s="97"/>
      <c r="FK185" s="97"/>
      <c r="FL185" s="97"/>
      <c r="FM185" s="97"/>
      <c r="FN185" s="97"/>
      <c r="FO185" s="97"/>
      <c r="FP185" s="97"/>
      <c r="FQ185" s="97"/>
      <c r="FR185" s="97"/>
      <c r="FS185" s="97"/>
      <c r="FT185" s="97"/>
      <c r="FU185" s="97"/>
      <c r="FV185" s="97"/>
      <c r="FW185" s="97"/>
      <c r="FX185" s="97"/>
      <c r="FY185" s="97"/>
      <c r="FZ185" s="97"/>
      <c r="GA185" s="97"/>
      <c r="GB185" s="97"/>
      <c r="GC185" s="97"/>
      <c r="GD185" s="97"/>
      <c r="GE185" s="97"/>
      <c r="GF185" s="97"/>
      <c r="GG185" s="97"/>
      <c r="GH185" s="97"/>
      <c r="GI185" s="97"/>
      <c r="GJ185" s="97"/>
      <c r="GK185" s="97"/>
      <c r="GL185" s="97"/>
      <c r="GM185" s="97"/>
      <c r="GN185" s="97"/>
      <c r="GO185" s="97"/>
      <c r="GP185" s="97"/>
      <c r="GQ185" s="97"/>
      <c r="GR185" s="97"/>
      <c r="GS185" s="97"/>
      <c r="GT185" s="97"/>
      <c r="GU185" s="97"/>
      <c r="GV185" s="97"/>
      <c r="GW185" s="97"/>
      <c r="GX185" s="97"/>
      <c r="GY185" s="97"/>
      <c r="GZ185" s="97"/>
      <c r="HA185" s="97"/>
      <c r="HB185" s="97"/>
      <c r="HC185" s="97"/>
      <c r="HD185" s="97"/>
      <c r="HE185" s="97"/>
      <c r="HF185" s="97"/>
      <c r="HG185" s="97"/>
      <c r="HH185" s="97"/>
      <c r="HI185" s="97"/>
      <c r="HJ185" s="97"/>
      <c r="HK185" s="97"/>
      <c r="HL185" s="97"/>
      <c r="HM185" s="97"/>
      <c r="HN185" s="97"/>
      <c r="HO185" s="97"/>
      <c r="HP185" s="97"/>
      <c r="HQ185" s="97"/>
      <c r="HR185" s="97"/>
      <c r="HS185" s="97"/>
      <c r="HT185" s="97"/>
      <c r="HU185" s="97"/>
      <c r="HV185" s="97"/>
      <c r="HW185" s="97"/>
      <c r="HX185" s="97"/>
      <c r="HY185" s="97"/>
      <c r="HZ185" s="97"/>
      <c r="IA185" s="97"/>
      <c r="IB185" s="97"/>
      <c r="IC185" s="97"/>
      <c r="ID185" s="97"/>
    </row>
    <row r="186" s="108" customFormat="1" ht="62" customHeight="1" spans="1:238">
      <c r="A186" s="119">
        <v>181</v>
      </c>
      <c r="B186" s="131" t="s">
        <v>311</v>
      </c>
      <c r="C186" s="119"/>
      <c r="D186" s="119"/>
      <c r="E186" s="119"/>
      <c r="F186" s="119"/>
      <c r="G186" s="119" t="s">
        <v>32</v>
      </c>
      <c r="H186" s="122"/>
      <c r="I186" s="122"/>
      <c r="J186" s="122">
        <v>0</v>
      </c>
      <c r="K186" s="122">
        <v>0</v>
      </c>
      <c r="L186" s="144">
        <v>0</v>
      </c>
      <c r="M186" s="144">
        <v>0</v>
      </c>
      <c r="N186" s="144">
        <v>0</v>
      </c>
      <c r="O186" s="144">
        <v>0</v>
      </c>
      <c r="P186" s="122"/>
      <c r="Q186" s="122"/>
      <c r="R186" s="122"/>
      <c r="S186" s="122"/>
      <c r="T186" s="122"/>
      <c r="U186" s="119"/>
      <c r="V186" s="160">
        <v>5028</v>
      </c>
      <c r="W186" s="160"/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  <c r="AI186" s="94"/>
      <c r="AJ186" s="94"/>
      <c r="AK186" s="94"/>
      <c r="AL186" s="94"/>
      <c r="AM186" s="94"/>
      <c r="AN186" s="94"/>
      <c r="AO186" s="94"/>
      <c r="AP186" s="94"/>
      <c r="AQ186" s="94"/>
      <c r="AR186" s="94"/>
      <c r="AS186" s="94"/>
      <c r="AT186" s="94"/>
      <c r="AU186" s="94"/>
      <c r="AV186" s="94"/>
      <c r="AW186" s="94"/>
      <c r="AX186" s="94"/>
      <c r="AY186" s="94"/>
      <c r="AZ186" s="94"/>
      <c r="BA186" s="94"/>
      <c r="BB186" s="94"/>
      <c r="BC186" s="94"/>
      <c r="BD186" s="94"/>
      <c r="BE186" s="94"/>
      <c r="BF186" s="94"/>
      <c r="BG186" s="94"/>
      <c r="BH186" s="94"/>
      <c r="BI186" s="94"/>
      <c r="BJ186" s="94"/>
      <c r="BK186" s="94"/>
      <c r="BL186" s="94"/>
      <c r="BM186" s="94"/>
      <c r="BN186" s="94"/>
      <c r="BO186" s="94"/>
      <c r="BP186" s="94"/>
      <c r="BQ186" s="94"/>
      <c r="BR186" s="94"/>
      <c r="BS186" s="94"/>
      <c r="BT186" s="94"/>
      <c r="BU186" s="94"/>
      <c r="BV186" s="94"/>
      <c r="BW186" s="94"/>
      <c r="BX186" s="94"/>
      <c r="BY186" s="94"/>
      <c r="BZ186" s="94"/>
      <c r="CA186" s="94"/>
      <c r="CB186" s="94"/>
      <c r="CC186" s="94"/>
      <c r="CD186" s="94"/>
      <c r="CE186" s="94"/>
      <c r="CF186" s="94"/>
      <c r="CG186" s="94"/>
      <c r="CH186" s="94"/>
      <c r="CI186" s="94"/>
      <c r="CJ186" s="94"/>
      <c r="CK186" s="94"/>
      <c r="CL186" s="94"/>
      <c r="CM186" s="94"/>
      <c r="CN186" s="94"/>
      <c r="CO186" s="94"/>
      <c r="CP186" s="94"/>
      <c r="CQ186" s="94"/>
      <c r="CR186" s="94"/>
      <c r="CS186" s="94"/>
      <c r="CT186" s="94"/>
      <c r="CU186" s="94"/>
      <c r="CV186" s="94"/>
      <c r="CW186" s="94"/>
      <c r="CX186" s="94"/>
      <c r="CY186" s="94"/>
      <c r="CZ186" s="94"/>
      <c r="DA186" s="94"/>
      <c r="DB186" s="94"/>
      <c r="DC186" s="94"/>
      <c r="DD186" s="94"/>
      <c r="DE186" s="94"/>
      <c r="DF186" s="94"/>
      <c r="DG186" s="94"/>
      <c r="DH186" s="94"/>
      <c r="DI186" s="94"/>
      <c r="DJ186" s="94"/>
      <c r="DK186" s="94"/>
      <c r="DL186" s="94"/>
      <c r="DM186" s="94"/>
      <c r="DN186" s="94"/>
      <c r="DO186" s="94"/>
      <c r="DP186" s="94"/>
      <c r="DQ186" s="94"/>
      <c r="DR186" s="94"/>
      <c r="DS186" s="94"/>
      <c r="DT186" s="94"/>
      <c r="DU186" s="94"/>
      <c r="DV186" s="94"/>
      <c r="DW186" s="94"/>
      <c r="DX186" s="94"/>
      <c r="DY186" s="94"/>
      <c r="DZ186" s="94"/>
      <c r="EA186" s="94"/>
      <c r="EB186" s="94"/>
      <c r="EC186" s="94"/>
      <c r="ED186" s="94"/>
      <c r="EE186" s="94"/>
      <c r="EF186" s="94"/>
      <c r="EG186" s="94"/>
      <c r="EH186" s="94"/>
      <c r="EI186" s="94"/>
      <c r="EJ186" s="94"/>
      <c r="EK186" s="94"/>
      <c r="EL186" s="94"/>
      <c r="EM186" s="94"/>
      <c r="EN186" s="94"/>
      <c r="EO186" s="94"/>
      <c r="EP186" s="94"/>
      <c r="EQ186" s="94"/>
      <c r="ER186" s="176"/>
      <c r="ES186" s="176"/>
      <c r="ET186" s="176"/>
      <c r="EU186" s="176"/>
      <c r="EV186" s="176"/>
      <c r="EW186" s="176"/>
      <c r="EX186" s="176"/>
      <c r="EY186" s="176"/>
      <c r="EZ186" s="176"/>
      <c r="FA186" s="176"/>
      <c r="FB186" s="176"/>
      <c r="FC186" s="176"/>
      <c r="FD186" s="176"/>
      <c r="FE186" s="176"/>
      <c r="FF186" s="176"/>
      <c r="FG186" s="176"/>
      <c r="FH186" s="176"/>
      <c r="FI186" s="176"/>
      <c r="FJ186" s="176"/>
      <c r="FK186" s="176"/>
      <c r="FL186" s="176"/>
      <c r="FM186" s="176"/>
      <c r="FN186" s="176"/>
      <c r="FO186" s="176"/>
      <c r="FP186" s="176"/>
      <c r="FQ186" s="176"/>
      <c r="FR186" s="176"/>
      <c r="FS186" s="176"/>
      <c r="FT186" s="176"/>
      <c r="FU186" s="176"/>
      <c r="FV186" s="176"/>
      <c r="FW186" s="176"/>
      <c r="FX186" s="176"/>
      <c r="FY186" s="176"/>
      <c r="FZ186" s="176"/>
      <c r="GA186" s="176"/>
      <c r="GB186" s="176"/>
      <c r="GC186" s="176"/>
      <c r="GD186" s="176"/>
      <c r="GE186" s="176"/>
      <c r="GF186" s="176"/>
      <c r="GG186" s="176"/>
      <c r="GH186" s="176"/>
      <c r="GI186" s="176"/>
      <c r="GJ186" s="176"/>
      <c r="GK186" s="176"/>
      <c r="GL186" s="176"/>
      <c r="GM186" s="176"/>
      <c r="GN186" s="176"/>
      <c r="GO186" s="176"/>
      <c r="GP186" s="176"/>
      <c r="GQ186" s="176"/>
      <c r="GR186" s="176"/>
      <c r="GS186" s="176"/>
      <c r="GT186" s="176"/>
      <c r="GU186" s="176"/>
      <c r="GV186" s="176"/>
      <c r="GW186" s="176"/>
      <c r="GX186" s="176"/>
      <c r="GY186" s="176"/>
      <c r="GZ186" s="176"/>
      <c r="HA186" s="176"/>
      <c r="HB186" s="176"/>
      <c r="HC186" s="176"/>
      <c r="HD186" s="176"/>
      <c r="HE186" s="176"/>
      <c r="HF186" s="176"/>
      <c r="HG186" s="176"/>
      <c r="HH186" s="176"/>
      <c r="HI186" s="176"/>
      <c r="HJ186" s="176"/>
      <c r="HK186" s="176"/>
      <c r="HL186" s="176"/>
      <c r="HM186" s="176"/>
      <c r="HN186" s="176"/>
      <c r="HO186" s="176"/>
      <c r="HP186" s="176"/>
      <c r="HQ186" s="176"/>
      <c r="HR186" s="176"/>
      <c r="HS186" s="176"/>
      <c r="HT186" s="176"/>
      <c r="HU186" s="176"/>
      <c r="HV186" s="176"/>
      <c r="HW186" s="176"/>
      <c r="HX186" s="176"/>
      <c r="HY186" s="176"/>
      <c r="HZ186" s="176"/>
      <c r="IA186" s="176"/>
      <c r="IB186" s="176"/>
      <c r="IC186" s="176"/>
      <c r="ID186" s="176"/>
    </row>
    <row r="187" s="95" customFormat="1" ht="35" customHeight="1" spans="1:238">
      <c r="A187" s="123">
        <v>182</v>
      </c>
      <c r="B187" s="132" t="s">
        <v>312</v>
      </c>
      <c r="C187" s="123"/>
      <c r="D187" s="123"/>
      <c r="E187" s="123"/>
      <c r="F187" s="123"/>
      <c r="G187" s="123" t="s">
        <v>288</v>
      </c>
      <c r="H187" s="126"/>
      <c r="I187" s="123"/>
      <c r="J187" s="126"/>
      <c r="K187" s="126"/>
      <c r="L187" s="146"/>
      <c r="M187" s="146"/>
      <c r="N187" s="146"/>
      <c r="O187" s="146"/>
      <c r="P187" s="123"/>
      <c r="Q187" s="161"/>
      <c r="R187" s="161"/>
      <c r="S187" s="161"/>
      <c r="T187" s="161"/>
      <c r="U187" s="123"/>
      <c r="V187" s="163">
        <v>5029</v>
      </c>
      <c r="W187" s="163"/>
      <c r="ER187" s="97"/>
      <c r="ES187" s="97"/>
      <c r="ET187" s="97"/>
      <c r="EU187" s="97"/>
      <c r="EV187" s="97"/>
      <c r="EW187" s="97"/>
      <c r="EX187" s="97"/>
      <c r="EY187" s="97"/>
      <c r="EZ187" s="97"/>
      <c r="FA187" s="97"/>
      <c r="FB187" s="97"/>
      <c r="FC187" s="97"/>
      <c r="FD187" s="97"/>
      <c r="FE187" s="97"/>
      <c r="FF187" s="97"/>
      <c r="FG187" s="97"/>
      <c r="FH187" s="97"/>
      <c r="FI187" s="97"/>
      <c r="FJ187" s="97"/>
      <c r="FK187" s="97"/>
      <c r="FL187" s="97"/>
      <c r="FM187" s="97"/>
      <c r="FN187" s="97"/>
      <c r="FO187" s="97"/>
      <c r="FP187" s="97"/>
      <c r="FQ187" s="97"/>
      <c r="FR187" s="97"/>
      <c r="FS187" s="97"/>
      <c r="FT187" s="97"/>
      <c r="FU187" s="97"/>
      <c r="FV187" s="97"/>
      <c r="FW187" s="97"/>
      <c r="FX187" s="97"/>
      <c r="FY187" s="97"/>
      <c r="FZ187" s="97"/>
      <c r="GA187" s="97"/>
      <c r="GB187" s="97"/>
      <c r="GC187" s="97"/>
      <c r="GD187" s="97"/>
      <c r="GE187" s="97"/>
      <c r="GF187" s="97"/>
      <c r="GG187" s="97"/>
      <c r="GH187" s="97"/>
      <c r="GI187" s="97"/>
      <c r="GJ187" s="97"/>
      <c r="GK187" s="97"/>
      <c r="GL187" s="97"/>
      <c r="GM187" s="97"/>
      <c r="GN187" s="97"/>
      <c r="GO187" s="97"/>
      <c r="GP187" s="97"/>
      <c r="GQ187" s="97"/>
      <c r="GR187" s="97"/>
      <c r="GS187" s="97"/>
      <c r="GT187" s="97"/>
      <c r="GU187" s="97"/>
      <c r="GV187" s="97"/>
      <c r="GW187" s="97"/>
      <c r="GX187" s="97"/>
      <c r="GY187" s="97"/>
      <c r="GZ187" s="97"/>
      <c r="HA187" s="97"/>
      <c r="HB187" s="97"/>
      <c r="HC187" s="97"/>
      <c r="HD187" s="97"/>
      <c r="HE187" s="97"/>
      <c r="HF187" s="97"/>
      <c r="HG187" s="97"/>
      <c r="HH187" s="97"/>
      <c r="HI187" s="97"/>
      <c r="HJ187" s="97"/>
      <c r="HK187" s="97"/>
      <c r="HL187" s="97"/>
      <c r="HM187" s="97"/>
      <c r="HN187" s="97"/>
      <c r="HO187" s="97"/>
      <c r="HP187" s="97"/>
      <c r="HQ187" s="97"/>
      <c r="HR187" s="97"/>
      <c r="HS187" s="97"/>
      <c r="HT187" s="97"/>
      <c r="HU187" s="97"/>
      <c r="HV187" s="97"/>
      <c r="HW187" s="97"/>
      <c r="HX187" s="97"/>
      <c r="HY187" s="97"/>
      <c r="HZ187" s="97"/>
      <c r="IA187" s="97"/>
      <c r="IB187" s="97"/>
      <c r="IC187" s="97"/>
      <c r="ID187" s="97"/>
    </row>
    <row r="188" s="95" customFormat="1" ht="35" customHeight="1" spans="1:238">
      <c r="A188" s="123">
        <v>183</v>
      </c>
      <c r="B188" s="132" t="s">
        <v>313</v>
      </c>
      <c r="C188" s="123"/>
      <c r="D188" s="123"/>
      <c r="E188" s="123"/>
      <c r="F188" s="123"/>
      <c r="G188" s="123" t="s">
        <v>288</v>
      </c>
      <c r="H188" s="126"/>
      <c r="I188" s="123"/>
      <c r="J188" s="126"/>
      <c r="K188" s="126"/>
      <c r="L188" s="146"/>
      <c r="M188" s="146"/>
      <c r="N188" s="146"/>
      <c r="O188" s="146"/>
      <c r="P188" s="123"/>
      <c r="Q188" s="161"/>
      <c r="R188" s="161"/>
      <c r="S188" s="161"/>
      <c r="T188" s="161"/>
      <c r="U188" s="123"/>
      <c r="V188" s="163">
        <v>5030</v>
      </c>
      <c r="W188" s="163"/>
      <c r="ER188" s="97"/>
      <c r="ES188" s="97"/>
      <c r="ET188" s="97"/>
      <c r="EU188" s="97"/>
      <c r="EV188" s="97"/>
      <c r="EW188" s="97"/>
      <c r="EX188" s="97"/>
      <c r="EY188" s="97"/>
      <c r="EZ188" s="97"/>
      <c r="FA188" s="97"/>
      <c r="FB188" s="97"/>
      <c r="FC188" s="97"/>
      <c r="FD188" s="97"/>
      <c r="FE188" s="97"/>
      <c r="FF188" s="97"/>
      <c r="FG188" s="97"/>
      <c r="FH188" s="97"/>
      <c r="FI188" s="97"/>
      <c r="FJ188" s="97"/>
      <c r="FK188" s="97"/>
      <c r="FL188" s="97"/>
      <c r="FM188" s="97"/>
      <c r="FN188" s="97"/>
      <c r="FO188" s="97"/>
      <c r="FP188" s="97"/>
      <c r="FQ188" s="97"/>
      <c r="FR188" s="97"/>
      <c r="FS188" s="97"/>
      <c r="FT188" s="97"/>
      <c r="FU188" s="97"/>
      <c r="FV188" s="97"/>
      <c r="FW188" s="97"/>
      <c r="FX188" s="97"/>
      <c r="FY188" s="97"/>
      <c r="FZ188" s="97"/>
      <c r="GA188" s="97"/>
      <c r="GB188" s="97"/>
      <c r="GC188" s="97"/>
      <c r="GD188" s="97"/>
      <c r="GE188" s="97"/>
      <c r="GF188" s="97"/>
      <c r="GG188" s="97"/>
      <c r="GH188" s="97"/>
      <c r="GI188" s="97"/>
      <c r="GJ188" s="97"/>
      <c r="GK188" s="97"/>
      <c r="GL188" s="97"/>
      <c r="GM188" s="97"/>
      <c r="GN188" s="97"/>
      <c r="GO188" s="97"/>
      <c r="GP188" s="97"/>
      <c r="GQ188" s="97"/>
      <c r="GR188" s="97"/>
      <c r="GS188" s="97"/>
      <c r="GT188" s="97"/>
      <c r="GU188" s="97"/>
      <c r="GV188" s="97"/>
      <c r="GW188" s="97"/>
      <c r="GX188" s="97"/>
      <c r="GY188" s="97"/>
      <c r="GZ188" s="97"/>
      <c r="HA188" s="97"/>
      <c r="HB188" s="97"/>
      <c r="HC188" s="97"/>
      <c r="HD188" s="97"/>
      <c r="HE188" s="97"/>
      <c r="HF188" s="97"/>
      <c r="HG188" s="97"/>
      <c r="HH188" s="97"/>
      <c r="HI188" s="97"/>
      <c r="HJ188" s="97"/>
      <c r="HK188" s="97"/>
      <c r="HL188" s="97"/>
      <c r="HM188" s="97"/>
      <c r="HN188" s="97"/>
      <c r="HO188" s="97"/>
      <c r="HP188" s="97"/>
      <c r="HQ188" s="97"/>
      <c r="HR188" s="97"/>
      <c r="HS188" s="97"/>
      <c r="HT188" s="97"/>
      <c r="HU188" s="97"/>
      <c r="HV188" s="97"/>
      <c r="HW188" s="97"/>
      <c r="HX188" s="97"/>
      <c r="HY188" s="97"/>
      <c r="HZ188" s="97"/>
      <c r="IA188" s="97"/>
      <c r="IB188" s="97"/>
      <c r="IC188" s="97"/>
      <c r="ID188" s="97"/>
    </row>
    <row r="189" s="95" customFormat="1" ht="35" customHeight="1" spans="1:238">
      <c r="A189" s="123">
        <v>184</v>
      </c>
      <c r="B189" s="132" t="s">
        <v>314</v>
      </c>
      <c r="C189" s="123"/>
      <c r="D189" s="123"/>
      <c r="E189" s="123"/>
      <c r="F189" s="123"/>
      <c r="G189" s="123" t="s">
        <v>224</v>
      </c>
      <c r="H189" s="126"/>
      <c r="I189" s="123"/>
      <c r="J189" s="126"/>
      <c r="K189" s="126"/>
      <c r="L189" s="146"/>
      <c r="M189" s="146"/>
      <c r="N189" s="146"/>
      <c r="O189" s="146"/>
      <c r="P189" s="123"/>
      <c r="Q189" s="161"/>
      <c r="R189" s="161"/>
      <c r="S189" s="161"/>
      <c r="T189" s="161"/>
      <c r="U189" s="123"/>
      <c r="V189" s="163">
        <v>5031</v>
      </c>
      <c r="W189" s="163"/>
      <c r="ER189" s="97"/>
      <c r="ES189" s="97"/>
      <c r="ET189" s="97"/>
      <c r="EU189" s="97"/>
      <c r="EV189" s="97"/>
      <c r="EW189" s="97"/>
      <c r="EX189" s="97"/>
      <c r="EY189" s="97"/>
      <c r="EZ189" s="97"/>
      <c r="FA189" s="97"/>
      <c r="FB189" s="97"/>
      <c r="FC189" s="97"/>
      <c r="FD189" s="97"/>
      <c r="FE189" s="97"/>
      <c r="FF189" s="97"/>
      <c r="FG189" s="97"/>
      <c r="FH189" s="97"/>
      <c r="FI189" s="97"/>
      <c r="FJ189" s="97"/>
      <c r="FK189" s="97"/>
      <c r="FL189" s="97"/>
      <c r="FM189" s="97"/>
      <c r="FN189" s="97"/>
      <c r="FO189" s="97"/>
      <c r="FP189" s="97"/>
      <c r="FQ189" s="97"/>
      <c r="FR189" s="97"/>
      <c r="FS189" s="97"/>
      <c r="FT189" s="97"/>
      <c r="FU189" s="97"/>
      <c r="FV189" s="97"/>
      <c r="FW189" s="97"/>
      <c r="FX189" s="97"/>
      <c r="FY189" s="97"/>
      <c r="FZ189" s="97"/>
      <c r="GA189" s="97"/>
      <c r="GB189" s="97"/>
      <c r="GC189" s="97"/>
      <c r="GD189" s="97"/>
      <c r="GE189" s="97"/>
      <c r="GF189" s="97"/>
      <c r="GG189" s="97"/>
      <c r="GH189" s="97"/>
      <c r="GI189" s="97"/>
      <c r="GJ189" s="97"/>
      <c r="GK189" s="97"/>
      <c r="GL189" s="97"/>
      <c r="GM189" s="97"/>
      <c r="GN189" s="97"/>
      <c r="GO189" s="97"/>
      <c r="GP189" s="97"/>
      <c r="GQ189" s="97"/>
      <c r="GR189" s="97"/>
      <c r="GS189" s="97"/>
      <c r="GT189" s="97"/>
      <c r="GU189" s="97"/>
      <c r="GV189" s="97"/>
      <c r="GW189" s="97"/>
      <c r="GX189" s="97"/>
      <c r="GY189" s="97"/>
      <c r="GZ189" s="97"/>
      <c r="HA189" s="97"/>
      <c r="HB189" s="97"/>
      <c r="HC189" s="97"/>
      <c r="HD189" s="97"/>
      <c r="HE189" s="97"/>
      <c r="HF189" s="97"/>
      <c r="HG189" s="97"/>
      <c r="HH189" s="97"/>
      <c r="HI189" s="97"/>
      <c r="HJ189" s="97"/>
      <c r="HK189" s="97"/>
      <c r="HL189" s="97"/>
      <c r="HM189" s="97"/>
      <c r="HN189" s="97"/>
      <c r="HO189" s="97"/>
      <c r="HP189" s="97"/>
      <c r="HQ189" s="97"/>
      <c r="HR189" s="97"/>
      <c r="HS189" s="97"/>
      <c r="HT189" s="97"/>
      <c r="HU189" s="97"/>
      <c r="HV189" s="97"/>
      <c r="HW189" s="97"/>
      <c r="HX189" s="97"/>
      <c r="HY189" s="97"/>
      <c r="HZ189" s="97"/>
      <c r="IA189" s="97"/>
      <c r="IB189" s="97"/>
      <c r="IC189" s="97"/>
      <c r="ID189" s="97"/>
    </row>
    <row r="190" s="95" customFormat="1" ht="35" customHeight="1" spans="1:238">
      <c r="A190" s="123">
        <v>185</v>
      </c>
      <c r="B190" s="132" t="s">
        <v>230</v>
      </c>
      <c r="C190" s="123"/>
      <c r="D190" s="123"/>
      <c r="E190" s="123"/>
      <c r="F190" s="146">
        <v>0</v>
      </c>
      <c r="G190" s="146">
        <v>0</v>
      </c>
      <c r="H190" s="146">
        <v>0</v>
      </c>
      <c r="I190" s="146">
        <v>0</v>
      </c>
      <c r="J190" s="161">
        <v>0</v>
      </c>
      <c r="K190" s="161">
        <v>0</v>
      </c>
      <c r="L190" s="146">
        <v>0</v>
      </c>
      <c r="M190" s="146">
        <v>0</v>
      </c>
      <c r="N190" s="146">
        <v>0</v>
      </c>
      <c r="O190" s="146">
        <v>0</v>
      </c>
      <c r="P190" s="146"/>
      <c r="Q190" s="161">
        <v>0</v>
      </c>
      <c r="R190" s="161">
        <v>0</v>
      </c>
      <c r="S190" s="161"/>
      <c r="T190" s="161"/>
      <c r="U190" s="123"/>
      <c r="V190" s="163">
        <v>7037</v>
      </c>
      <c r="W190" s="163"/>
      <c r="ER190" s="97"/>
      <c r="ES190" s="97"/>
      <c r="ET190" s="97"/>
      <c r="EU190" s="97"/>
      <c r="EV190" s="97"/>
      <c r="EW190" s="97"/>
      <c r="EX190" s="97"/>
      <c r="EY190" s="97"/>
      <c r="EZ190" s="97"/>
      <c r="FA190" s="97"/>
      <c r="FB190" s="97"/>
      <c r="FC190" s="97"/>
      <c r="FD190" s="97"/>
      <c r="FE190" s="97"/>
      <c r="FF190" s="97"/>
      <c r="FG190" s="97"/>
      <c r="FH190" s="97"/>
      <c r="FI190" s="97"/>
      <c r="FJ190" s="97"/>
      <c r="FK190" s="97"/>
      <c r="FL190" s="97"/>
      <c r="FM190" s="97"/>
      <c r="FN190" s="97"/>
      <c r="FO190" s="97"/>
      <c r="FP190" s="97"/>
      <c r="FQ190" s="97"/>
      <c r="FR190" s="97"/>
      <c r="FS190" s="97"/>
      <c r="FT190" s="97"/>
      <c r="FU190" s="97"/>
      <c r="FV190" s="97"/>
      <c r="FW190" s="97"/>
      <c r="FX190" s="97"/>
      <c r="FY190" s="97"/>
      <c r="FZ190" s="97"/>
      <c r="GA190" s="97"/>
      <c r="GB190" s="97"/>
      <c r="GC190" s="97"/>
      <c r="GD190" s="97"/>
      <c r="GE190" s="97"/>
      <c r="GF190" s="97"/>
      <c r="GG190" s="97"/>
      <c r="GH190" s="97"/>
      <c r="GI190" s="97"/>
      <c r="GJ190" s="97"/>
      <c r="GK190" s="97"/>
      <c r="GL190" s="97"/>
      <c r="GM190" s="97"/>
      <c r="GN190" s="97"/>
      <c r="GO190" s="97"/>
      <c r="GP190" s="97"/>
      <c r="GQ190" s="97"/>
      <c r="GR190" s="97"/>
      <c r="GS190" s="97"/>
      <c r="GT190" s="97"/>
      <c r="GU190" s="97"/>
      <c r="GV190" s="97"/>
      <c r="GW190" s="97"/>
      <c r="GX190" s="97"/>
      <c r="GY190" s="97"/>
      <c r="GZ190" s="97"/>
      <c r="HA190" s="97"/>
      <c r="HB190" s="97"/>
      <c r="HC190" s="97"/>
      <c r="HD190" s="97"/>
      <c r="HE190" s="97"/>
      <c r="HF190" s="97"/>
      <c r="HG190" s="97"/>
      <c r="HH190" s="97"/>
      <c r="HI190" s="97"/>
      <c r="HJ190" s="97"/>
      <c r="HK190" s="97"/>
      <c r="HL190" s="97"/>
      <c r="HM190" s="97"/>
      <c r="HN190" s="97"/>
      <c r="HO190" s="97"/>
      <c r="HP190" s="97"/>
      <c r="HQ190" s="97"/>
      <c r="HR190" s="97"/>
      <c r="HS190" s="97"/>
      <c r="HT190" s="97"/>
      <c r="HU190" s="97"/>
      <c r="HV190" s="97"/>
      <c r="HW190" s="97"/>
      <c r="HX190" s="97"/>
      <c r="HY190" s="97"/>
      <c r="HZ190" s="97"/>
      <c r="IA190" s="97"/>
      <c r="IB190" s="97"/>
      <c r="IC190" s="97"/>
      <c r="ID190" s="97"/>
    </row>
    <row r="191" s="94" customFormat="1" ht="35" customHeight="1" spans="1:238">
      <c r="A191" s="119">
        <v>186</v>
      </c>
      <c r="B191" s="131" t="s">
        <v>315</v>
      </c>
      <c r="C191" s="119"/>
      <c r="D191" s="119"/>
      <c r="E191" s="119"/>
      <c r="F191" s="119"/>
      <c r="G191" s="119"/>
      <c r="H191" s="122"/>
      <c r="I191" s="119"/>
      <c r="J191" s="122">
        <v>0</v>
      </c>
      <c r="K191" s="122">
        <v>0</v>
      </c>
      <c r="L191" s="144">
        <f>L192+L196</f>
        <v>0</v>
      </c>
      <c r="M191" s="144">
        <f>M192+M196</f>
        <v>0</v>
      </c>
      <c r="N191" s="144">
        <f>N192+N196</f>
        <v>0</v>
      </c>
      <c r="O191" s="144">
        <f>O192+O196</f>
        <v>0</v>
      </c>
      <c r="P191" s="144"/>
      <c r="Q191" s="159"/>
      <c r="R191" s="159"/>
      <c r="S191" s="144"/>
      <c r="T191" s="144"/>
      <c r="U191" s="119"/>
      <c r="V191" s="160">
        <v>5036</v>
      </c>
      <c r="W191" s="160"/>
      <c r="ER191" s="176"/>
      <c r="ES191" s="176"/>
      <c r="ET191" s="176"/>
      <c r="EU191" s="176"/>
      <c r="EV191" s="176"/>
      <c r="EW191" s="176"/>
      <c r="EX191" s="176"/>
      <c r="EY191" s="176"/>
      <c r="EZ191" s="176"/>
      <c r="FA191" s="176"/>
      <c r="FB191" s="176"/>
      <c r="FC191" s="176"/>
      <c r="FD191" s="176"/>
      <c r="FE191" s="176"/>
      <c r="FF191" s="176"/>
      <c r="FG191" s="176"/>
      <c r="FH191" s="176"/>
      <c r="FI191" s="176"/>
      <c r="FJ191" s="176"/>
      <c r="FK191" s="176"/>
      <c r="FL191" s="176"/>
      <c r="FM191" s="176"/>
      <c r="FN191" s="176"/>
      <c r="FO191" s="176"/>
      <c r="FP191" s="176"/>
      <c r="FQ191" s="176"/>
      <c r="FR191" s="176"/>
      <c r="FS191" s="176"/>
      <c r="FT191" s="176"/>
      <c r="FU191" s="176"/>
      <c r="FV191" s="176"/>
      <c r="FW191" s="176"/>
      <c r="FX191" s="176"/>
      <c r="FY191" s="176"/>
      <c r="FZ191" s="176"/>
      <c r="GA191" s="176"/>
      <c r="GB191" s="176"/>
      <c r="GC191" s="176"/>
      <c r="GD191" s="176"/>
      <c r="GE191" s="176"/>
      <c r="GF191" s="176"/>
      <c r="GG191" s="176"/>
      <c r="GH191" s="176"/>
      <c r="GI191" s="176"/>
      <c r="GJ191" s="176"/>
      <c r="GK191" s="176"/>
      <c r="GL191" s="176"/>
      <c r="GM191" s="176"/>
      <c r="GN191" s="176"/>
      <c r="GO191" s="176"/>
      <c r="GP191" s="176"/>
      <c r="GQ191" s="176"/>
      <c r="GR191" s="176"/>
      <c r="GS191" s="176"/>
      <c r="GT191" s="176"/>
      <c r="GU191" s="176"/>
      <c r="GV191" s="176"/>
      <c r="GW191" s="176"/>
      <c r="GX191" s="176"/>
      <c r="GY191" s="176"/>
      <c r="GZ191" s="176"/>
      <c r="HA191" s="176"/>
      <c r="HB191" s="176"/>
      <c r="HC191" s="176"/>
      <c r="HD191" s="176"/>
      <c r="HE191" s="176"/>
      <c r="HF191" s="176"/>
      <c r="HG191" s="176"/>
      <c r="HH191" s="176"/>
      <c r="HI191" s="176"/>
      <c r="HJ191" s="176"/>
      <c r="HK191" s="176"/>
      <c r="HL191" s="176"/>
      <c r="HM191" s="176"/>
      <c r="HN191" s="176"/>
      <c r="HO191" s="176"/>
      <c r="HP191" s="176"/>
      <c r="HQ191" s="176"/>
      <c r="HR191" s="176"/>
      <c r="HS191" s="176"/>
      <c r="HT191" s="176"/>
      <c r="HU191" s="176"/>
      <c r="HV191" s="176"/>
      <c r="HW191" s="176"/>
      <c r="HX191" s="176"/>
      <c r="HY191" s="176"/>
      <c r="HZ191" s="176"/>
      <c r="IA191" s="176"/>
      <c r="IB191" s="176"/>
      <c r="IC191" s="176"/>
      <c r="ID191" s="176"/>
    </row>
    <row r="192" s="95" customFormat="1" ht="35" customHeight="1" spans="1:238">
      <c r="A192" s="123">
        <v>187</v>
      </c>
      <c r="B192" s="132" t="s">
        <v>316</v>
      </c>
      <c r="C192" s="123"/>
      <c r="D192" s="123"/>
      <c r="E192" s="123"/>
      <c r="F192" s="123"/>
      <c r="G192" s="123">
        <v>0</v>
      </c>
      <c r="H192" s="133">
        <v>0</v>
      </c>
      <c r="I192" s="133">
        <v>0</v>
      </c>
      <c r="J192" s="133">
        <v>0</v>
      </c>
      <c r="K192" s="133">
        <v>0</v>
      </c>
      <c r="L192" s="146">
        <v>0</v>
      </c>
      <c r="M192" s="146">
        <v>0</v>
      </c>
      <c r="N192" s="146">
        <v>0</v>
      </c>
      <c r="O192" s="146">
        <v>0</v>
      </c>
      <c r="P192" s="146"/>
      <c r="Q192" s="161">
        <v>0</v>
      </c>
      <c r="R192" s="161">
        <v>0</v>
      </c>
      <c r="S192" s="133"/>
      <c r="T192" s="133"/>
      <c r="U192" s="133">
        <v>0</v>
      </c>
      <c r="V192" s="163">
        <v>5037</v>
      </c>
      <c r="W192" s="163"/>
      <c r="ER192" s="97"/>
      <c r="ES192" s="97"/>
      <c r="ET192" s="97"/>
      <c r="EU192" s="97"/>
      <c r="EV192" s="97"/>
      <c r="EW192" s="97"/>
      <c r="EX192" s="97"/>
      <c r="EY192" s="97"/>
      <c r="EZ192" s="97"/>
      <c r="FA192" s="97"/>
      <c r="FB192" s="97"/>
      <c r="FC192" s="97"/>
      <c r="FD192" s="97"/>
      <c r="FE192" s="97"/>
      <c r="FF192" s="97"/>
      <c r="FG192" s="97"/>
      <c r="FH192" s="97"/>
      <c r="FI192" s="97"/>
      <c r="FJ192" s="97"/>
      <c r="FK192" s="97"/>
      <c r="FL192" s="97"/>
      <c r="FM192" s="97"/>
      <c r="FN192" s="97"/>
      <c r="FO192" s="97"/>
      <c r="FP192" s="97"/>
      <c r="FQ192" s="97"/>
      <c r="FR192" s="97"/>
      <c r="FS192" s="97"/>
      <c r="FT192" s="97"/>
      <c r="FU192" s="97"/>
      <c r="FV192" s="97"/>
      <c r="FW192" s="97"/>
      <c r="FX192" s="97"/>
      <c r="FY192" s="97"/>
      <c r="FZ192" s="97"/>
      <c r="GA192" s="97"/>
      <c r="GB192" s="97"/>
      <c r="GC192" s="97"/>
      <c r="GD192" s="97"/>
      <c r="GE192" s="97"/>
      <c r="GF192" s="97"/>
      <c r="GG192" s="97"/>
      <c r="GH192" s="97"/>
      <c r="GI192" s="97"/>
      <c r="GJ192" s="97"/>
      <c r="GK192" s="97"/>
      <c r="GL192" s="97"/>
      <c r="GM192" s="97"/>
      <c r="GN192" s="97"/>
      <c r="GO192" s="97"/>
      <c r="GP192" s="97"/>
      <c r="GQ192" s="97"/>
      <c r="GR192" s="97"/>
      <c r="GS192" s="97"/>
      <c r="GT192" s="97"/>
      <c r="GU192" s="97"/>
      <c r="GV192" s="97"/>
      <c r="GW192" s="97"/>
      <c r="GX192" s="97"/>
      <c r="GY192" s="97"/>
      <c r="GZ192" s="97"/>
      <c r="HA192" s="97"/>
      <c r="HB192" s="97"/>
      <c r="HC192" s="97"/>
      <c r="HD192" s="97"/>
      <c r="HE192" s="97"/>
      <c r="HF192" s="97"/>
      <c r="HG192" s="97"/>
      <c r="HH192" s="97"/>
      <c r="HI192" s="97"/>
      <c r="HJ192" s="97"/>
      <c r="HK192" s="97"/>
      <c r="HL192" s="97"/>
      <c r="HM192" s="97"/>
      <c r="HN192" s="97"/>
      <c r="HO192" s="97"/>
      <c r="HP192" s="97"/>
      <c r="HQ192" s="97"/>
      <c r="HR192" s="97"/>
      <c r="HS192" s="97"/>
      <c r="HT192" s="97"/>
      <c r="HU192" s="97"/>
      <c r="HV192" s="97"/>
      <c r="HW192" s="97"/>
      <c r="HX192" s="97"/>
      <c r="HY192" s="97"/>
      <c r="HZ192" s="97"/>
      <c r="IA192" s="97"/>
      <c r="IB192" s="97"/>
      <c r="IC192" s="97"/>
      <c r="ID192" s="97"/>
    </row>
    <row r="193" s="95" customFormat="1" ht="35" customHeight="1" spans="1:238">
      <c r="A193" s="123">
        <v>188</v>
      </c>
      <c r="B193" s="132" t="s">
        <v>317</v>
      </c>
      <c r="C193" s="123"/>
      <c r="D193" s="123"/>
      <c r="E193" s="123"/>
      <c r="F193" s="123"/>
      <c r="G193" s="123">
        <v>0</v>
      </c>
      <c r="H193" s="126"/>
      <c r="I193" s="123"/>
      <c r="J193" s="126"/>
      <c r="K193" s="126"/>
      <c r="L193" s="146"/>
      <c r="M193" s="146"/>
      <c r="N193" s="146"/>
      <c r="O193" s="146"/>
      <c r="P193" s="123"/>
      <c r="Q193" s="161"/>
      <c r="R193" s="161"/>
      <c r="S193" s="161"/>
      <c r="T193" s="161"/>
      <c r="U193" s="123"/>
      <c r="V193" s="163">
        <v>5075</v>
      </c>
      <c r="W193" s="163"/>
      <c r="ER193" s="97"/>
      <c r="ES193" s="97"/>
      <c r="ET193" s="97"/>
      <c r="EU193" s="97"/>
      <c r="EV193" s="97"/>
      <c r="EW193" s="97"/>
      <c r="EX193" s="97"/>
      <c r="EY193" s="97"/>
      <c r="EZ193" s="97"/>
      <c r="FA193" s="97"/>
      <c r="FB193" s="97"/>
      <c r="FC193" s="97"/>
      <c r="FD193" s="97"/>
      <c r="FE193" s="97"/>
      <c r="FF193" s="97"/>
      <c r="FG193" s="97"/>
      <c r="FH193" s="97"/>
      <c r="FI193" s="97"/>
      <c r="FJ193" s="97"/>
      <c r="FK193" s="97"/>
      <c r="FL193" s="97"/>
      <c r="FM193" s="97"/>
      <c r="FN193" s="97"/>
      <c r="FO193" s="97"/>
      <c r="FP193" s="97"/>
      <c r="FQ193" s="97"/>
      <c r="FR193" s="97"/>
      <c r="FS193" s="97"/>
      <c r="FT193" s="97"/>
      <c r="FU193" s="97"/>
      <c r="FV193" s="97"/>
      <c r="FW193" s="97"/>
      <c r="FX193" s="97"/>
      <c r="FY193" s="97"/>
      <c r="FZ193" s="97"/>
      <c r="GA193" s="97"/>
      <c r="GB193" s="97"/>
      <c r="GC193" s="97"/>
      <c r="GD193" s="97"/>
      <c r="GE193" s="97"/>
      <c r="GF193" s="97"/>
      <c r="GG193" s="97"/>
      <c r="GH193" s="97"/>
      <c r="GI193" s="97"/>
      <c r="GJ193" s="97"/>
      <c r="GK193" s="97"/>
      <c r="GL193" s="97"/>
      <c r="GM193" s="97"/>
      <c r="GN193" s="97"/>
      <c r="GO193" s="97"/>
      <c r="GP193" s="97"/>
      <c r="GQ193" s="97"/>
      <c r="GR193" s="97"/>
      <c r="GS193" s="97"/>
      <c r="GT193" s="97"/>
      <c r="GU193" s="97"/>
      <c r="GV193" s="97"/>
      <c r="GW193" s="97"/>
      <c r="GX193" s="97"/>
      <c r="GY193" s="97"/>
      <c r="GZ193" s="97"/>
      <c r="HA193" s="97"/>
      <c r="HB193" s="97"/>
      <c r="HC193" s="97"/>
      <c r="HD193" s="97"/>
      <c r="HE193" s="97"/>
      <c r="HF193" s="97"/>
      <c r="HG193" s="97"/>
      <c r="HH193" s="97"/>
      <c r="HI193" s="97"/>
      <c r="HJ193" s="97"/>
      <c r="HK193" s="97"/>
      <c r="HL193" s="97"/>
      <c r="HM193" s="97"/>
      <c r="HN193" s="97"/>
      <c r="HO193" s="97"/>
      <c r="HP193" s="97"/>
      <c r="HQ193" s="97"/>
      <c r="HR193" s="97"/>
      <c r="HS193" s="97"/>
      <c r="HT193" s="97"/>
      <c r="HU193" s="97"/>
      <c r="HV193" s="97"/>
      <c r="HW193" s="97"/>
      <c r="HX193" s="97"/>
      <c r="HY193" s="97"/>
      <c r="HZ193" s="97"/>
      <c r="IA193" s="97"/>
      <c r="IB193" s="97"/>
      <c r="IC193" s="97"/>
      <c r="ID193" s="97"/>
    </row>
    <row r="194" s="95" customFormat="1" ht="35" customHeight="1" spans="1:238">
      <c r="A194" s="123">
        <v>189</v>
      </c>
      <c r="B194" s="132" t="s">
        <v>318</v>
      </c>
      <c r="C194" s="123"/>
      <c r="D194" s="123"/>
      <c r="E194" s="123"/>
      <c r="F194" s="123"/>
      <c r="G194" s="123">
        <v>0</v>
      </c>
      <c r="H194" s="126"/>
      <c r="I194" s="123"/>
      <c r="J194" s="126"/>
      <c r="K194" s="126"/>
      <c r="L194" s="146"/>
      <c r="M194" s="146"/>
      <c r="N194" s="146"/>
      <c r="O194" s="146"/>
      <c r="P194" s="123"/>
      <c r="Q194" s="161"/>
      <c r="R194" s="161"/>
      <c r="S194" s="161"/>
      <c r="T194" s="161"/>
      <c r="U194" s="123"/>
      <c r="V194" s="163">
        <v>5076</v>
      </c>
      <c r="W194" s="163"/>
      <c r="ER194" s="97"/>
      <c r="ES194" s="97"/>
      <c r="ET194" s="97"/>
      <c r="EU194" s="97"/>
      <c r="EV194" s="97"/>
      <c r="EW194" s="97"/>
      <c r="EX194" s="97"/>
      <c r="EY194" s="97"/>
      <c r="EZ194" s="97"/>
      <c r="FA194" s="97"/>
      <c r="FB194" s="97"/>
      <c r="FC194" s="97"/>
      <c r="FD194" s="97"/>
      <c r="FE194" s="97"/>
      <c r="FF194" s="97"/>
      <c r="FG194" s="97"/>
      <c r="FH194" s="97"/>
      <c r="FI194" s="97"/>
      <c r="FJ194" s="97"/>
      <c r="FK194" s="97"/>
      <c r="FL194" s="97"/>
      <c r="FM194" s="97"/>
      <c r="FN194" s="97"/>
      <c r="FO194" s="97"/>
      <c r="FP194" s="97"/>
      <c r="FQ194" s="97"/>
      <c r="FR194" s="97"/>
      <c r="FS194" s="97"/>
      <c r="FT194" s="97"/>
      <c r="FU194" s="97"/>
      <c r="FV194" s="97"/>
      <c r="FW194" s="97"/>
      <c r="FX194" s="97"/>
      <c r="FY194" s="97"/>
      <c r="FZ194" s="97"/>
      <c r="GA194" s="97"/>
      <c r="GB194" s="97"/>
      <c r="GC194" s="97"/>
      <c r="GD194" s="97"/>
      <c r="GE194" s="97"/>
      <c r="GF194" s="97"/>
      <c r="GG194" s="97"/>
      <c r="GH194" s="97"/>
      <c r="GI194" s="97"/>
      <c r="GJ194" s="97"/>
      <c r="GK194" s="97"/>
      <c r="GL194" s="97"/>
      <c r="GM194" s="97"/>
      <c r="GN194" s="97"/>
      <c r="GO194" s="97"/>
      <c r="GP194" s="97"/>
      <c r="GQ194" s="97"/>
      <c r="GR194" s="97"/>
      <c r="GS194" s="97"/>
      <c r="GT194" s="97"/>
      <c r="GU194" s="97"/>
      <c r="GV194" s="97"/>
      <c r="GW194" s="97"/>
      <c r="GX194" s="97"/>
      <c r="GY194" s="97"/>
      <c r="GZ194" s="97"/>
      <c r="HA194" s="97"/>
      <c r="HB194" s="97"/>
      <c r="HC194" s="97"/>
      <c r="HD194" s="97"/>
      <c r="HE194" s="97"/>
      <c r="HF194" s="97"/>
      <c r="HG194" s="97"/>
      <c r="HH194" s="97"/>
      <c r="HI194" s="97"/>
      <c r="HJ194" s="97"/>
      <c r="HK194" s="97"/>
      <c r="HL194" s="97"/>
      <c r="HM194" s="97"/>
      <c r="HN194" s="97"/>
      <c r="HO194" s="97"/>
      <c r="HP194" s="97"/>
      <c r="HQ194" s="97"/>
      <c r="HR194" s="97"/>
      <c r="HS194" s="97"/>
      <c r="HT194" s="97"/>
      <c r="HU194" s="97"/>
      <c r="HV194" s="97"/>
      <c r="HW194" s="97"/>
      <c r="HX194" s="97"/>
      <c r="HY194" s="97"/>
      <c r="HZ194" s="97"/>
      <c r="IA194" s="97"/>
      <c r="IB194" s="97"/>
      <c r="IC194" s="97"/>
      <c r="ID194" s="97"/>
    </row>
    <row r="195" s="95" customFormat="1" ht="35" customHeight="1" spans="1:238">
      <c r="A195" s="123">
        <v>190</v>
      </c>
      <c r="B195" s="132" t="s">
        <v>319</v>
      </c>
      <c r="C195" s="123"/>
      <c r="D195" s="123"/>
      <c r="E195" s="123"/>
      <c r="F195" s="123"/>
      <c r="G195" s="123"/>
      <c r="H195" s="126"/>
      <c r="I195" s="123"/>
      <c r="J195" s="126"/>
      <c r="K195" s="126"/>
      <c r="L195" s="146"/>
      <c r="M195" s="146"/>
      <c r="N195" s="146"/>
      <c r="O195" s="146"/>
      <c r="P195" s="123"/>
      <c r="Q195" s="161"/>
      <c r="R195" s="161"/>
      <c r="S195" s="161"/>
      <c r="T195" s="161"/>
      <c r="U195" s="123"/>
      <c r="V195" s="163">
        <v>5077</v>
      </c>
      <c r="W195" s="163"/>
      <c r="ER195" s="97"/>
      <c r="ES195" s="97"/>
      <c r="ET195" s="97"/>
      <c r="EU195" s="97"/>
      <c r="EV195" s="97"/>
      <c r="EW195" s="97"/>
      <c r="EX195" s="97"/>
      <c r="EY195" s="97"/>
      <c r="EZ195" s="97"/>
      <c r="FA195" s="97"/>
      <c r="FB195" s="97"/>
      <c r="FC195" s="97"/>
      <c r="FD195" s="97"/>
      <c r="FE195" s="97"/>
      <c r="FF195" s="97"/>
      <c r="FG195" s="97"/>
      <c r="FH195" s="97"/>
      <c r="FI195" s="97"/>
      <c r="FJ195" s="97"/>
      <c r="FK195" s="97"/>
      <c r="FL195" s="97"/>
      <c r="FM195" s="97"/>
      <c r="FN195" s="97"/>
      <c r="FO195" s="97"/>
      <c r="FP195" s="97"/>
      <c r="FQ195" s="97"/>
      <c r="FR195" s="97"/>
      <c r="FS195" s="97"/>
      <c r="FT195" s="97"/>
      <c r="FU195" s="97"/>
      <c r="FV195" s="97"/>
      <c r="FW195" s="97"/>
      <c r="FX195" s="97"/>
      <c r="FY195" s="97"/>
      <c r="FZ195" s="97"/>
      <c r="GA195" s="97"/>
      <c r="GB195" s="97"/>
      <c r="GC195" s="97"/>
      <c r="GD195" s="97"/>
      <c r="GE195" s="97"/>
      <c r="GF195" s="97"/>
      <c r="GG195" s="97"/>
      <c r="GH195" s="97"/>
      <c r="GI195" s="97"/>
      <c r="GJ195" s="97"/>
      <c r="GK195" s="97"/>
      <c r="GL195" s="97"/>
      <c r="GM195" s="97"/>
      <c r="GN195" s="97"/>
      <c r="GO195" s="97"/>
      <c r="GP195" s="97"/>
      <c r="GQ195" s="97"/>
      <c r="GR195" s="97"/>
      <c r="GS195" s="97"/>
      <c r="GT195" s="97"/>
      <c r="GU195" s="97"/>
      <c r="GV195" s="97"/>
      <c r="GW195" s="97"/>
      <c r="GX195" s="97"/>
      <c r="GY195" s="97"/>
      <c r="GZ195" s="97"/>
      <c r="HA195" s="97"/>
      <c r="HB195" s="97"/>
      <c r="HC195" s="97"/>
      <c r="HD195" s="97"/>
      <c r="HE195" s="97"/>
      <c r="HF195" s="97"/>
      <c r="HG195" s="97"/>
      <c r="HH195" s="97"/>
      <c r="HI195" s="97"/>
      <c r="HJ195" s="97"/>
      <c r="HK195" s="97"/>
      <c r="HL195" s="97"/>
      <c r="HM195" s="97"/>
      <c r="HN195" s="97"/>
      <c r="HO195" s="97"/>
      <c r="HP195" s="97"/>
      <c r="HQ195" s="97"/>
      <c r="HR195" s="97"/>
      <c r="HS195" s="97"/>
      <c r="HT195" s="97"/>
      <c r="HU195" s="97"/>
      <c r="HV195" s="97"/>
      <c r="HW195" s="97"/>
      <c r="HX195" s="97"/>
      <c r="HY195" s="97"/>
      <c r="HZ195" s="97"/>
      <c r="IA195" s="97"/>
      <c r="IB195" s="97"/>
      <c r="IC195" s="97"/>
      <c r="ID195" s="97"/>
    </row>
    <row r="196" s="95" customFormat="1" ht="35" customHeight="1" spans="1:238">
      <c r="A196" s="123">
        <v>191</v>
      </c>
      <c r="B196" s="132" t="s">
        <v>320</v>
      </c>
      <c r="C196" s="123"/>
      <c r="D196" s="123"/>
      <c r="E196" s="123"/>
      <c r="F196" s="123"/>
      <c r="G196" s="123">
        <v>0</v>
      </c>
      <c r="H196" s="126"/>
      <c r="I196" s="123"/>
      <c r="J196" s="126">
        <v>0</v>
      </c>
      <c r="K196" s="126">
        <v>0</v>
      </c>
      <c r="L196" s="146">
        <v>0</v>
      </c>
      <c r="M196" s="146">
        <v>0</v>
      </c>
      <c r="N196" s="146">
        <v>0</v>
      </c>
      <c r="O196" s="146">
        <v>0</v>
      </c>
      <c r="P196" s="123"/>
      <c r="Q196" s="161"/>
      <c r="R196" s="161"/>
      <c r="S196" s="161"/>
      <c r="T196" s="161"/>
      <c r="U196" s="123"/>
      <c r="V196" s="163">
        <v>5078</v>
      </c>
      <c r="W196" s="163"/>
      <c r="ER196" s="97"/>
      <c r="ES196" s="97"/>
      <c r="ET196" s="97"/>
      <c r="EU196" s="97"/>
      <c r="EV196" s="97"/>
      <c r="EW196" s="97"/>
      <c r="EX196" s="97"/>
      <c r="EY196" s="97"/>
      <c r="EZ196" s="97"/>
      <c r="FA196" s="97"/>
      <c r="FB196" s="97"/>
      <c r="FC196" s="97"/>
      <c r="FD196" s="97"/>
      <c r="FE196" s="97"/>
      <c r="FF196" s="97"/>
      <c r="FG196" s="97"/>
      <c r="FH196" s="97"/>
      <c r="FI196" s="97"/>
      <c r="FJ196" s="97"/>
      <c r="FK196" s="97"/>
      <c r="FL196" s="97"/>
      <c r="FM196" s="97"/>
      <c r="FN196" s="97"/>
      <c r="FO196" s="97"/>
      <c r="FP196" s="97"/>
      <c r="FQ196" s="97"/>
      <c r="FR196" s="97"/>
      <c r="FS196" s="97"/>
      <c r="FT196" s="97"/>
      <c r="FU196" s="97"/>
      <c r="FV196" s="97"/>
      <c r="FW196" s="97"/>
      <c r="FX196" s="97"/>
      <c r="FY196" s="97"/>
      <c r="FZ196" s="97"/>
      <c r="GA196" s="97"/>
      <c r="GB196" s="97"/>
      <c r="GC196" s="97"/>
      <c r="GD196" s="97"/>
      <c r="GE196" s="97"/>
      <c r="GF196" s="97"/>
      <c r="GG196" s="97"/>
      <c r="GH196" s="97"/>
      <c r="GI196" s="97"/>
      <c r="GJ196" s="97"/>
      <c r="GK196" s="97"/>
      <c r="GL196" s="97"/>
      <c r="GM196" s="97"/>
      <c r="GN196" s="97"/>
      <c r="GO196" s="97"/>
      <c r="GP196" s="97"/>
      <c r="GQ196" s="97"/>
      <c r="GR196" s="97"/>
      <c r="GS196" s="97"/>
      <c r="GT196" s="97"/>
      <c r="GU196" s="97"/>
      <c r="GV196" s="97"/>
      <c r="GW196" s="97"/>
      <c r="GX196" s="97"/>
      <c r="GY196" s="97"/>
      <c r="GZ196" s="97"/>
      <c r="HA196" s="97"/>
      <c r="HB196" s="97"/>
      <c r="HC196" s="97"/>
      <c r="HD196" s="97"/>
      <c r="HE196" s="97"/>
      <c r="HF196" s="97"/>
      <c r="HG196" s="97"/>
      <c r="HH196" s="97"/>
      <c r="HI196" s="97"/>
      <c r="HJ196" s="97"/>
      <c r="HK196" s="97"/>
      <c r="HL196" s="97"/>
      <c r="HM196" s="97"/>
      <c r="HN196" s="97"/>
      <c r="HO196" s="97"/>
      <c r="HP196" s="97"/>
      <c r="HQ196" s="97"/>
      <c r="HR196" s="97"/>
      <c r="HS196" s="97"/>
      <c r="HT196" s="97"/>
      <c r="HU196" s="97"/>
      <c r="HV196" s="97"/>
      <c r="HW196" s="97"/>
      <c r="HX196" s="97"/>
      <c r="HY196" s="97"/>
      <c r="HZ196" s="97"/>
      <c r="IA196" s="97"/>
      <c r="IB196" s="97"/>
      <c r="IC196" s="97"/>
      <c r="ID196" s="97"/>
    </row>
  </sheetData>
  <sortState ref="A7211:XFA7291">
    <sortCondition ref="V7211:V7291"/>
    <sortCondition ref="B7211:B7291"/>
    <sortCondition ref="C7211:C7291"/>
    <sortCondition ref="D7211:D7291"/>
  </sortState>
  <mergeCells count="28">
    <mergeCell ref="A1:W1"/>
    <mergeCell ref="A2:W2"/>
    <mergeCell ref="C3:E3"/>
    <mergeCell ref="J3:K3"/>
    <mergeCell ref="L3:O3"/>
    <mergeCell ref="Q3:R3"/>
    <mergeCell ref="V3:W3"/>
    <mergeCell ref="M4:O4"/>
    <mergeCell ref="A3:A5"/>
    <mergeCell ref="B3:B5"/>
    <mergeCell ref="C4:C5"/>
    <mergeCell ref="D4:D5"/>
    <mergeCell ref="E4:E5"/>
    <mergeCell ref="F3:F5"/>
    <mergeCell ref="G3:G5"/>
    <mergeCell ref="H3:H5"/>
    <mergeCell ref="I3:I5"/>
    <mergeCell ref="J4:J5"/>
    <mergeCell ref="K4:K5"/>
    <mergeCell ref="L4:L5"/>
    <mergeCell ref="P3:P5"/>
    <mergeCell ref="Q4:Q5"/>
    <mergeCell ref="R4:R5"/>
    <mergeCell ref="S3:S5"/>
    <mergeCell ref="T3:T5"/>
    <mergeCell ref="U3:U5"/>
    <mergeCell ref="V4:V5"/>
    <mergeCell ref="W4:W5"/>
  </mergeCells>
  <conditionalFormatting sqref="I157">
    <cfRule type="duplicateValues" dxfId="0" priority="33"/>
  </conditionalFormatting>
  <conditionalFormatting sqref="I162">
    <cfRule type="duplicateValues" dxfId="0" priority="103"/>
  </conditionalFormatting>
  <conditionalFormatting sqref="I153:I156">
    <cfRule type="duplicateValues" dxfId="0" priority="25"/>
  </conditionalFormatting>
  <conditionalFormatting sqref="I158:I161">
    <cfRule type="duplicateValues" dxfId="0" priority="75"/>
  </conditionalFormatting>
  <printOptions horizontalCentered="1"/>
  <pageMargins left="0.475694444444444" right="0.472222222222222" top="0.826388888888889" bottom="0.826388888888889" header="0.507638888888889" footer="0.590277777777778"/>
  <pageSetup paperSize="9" scale="51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FG54"/>
  <sheetViews>
    <sheetView showZeros="0" view="pageBreakPreview" zoomScale="80" zoomScaleNormal="70" workbookViewId="0">
      <pane ySplit="7" topLeftCell="A8" activePane="bottomLeft" state="frozen"/>
      <selection/>
      <selection pane="bottomLeft" activeCell="D22" sqref="D22"/>
    </sheetView>
  </sheetViews>
  <sheetFormatPr defaultColWidth="9" defaultRowHeight="30" customHeight="1"/>
  <cols>
    <col min="1" max="1" width="5.53333333333333" style="14" customWidth="1"/>
    <col min="2" max="2" width="19.2083333333333" style="15" customWidth="1"/>
    <col min="3" max="3" width="6.75833333333333" style="1" customWidth="1"/>
    <col min="4" max="4" width="10" style="1" customWidth="1"/>
    <col min="5" max="5" width="6.75833333333333" style="1" customWidth="1"/>
    <col min="6" max="6" width="5.83333333333333" style="1" customWidth="1"/>
    <col min="7" max="7" width="5.41666666666667" style="1" customWidth="1"/>
    <col min="8" max="8" width="12.65" style="16" customWidth="1"/>
    <col min="9" max="9" width="25.3083333333333" style="1" customWidth="1"/>
    <col min="10" max="11" width="8.21666666666667" style="17" customWidth="1"/>
    <col min="12" max="13" width="11.5583333333333" style="18" customWidth="1"/>
    <col min="14" max="14" width="11.7166666666667" style="18" customWidth="1"/>
    <col min="15" max="15" width="11.6" style="18" customWidth="1"/>
    <col min="16" max="16" width="8.46666666666667" style="1" customWidth="1"/>
    <col min="17" max="17" width="8.74166666666667" style="19" customWidth="1"/>
    <col min="18" max="18" width="11.5583333333333" style="19" customWidth="1"/>
    <col min="19" max="19" width="19.375" style="19" customWidth="1"/>
    <col min="20" max="20" width="12.7916666666667" style="19" customWidth="1"/>
    <col min="21" max="21" width="11.5583333333333" style="19" customWidth="1"/>
    <col min="22" max="22" width="24.0583333333333" style="19" customWidth="1"/>
    <col min="23" max="24" width="9.05" style="19" customWidth="1"/>
    <col min="25" max="26" width="8.275" style="19" customWidth="1"/>
    <col min="27" max="72" width="9" style="20"/>
    <col min="73" max="77" width="9" style="14"/>
    <col min="78" max="16293" width="9" style="1"/>
    <col min="16294" max="16384" width="9" style="21"/>
  </cols>
  <sheetData>
    <row r="1" s="1" customFormat="1" customHeight="1" spans="1:77">
      <c r="A1" s="22"/>
      <c r="B1" s="22"/>
      <c r="H1" s="16"/>
      <c r="J1" s="17"/>
      <c r="K1" s="17"/>
      <c r="L1" s="18"/>
      <c r="M1" s="18"/>
      <c r="N1" s="18"/>
      <c r="O1" s="18"/>
      <c r="Q1" s="19"/>
      <c r="R1" s="19"/>
      <c r="S1" s="19"/>
      <c r="T1" s="19"/>
      <c r="U1" s="19"/>
      <c r="V1" s="19"/>
      <c r="W1" s="19"/>
      <c r="X1" s="19"/>
      <c r="Y1" s="19"/>
      <c r="Z1" s="19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14"/>
      <c r="BV1" s="14"/>
      <c r="BW1" s="14"/>
      <c r="BX1" s="14"/>
      <c r="BY1" s="14"/>
    </row>
    <row r="2" s="1" customFormat="1" ht="64" customHeight="1" spans="1:77">
      <c r="A2" s="23" t="s">
        <v>321</v>
      </c>
      <c r="B2" s="24"/>
      <c r="C2" s="25"/>
      <c r="D2" s="25"/>
      <c r="E2" s="25"/>
      <c r="F2" s="25"/>
      <c r="G2" s="25"/>
      <c r="H2" s="26"/>
      <c r="I2" s="25"/>
      <c r="J2" s="53"/>
      <c r="K2" s="53"/>
      <c r="L2" s="54"/>
      <c r="M2" s="54"/>
      <c r="N2" s="54"/>
      <c r="O2" s="54"/>
      <c r="P2" s="25"/>
      <c r="Q2" s="73"/>
      <c r="R2" s="73"/>
      <c r="S2" s="74"/>
      <c r="T2" s="74"/>
      <c r="U2" s="74"/>
      <c r="V2" s="74"/>
      <c r="W2" s="74"/>
      <c r="X2" s="74"/>
      <c r="Y2" s="74"/>
      <c r="Z2" s="74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14"/>
      <c r="BV2" s="14"/>
      <c r="BW2" s="14"/>
      <c r="BX2" s="14"/>
      <c r="BY2" s="14"/>
    </row>
    <row r="3" s="2" customFormat="1" customHeight="1" spans="1:26">
      <c r="A3" s="27" t="s">
        <v>1</v>
      </c>
      <c r="B3" s="28"/>
      <c r="C3" s="28"/>
      <c r="D3" s="28"/>
      <c r="E3" s="28"/>
      <c r="F3" s="28"/>
      <c r="G3" s="28"/>
      <c r="H3" s="29"/>
      <c r="I3" s="28"/>
      <c r="J3" s="55"/>
      <c r="K3" s="55"/>
      <c r="L3" s="56"/>
      <c r="M3" s="56"/>
      <c r="N3" s="56"/>
      <c r="O3" s="56"/>
      <c r="P3" s="28"/>
      <c r="Q3" s="75"/>
      <c r="R3" s="75"/>
      <c r="S3" s="76"/>
      <c r="T3" s="76"/>
      <c r="U3" s="76"/>
      <c r="V3" s="76"/>
      <c r="W3" s="76"/>
      <c r="X3" s="76"/>
      <c r="Y3" s="76"/>
      <c r="Z3" s="76"/>
    </row>
    <row r="4" s="3" customFormat="1" customHeight="1" spans="1:163">
      <c r="A4" s="30" t="s">
        <v>2</v>
      </c>
      <c r="B4" s="31" t="s">
        <v>3</v>
      </c>
      <c r="C4" s="31" t="s">
        <v>4</v>
      </c>
      <c r="D4" s="31"/>
      <c r="E4" s="31"/>
      <c r="F4" s="31" t="s">
        <v>5</v>
      </c>
      <c r="G4" s="31" t="s">
        <v>6</v>
      </c>
      <c r="H4" s="32" t="s">
        <v>7</v>
      </c>
      <c r="I4" s="31" t="s">
        <v>8</v>
      </c>
      <c r="J4" s="57" t="s">
        <v>9</v>
      </c>
      <c r="K4" s="57"/>
      <c r="L4" s="58" t="s">
        <v>10</v>
      </c>
      <c r="M4" s="58"/>
      <c r="N4" s="58"/>
      <c r="O4" s="58"/>
      <c r="P4" s="59" t="s">
        <v>11</v>
      </c>
      <c r="Q4" s="77" t="s">
        <v>12</v>
      </c>
      <c r="R4" s="77"/>
      <c r="S4" s="78" t="s">
        <v>13</v>
      </c>
      <c r="T4" s="78" t="s">
        <v>14</v>
      </c>
      <c r="U4" s="31" t="s">
        <v>15</v>
      </c>
      <c r="V4" s="79" t="s">
        <v>322</v>
      </c>
      <c r="W4" s="78" t="s">
        <v>323</v>
      </c>
      <c r="X4" s="78" t="s">
        <v>324</v>
      </c>
      <c r="Y4" s="78" t="s">
        <v>325</v>
      </c>
      <c r="Z4" s="78" t="s">
        <v>326</v>
      </c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6"/>
      <c r="BV4" s="6"/>
      <c r="BW4" s="6"/>
      <c r="BX4" s="6"/>
      <c r="BY4" s="6"/>
      <c r="BZ4" s="91"/>
      <c r="CA4" s="91"/>
      <c r="CB4" s="91"/>
      <c r="CC4" s="91"/>
      <c r="CD4" s="91"/>
      <c r="CE4" s="91"/>
      <c r="CF4" s="91"/>
      <c r="CG4" s="91"/>
      <c r="CH4" s="91"/>
      <c r="CI4" s="91"/>
      <c r="CJ4" s="91"/>
      <c r="CK4" s="91"/>
      <c r="CL4" s="91"/>
      <c r="CM4" s="91"/>
      <c r="CN4" s="91"/>
      <c r="CO4" s="91"/>
      <c r="CP4" s="91"/>
      <c r="CQ4" s="91"/>
      <c r="CR4" s="91"/>
      <c r="CS4" s="91"/>
      <c r="CT4" s="91"/>
      <c r="CU4" s="91"/>
      <c r="CV4" s="91"/>
      <c r="CW4" s="91"/>
      <c r="CX4" s="91"/>
      <c r="CY4" s="91"/>
      <c r="CZ4" s="91"/>
      <c r="DA4" s="91"/>
      <c r="DB4" s="91"/>
      <c r="DC4" s="91"/>
      <c r="DD4" s="91"/>
      <c r="DE4" s="91"/>
      <c r="DF4" s="91"/>
      <c r="DG4" s="91"/>
      <c r="DH4" s="91"/>
      <c r="DI4" s="91"/>
      <c r="DJ4" s="91"/>
      <c r="DK4" s="91"/>
      <c r="DL4" s="91"/>
      <c r="DM4" s="91"/>
      <c r="DN4" s="91"/>
      <c r="DO4" s="91"/>
      <c r="DP4" s="91"/>
      <c r="DQ4" s="91"/>
      <c r="DR4" s="91"/>
      <c r="DS4" s="91"/>
      <c r="DT4" s="91"/>
      <c r="DU4" s="91"/>
      <c r="DV4" s="91"/>
      <c r="DW4" s="91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1"/>
      <c r="EL4" s="91"/>
      <c r="EM4" s="91"/>
      <c r="EN4" s="91"/>
      <c r="EO4" s="91"/>
      <c r="EP4" s="91"/>
      <c r="EQ4" s="91"/>
      <c r="ER4" s="91"/>
      <c r="ES4" s="91"/>
      <c r="ET4" s="91"/>
      <c r="EU4" s="91"/>
      <c r="EV4" s="91"/>
      <c r="EW4" s="91"/>
      <c r="EX4" s="91"/>
      <c r="EY4" s="91"/>
      <c r="EZ4" s="91"/>
      <c r="FA4" s="91"/>
      <c r="FB4" s="91"/>
      <c r="FC4" s="91"/>
      <c r="FD4" s="91"/>
      <c r="FE4" s="91"/>
      <c r="FF4" s="91"/>
      <c r="FG4" s="91"/>
    </row>
    <row r="5" s="3" customFormat="1" customHeight="1" spans="1:163">
      <c r="A5" s="30"/>
      <c r="B5" s="31"/>
      <c r="C5" s="31" t="s">
        <v>17</v>
      </c>
      <c r="D5" s="31" t="s">
        <v>18</v>
      </c>
      <c r="E5" s="31" t="s">
        <v>19</v>
      </c>
      <c r="F5" s="31"/>
      <c r="G5" s="31"/>
      <c r="H5" s="32"/>
      <c r="I5" s="31"/>
      <c r="J5" s="57" t="s">
        <v>20</v>
      </c>
      <c r="K5" s="57" t="s">
        <v>21</v>
      </c>
      <c r="L5" s="59" t="s">
        <v>22</v>
      </c>
      <c r="M5" s="60" t="s">
        <v>23</v>
      </c>
      <c r="N5" s="61"/>
      <c r="O5" s="62"/>
      <c r="P5" s="59"/>
      <c r="Q5" s="77" t="s">
        <v>24</v>
      </c>
      <c r="R5" s="77" t="s">
        <v>25</v>
      </c>
      <c r="S5" s="80"/>
      <c r="T5" s="80"/>
      <c r="U5" s="31"/>
      <c r="V5" s="79"/>
      <c r="W5" s="80"/>
      <c r="X5" s="80"/>
      <c r="Y5" s="80"/>
      <c r="Z5" s="80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6"/>
      <c r="BV5" s="6"/>
      <c r="BW5" s="6"/>
      <c r="BX5" s="6"/>
      <c r="BY5" s="6"/>
      <c r="BZ5" s="91"/>
      <c r="CA5" s="91"/>
      <c r="CB5" s="91"/>
      <c r="CC5" s="91"/>
      <c r="CD5" s="91"/>
      <c r="CE5" s="91"/>
      <c r="CF5" s="91"/>
      <c r="CG5" s="91"/>
      <c r="CH5" s="91"/>
      <c r="CI5" s="91"/>
      <c r="CJ5" s="91"/>
      <c r="CK5" s="91"/>
      <c r="CL5" s="91"/>
      <c r="CM5" s="91"/>
      <c r="CN5" s="91"/>
      <c r="CO5" s="91"/>
      <c r="CP5" s="91"/>
      <c r="CQ5" s="91"/>
      <c r="CR5" s="91"/>
      <c r="CS5" s="91"/>
      <c r="CT5" s="91"/>
      <c r="CU5" s="91"/>
      <c r="CV5" s="91"/>
      <c r="CW5" s="91"/>
      <c r="CX5" s="91"/>
      <c r="CY5" s="91"/>
      <c r="CZ5" s="91"/>
      <c r="DA5" s="91"/>
      <c r="DB5" s="91"/>
      <c r="DC5" s="91"/>
      <c r="DD5" s="91"/>
      <c r="DE5" s="91"/>
      <c r="DF5" s="91"/>
      <c r="DG5" s="91"/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  <c r="DS5" s="91"/>
      <c r="DT5" s="91"/>
      <c r="DU5" s="91"/>
      <c r="DV5" s="91"/>
      <c r="DW5" s="91"/>
      <c r="DX5" s="91"/>
      <c r="DY5" s="91"/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1"/>
      <c r="EL5" s="91"/>
      <c r="EM5" s="91"/>
      <c r="EN5" s="91"/>
      <c r="EO5" s="91"/>
      <c r="EP5" s="91"/>
      <c r="EQ5" s="91"/>
      <c r="ER5" s="91"/>
      <c r="ES5" s="91"/>
      <c r="ET5" s="91"/>
      <c r="EU5" s="91"/>
      <c r="EV5" s="91"/>
      <c r="EW5" s="91"/>
      <c r="EX5" s="91"/>
      <c r="EY5" s="91"/>
      <c r="EZ5" s="91"/>
      <c r="FA5" s="91"/>
      <c r="FB5" s="91"/>
      <c r="FC5" s="91"/>
      <c r="FD5" s="91"/>
      <c r="FE5" s="91"/>
      <c r="FF5" s="91"/>
      <c r="FG5" s="91"/>
    </row>
    <row r="6" s="3" customFormat="1" customHeight="1" spans="1:163">
      <c r="A6" s="30"/>
      <c r="B6" s="31"/>
      <c r="C6" s="31"/>
      <c r="D6" s="31"/>
      <c r="E6" s="31"/>
      <c r="F6" s="31"/>
      <c r="G6" s="31"/>
      <c r="H6" s="32"/>
      <c r="I6" s="31"/>
      <c r="J6" s="57"/>
      <c r="K6" s="57"/>
      <c r="L6" s="59"/>
      <c r="M6" s="59" t="s">
        <v>28</v>
      </c>
      <c r="N6" s="59" t="s">
        <v>29</v>
      </c>
      <c r="O6" s="59" t="s">
        <v>30</v>
      </c>
      <c r="P6" s="59"/>
      <c r="Q6" s="77"/>
      <c r="R6" s="77"/>
      <c r="S6" s="81"/>
      <c r="T6" s="81"/>
      <c r="U6" s="31"/>
      <c r="V6" s="79"/>
      <c r="W6" s="81"/>
      <c r="X6" s="81"/>
      <c r="Y6" s="81"/>
      <c r="Z6" s="8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6"/>
      <c r="BV6" s="6"/>
      <c r="BW6" s="6"/>
      <c r="BX6" s="6"/>
      <c r="BY6" s="6"/>
      <c r="BZ6" s="91"/>
      <c r="CA6" s="91"/>
      <c r="CB6" s="91"/>
      <c r="CC6" s="91"/>
      <c r="CD6" s="91"/>
      <c r="CE6" s="91"/>
      <c r="CF6" s="91"/>
      <c r="CG6" s="91"/>
      <c r="CH6" s="91"/>
      <c r="CI6" s="91"/>
      <c r="CJ6" s="91"/>
      <c r="CK6" s="91"/>
      <c r="CL6" s="91"/>
      <c r="CM6" s="91"/>
      <c r="CN6" s="91"/>
      <c r="CO6" s="91"/>
      <c r="CP6" s="91"/>
      <c r="CQ6" s="91"/>
      <c r="CR6" s="91"/>
      <c r="CS6" s="91"/>
      <c r="CT6" s="91"/>
      <c r="CU6" s="91"/>
      <c r="CV6" s="91"/>
      <c r="CW6" s="91"/>
      <c r="CX6" s="91"/>
      <c r="CY6" s="91"/>
      <c r="CZ6" s="91"/>
      <c r="DA6" s="91"/>
      <c r="DB6" s="91"/>
      <c r="DC6" s="91"/>
      <c r="DD6" s="91"/>
      <c r="DE6" s="91"/>
      <c r="DF6" s="91"/>
      <c r="DG6" s="91"/>
      <c r="DH6" s="91"/>
      <c r="DI6" s="91"/>
      <c r="DJ6" s="91"/>
      <c r="DK6" s="91"/>
      <c r="DL6" s="91"/>
      <c r="DM6" s="91"/>
      <c r="DN6" s="91"/>
      <c r="DO6" s="91"/>
      <c r="DP6" s="91"/>
      <c r="DQ6" s="91"/>
      <c r="DR6" s="91"/>
      <c r="DS6" s="91"/>
      <c r="DT6" s="91"/>
      <c r="DU6" s="91"/>
      <c r="DV6" s="91"/>
      <c r="DW6" s="91"/>
      <c r="DX6" s="91"/>
      <c r="DY6" s="91"/>
      <c r="DZ6" s="91"/>
      <c r="EA6" s="91"/>
      <c r="EB6" s="91"/>
      <c r="EC6" s="91"/>
      <c r="ED6" s="91"/>
      <c r="EE6" s="91"/>
      <c r="EF6" s="91"/>
      <c r="EG6" s="91"/>
      <c r="EH6" s="91"/>
      <c r="EI6" s="91"/>
      <c r="EJ6" s="91"/>
      <c r="EK6" s="91"/>
      <c r="EL6" s="91"/>
      <c r="EM6" s="91"/>
      <c r="EN6" s="91"/>
      <c r="EO6" s="91"/>
      <c r="EP6" s="91"/>
      <c r="EQ6" s="91"/>
      <c r="ER6" s="91"/>
      <c r="ES6" s="91"/>
      <c r="ET6" s="91"/>
      <c r="EU6" s="91"/>
      <c r="EV6" s="91"/>
      <c r="EW6" s="91"/>
      <c r="EX6" s="91"/>
      <c r="EY6" s="91"/>
      <c r="EZ6" s="91"/>
      <c r="FA6" s="91"/>
      <c r="FB6" s="91"/>
      <c r="FC6" s="91"/>
      <c r="FD6" s="91"/>
      <c r="FE6" s="91"/>
      <c r="FF6" s="91"/>
      <c r="FG6" s="91"/>
    </row>
    <row r="7" s="4" customFormat="1" ht="35" customHeight="1" spans="1:163">
      <c r="A7" s="33"/>
      <c r="B7" s="33" t="s">
        <v>31</v>
      </c>
      <c r="C7" s="33"/>
      <c r="D7" s="33"/>
      <c r="E7" s="33"/>
      <c r="F7" s="33"/>
      <c r="G7" s="33"/>
      <c r="H7" s="34"/>
      <c r="I7" s="34">
        <f t="shared" ref="I7:P7" si="0">SUM(I8:I47)</f>
        <v>0</v>
      </c>
      <c r="J7" s="34"/>
      <c r="K7" s="34"/>
      <c r="L7" s="34">
        <f t="shared" si="0"/>
        <v>453.51</v>
      </c>
      <c r="M7" s="34">
        <f t="shared" si="0"/>
        <v>0</v>
      </c>
      <c r="N7" s="34">
        <f t="shared" si="0"/>
        <v>307.66</v>
      </c>
      <c r="O7" s="34">
        <f t="shared" si="0"/>
        <v>145.85</v>
      </c>
      <c r="P7" s="34">
        <f t="shared" si="0"/>
        <v>0</v>
      </c>
      <c r="Q7" s="34"/>
      <c r="R7" s="34"/>
      <c r="S7" s="82"/>
      <c r="T7" s="82"/>
      <c r="U7" s="82"/>
      <c r="V7" s="82"/>
      <c r="W7" s="82"/>
      <c r="X7" s="82"/>
      <c r="Y7" s="82"/>
      <c r="Z7" s="82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6"/>
      <c r="BV7" s="6"/>
      <c r="BW7" s="6"/>
      <c r="BX7" s="6"/>
      <c r="BY7" s="6"/>
      <c r="BZ7" s="92"/>
      <c r="CA7" s="92"/>
      <c r="CB7" s="92"/>
      <c r="CC7" s="92"/>
      <c r="CD7" s="92"/>
      <c r="CE7" s="92"/>
      <c r="CF7" s="92"/>
      <c r="CG7" s="92"/>
      <c r="CH7" s="92"/>
      <c r="CI7" s="92"/>
      <c r="CJ7" s="92"/>
      <c r="CK7" s="92"/>
      <c r="CL7" s="92"/>
      <c r="CM7" s="92"/>
      <c r="CN7" s="92"/>
      <c r="CO7" s="92"/>
      <c r="CP7" s="92"/>
      <c r="CQ7" s="92"/>
      <c r="CR7" s="92"/>
      <c r="CS7" s="92"/>
      <c r="CT7" s="92"/>
      <c r="CU7" s="92"/>
      <c r="CV7" s="92"/>
      <c r="CW7" s="92"/>
      <c r="CX7" s="92"/>
      <c r="CY7" s="92"/>
      <c r="CZ7" s="92"/>
      <c r="DA7" s="92"/>
      <c r="DB7" s="92"/>
      <c r="DC7" s="92"/>
      <c r="DD7" s="92"/>
      <c r="DE7" s="92"/>
      <c r="DF7" s="92"/>
      <c r="DG7" s="92"/>
      <c r="DH7" s="92"/>
      <c r="DI7" s="92"/>
      <c r="DJ7" s="92"/>
      <c r="DK7" s="92"/>
      <c r="DL7" s="92"/>
      <c r="DM7" s="92"/>
      <c r="DN7" s="92"/>
      <c r="DO7" s="92"/>
      <c r="DP7" s="92"/>
      <c r="DQ7" s="92"/>
      <c r="DR7" s="92"/>
      <c r="DS7" s="92"/>
      <c r="DT7" s="92"/>
      <c r="DU7" s="92"/>
      <c r="DV7" s="92"/>
      <c r="DW7" s="92"/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2"/>
      <c r="EL7" s="92"/>
      <c r="EM7" s="92"/>
      <c r="EN7" s="92"/>
      <c r="EO7" s="92"/>
      <c r="EP7" s="92"/>
      <c r="EQ7" s="92"/>
      <c r="ER7" s="92"/>
      <c r="ES7" s="92"/>
      <c r="ET7" s="92"/>
      <c r="EU7" s="92"/>
      <c r="EV7" s="92"/>
      <c r="EW7" s="92"/>
      <c r="EX7" s="92"/>
      <c r="EY7" s="92"/>
      <c r="EZ7" s="92"/>
      <c r="FA7" s="92"/>
      <c r="FB7" s="92"/>
      <c r="FC7" s="92"/>
      <c r="FD7" s="92"/>
      <c r="FE7" s="92"/>
      <c r="FF7" s="92"/>
      <c r="FG7" s="92"/>
    </row>
    <row r="8" s="5" customFormat="1" ht="35" customHeight="1" spans="1:26">
      <c r="A8" s="35">
        <v>1</v>
      </c>
      <c r="B8" s="36" t="s">
        <v>57</v>
      </c>
      <c r="C8" s="37" t="s">
        <v>48</v>
      </c>
      <c r="D8" s="37" t="s">
        <v>49</v>
      </c>
      <c r="E8" s="37" t="s">
        <v>49</v>
      </c>
      <c r="F8" s="37" t="s">
        <v>58</v>
      </c>
      <c r="G8" s="37" t="s">
        <v>44</v>
      </c>
      <c r="H8" s="37">
        <v>76</v>
      </c>
      <c r="I8" s="40" t="s">
        <v>59</v>
      </c>
      <c r="J8" s="40">
        <v>2019</v>
      </c>
      <c r="K8" s="37">
        <v>2020</v>
      </c>
      <c r="L8" s="63">
        <f t="shared" ref="L8:L17" si="1">SUM(M8:O8)</f>
        <v>3.04</v>
      </c>
      <c r="M8" s="37"/>
      <c r="N8" s="37">
        <v>1.52</v>
      </c>
      <c r="O8" s="37">
        <v>1.52</v>
      </c>
      <c r="P8" s="37" t="s">
        <v>52</v>
      </c>
      <c r="Q8" s="37">
        <v>5</v>
      </c>
      <c r="R8" s="37">
        <v>17</v>
      </c>
      <c r="S8" s="37" t="s">
        <v>77</v>
      </c>
      <c r="T8" s="37" t="s">
        <v>73</v>
      </c>
      <c r="U8" s="37" t="s">
        <v>327</v>
      </c>
      <c r="V8" s="83" t="s">
        <v>328</v>
      </c>
      <c r="W8" s="83" t="s">
        <v>329</v>
      </c>
      <c r="X8" s="83" t="s">
        <v>329</v>
      </c>
      <c r="Y8" s="89"/>
      <c r="Z8" s="89"/>
    </row>
    <row r="9" s="5" customFormat="1" ht="35" customHeight="1" spans="1:26">
      <c r="A9" s="35">
        <v>2</v>
      </c>
      <c r="B9" s="36" t="s">
        <v>57</v>
      </c>
      <c r="C9" s="37" t="s">
        <v>48</v>
      </c>
      <c r="D9" s="37" t="s">
        <v>49</v>
      </c>
      <c r="E9" s="37" t="s">
        <v>62</v>
      </c>
      <c r="F9" s="37" t="s">
        <v>58</v>
      </c>
      <c r="G9" s="37" t="s">
        <v>44</v>
      </c>
      <c r="H9" s="37">
        <v>85</v>
      </c>
      <c r="I9" s="40" t="s">
        <v>59</v>
      </c>
      <c r="J9" s="40">
        <v>2019</v>
      </c>
      <c r="K9" s="37">
        <v>2020</v>
      </c>
      <c r="L9" s="63">
        <f t="shared" si="1"/>
        <v>3.4</v>
      </c>
      <c r="M9" s="37"/>
      <c r="N9" s="37">
        <v>1.56</v>
      </c>
      <c r="O9" s="37">
        <v>1.84</v>
      </c>
      <c r="P9" s="37" t="s">
        <v>52</v>
      </c>
      <c r="Q9" s="37">
        <v>6</v>
      </c>
      <c r="R9" s="37">
        <v>21</v>
      </c>
      <c r="S9" s="37" t="s">
        <v>78</v>
      </c>
      <c r="T9" s="37" t="s">
        <v>79</v>
      </c>
      <c r="U9" s="37" t="s">
        <v>327</v>
      </c>
      <c r="V9" s="83" t="s">
        <v>328</v>
      </c>
      <c r="W9" s="83" t="s">
        <v>329</v>
      </c>
      <c r="X9" s="83" t="s">
        <v>329</v>
      </c>
      <c r="Y9" s="89"/>
      <c r="Z9" s="89"/>
    </row>
    <row r="10" s="5" customFormat="1" ht="35" customHeight="1" spans="1:26">
      <c r="A10" s="35">
        <v>3</v>
      </c>
      <c r="B10" s="36" t="s">
        <v>57</v>
      </c>
      <c r="C10" s="37" t="s">
        <v>48</v>
      </c>
      <c r="D10" s="37" t="s">
        <v>49</v>
      </c>
      <c r="E10" s="37" t="s">
        <v>65</v>
      </c>
      <c r="F10" s="37" t="s">
        <v>58</v>
      </c>
      <c r="G10" s="37" t="s">
        <v>44</v>
      </c>
      <c r="H10" s="37">
        <v>37</v>
      </c>
      <c r="I10" s="40" t="s">
        <v>59</v>
      </c>
      <c r="J10" s="40">
        <v>2019</v>
      </c>
      <c r="K10" s="37">
        <v>2020</v>
      </c>
      <c r="L10" s="63">
        <f t="shared" si="1"/>
        <v>1.48</v>
      </c>
      <c r="M10" s="37"/>
      <c r="N10" s="37">
        <v>0.6</v>
      </c>
      <c r="O10" s="37">
        <v>0.88</v>
      </c>
      <c r="P10" s="37" t="s">
        <v>52</v>
      </c>
      <c r="Q10" s="37">
        <v>3</v>
      </c>
      <c r="R10" s="37">
        <v>11</v>
      </c>
      <c r="S10" s="37" t="s">
        <v>80</v>
      </c>
      <c r="T10" s="37" t="s">
        <v>70</v>
      </c>
      <c r="U10" s="37" t="s">
        <v>327</v>
      </c>
      <c r="V10" s="83" t="s">
        <v>328</v>
      </c>
      <c r="W10" s="83" t="s">
        <v>329</v>
      </c>
      <c r="X10" s="83" t="s">
        <v>329</v>
      </c>
      <c r="Y10" s="89"/>
      <c r="Z10" s="89"/>
    </row>
    <row r="11" s="5" customFormat="1" ht="35" customHeight="1" spans="1:26">
      <c r="A11" s="35">
        <v>4</v>
      </c>
      <c r="B11" s="36" t="s">
        <v>57</v>
      </c>
      <c r="C11" s="37" t="s">
        <v>48</v>
      </c>
      <c r="D11" s="37" t="s">
        <v>49</v>
      </c>
      <c r="E11" s="37" t="s">
        <v>50</v>
      </c>
      <c r="F11" s="37" t="s">
        <v>58</v>
      </c>
      <c r="G11" s="37" t="s">
        <v>44</v>
      </c>
      <c r="H11" s="37">
        <v>82</v>
      </c>
      <c r="I11" s="40" t="s">
        <v>59</v>
      </c>
      <c r="J11" s="40">
        <v>2019</v>
      </c>
      <c r="K11" s="37">
        <v>2020</v>
      </c>
      <c r="L11" s="63">
        <f t="shared" si="1"/>
        <v>3.28</v>
      </c>
      <c r="M11" s="37"/>
      <c r="N11" s="37">
        <v>1.64</v>
      </c>
      <c r="O11" s="37">
        <v>1.64</v>
      </c>
      <c r="P11" s="37" t="s">
        <v>52</v>
      </c>
      <c r="Q11" s="37">
        <v>5</v>
      </c>
      <c r="R11" s="37">
        <v>19</v>
      </c>
      <c r="S11" s="37" t="s">
        <v>81</v>
      </c>
      <c r="T11" s="37" t="s">
        <v>73</v>
      </c>
      <c r="U11" s="37" t="s">
        <v>327</v>
      </c>
      <c r="V11" s="83" t="s">
        <v>328</v>
      </c>
      <c r="W11" s="83" t="s">
        <v>329</v>
      </c>
      <c r="X11" s="83" t="s">
        <v>329</v>
      </c>
      <c r="Y11" s="89"/>
      <c r="Z11" s="89"/>
    </row>
    <row r="12" s="5" customFormat="1" ht="35" customHeight="1" spans="1:26">
      <c r="A12" s="35">
        <v>5</v>
      </c>
      <c r="B12" s="36" t="s">
        <v>57</v>
      </c>
      <c r="C12" s="37" t="s">
        <v>48</v>
      </c>
      <c r="D12" s="37" t="s">
        <v>49</v>
      </c>
      <c r="E12" s="37" t="s">
        <v>68</v>
      </c>
      <c r="F12" s="37" t="s">
        <v>58</v>
      </c>
      <c r="G12" s="37" t="s">
        <v>44</v>
      </c>
      <c r="H12" s="37">
        <v>54</v>
      </c>
      <c r="I12" s="40" t="s">
        <v>59</v>
      </c>
      <c r="J12" s="40">
        <v>2019</v>
      </c>
      <c r="K12" s="37">
        <v>2020</v>
      </c>
      <c r="L12" s="63">
        <f t="shared" si="1"/>
        <v>2.16</v>
      </c>
      <c r="M12" s="37"/>
      <c r="N12" s="37">
        <v>1.08</v>
      </c>
      <c r="O12" s="37">
        <v>1.08</v>
      </c>
      <c r="P12" s="37" t="s">
        <v>52</v>
      </c>
      <c r="Q12" s="37">
        <v>3</v>
      </c>
      <c r="R12" s="37">
        <v>13</v>
      </c>
      <c r="S12" s="37" t="s">
        <v>82</v>
      </c>
      <c r="T12" s="37" t="s">
        <v>70</v>
      </c>
      <c r="U12" s="37" t="s">
        <v>327</v>
      </c>
      <c r="V12" s="83" t="s">
        <v>328</v>
      </c>
      <c r="W12" s="83" t="s">
        <v>329</v>
      </c>
      <c r="X12" s="83" t="s">
        <v>329</v>
      </c>
      <c r="Y12" s="89"/>
      <c r="Z12" s="89"/>
    </row>
    <row r="13" s="5" customFormat="1" ht="35" customHeight="1" spans="1:26">
      <c r="A13" s="35">
        <v>6</v>
      </c>
      <c r="B13" s="36" t="s">
        <v>57</v>
      </c>
      <c r="C13" s="37" t="s">
        <v>48</v>
      </c>
      <c r="D13" s="37" t="s">
        <v>49</v>
      </c>
      <c r="E13" s="37" t="s">
        <v>74</v>
      </c>
      <c r="F13" s="37" t="s">
        <v>58</v>
      </c>
      <c r="G13" s="37" t="s">
        <v>44</v>
      </c>
      <c r="H13" s="37">
        <v>20</v>
      </c>
      <c r="I13" s="40" t="s">
        <v>59</v>
      </c>
      <c r="J13" s="40">
        <v>2019</v>
      </c>
      <c r="K13" s="37">
        <v>2020</v>
      </c>
      <c r="L13" s="63">
        <f t="shared" si="1"/>
        <v>0.8</v>
      </c>
      <c r="M13" s="37"/>
      <c r="N13" s="37">
        <v>0.4</v>
      </c>
      <c r="O13" s="37">
        <v>0.4</v>
      </c>
      <c r="P13" s="37" t="s">
        <v>52</v>
      </c>
      <c r="Q13" s="37">
        <v>1</v>
      </c>
      <c r="R13" s="37">
        <v>4</v>
      </c>
      <c r="S13" s="37" t="s">
        <v>83</v>
      </c>
      <c r="T13" s="37" t="s">
        <v>46</v>
      </c>
      <c r="U13" s="37" t="s">
        <v>327</v>
      </c>
      <c r="V13" s="83" t="s">
        <v>328</v>
      </c>
      <c r="W13" s="83" t="s">
        <v>329</v>
      </c>
      <c r="X13" s="83" t="s">
        <v>329</v>
      </c>
      <c r="Y13" s="89"/>
      <c r="Z13" s="89"/>
    </row>
    <row r="14" s="5" customFormat="1" ht="35" customHeight="1" spans="1:26">
      <c r="A14" s="35">
        <v>7</v>
      </c>
      <c r="B14" s="36" t="s">
        <v>57</v>
      </c>
      <c r="C14" s="37" t="s">
        <v>48</v>
      </c>
      <c r="D14" s="37" t="s">
        <v>49</v>
      </c>
      <c r="E14" s="37" t="s">
        <v>71</v>
      </c>
      <c r="F14" s="37" t="s">
        <v>58</v>
      </c>
      <c r="G14" s="37" t="s">
        <v>44</v>
      </c>
      <c r="H14" s="37">
        <v>8</v>
      </c>
      <c r="I14" s="40" t="s">
        <v>59</v>
      </c>
      <c r="J14" s="40">
        <v>2019</v>
      </c>
      <c r="K14" s="37">
        <v>2020</v>
      </c>
      <c r="L14" s="63">
        <f t="shared" si="1"/>
        <v>0.32</v>
      </c>
      <c r="M14" s="37"/>
      <c r="N14" s="37">
        <v>0.08</v>
      </c>
      <c r="O14" s="37">
        <v>0.24</v>
      </c>
      <c r="P14" s="37" t="s">
        <v>52</v>
      </c>
      <c r="Q14" s="37">
        <v>2</v>
      </c>
      <c r="R14" s="37">
        <v>8</v>
      </c>
      <c r="S14" s="37" t="s">
        <v>84</v>
      </c>
      <c r="T14" s="37" t="s">
        <v>85</v>
      </c>
      <c r="U14" s="37" t="s">
        <v>327</v>
      </c>
      <c r="V14" s="83" t="s">
        <v>328</v>
      </c>
      <c r="W14" s="83" t="s">
        <v>329</v>
      </c>
      <c r="X14" s="83" t="s">
        <v>329</v>
      </c>
      <c r="Y14" s="89"/>
      <c r="Z14" s="89"/>
    </row>
    <row r="15" s="5" customFormat="1" ht="35" customHeight="1" spans="1:26">
      <c r="A15" s="35">
        <v>8</v>
      </c>
      <c r="B15" s="36" t="s">
        <v>57</v>
      </c>
      <c r="C15" s="37" t="s">
        <v>48</v>
      </c>
      <c r="D15" s="37" t="s">
        <v>49</v>
      </c>
      <c r="E15" s="37" t="s">
        <v>75</v>
      </c>
      <c r="F15" s="37" t="s">
        <v>58</v>
      </c>
      <c r="G15" s="37" t="s">
        <v>44</v>
      </c>
      <c r="H15" s="37">
        <v>12</v>
      </c>
      <c r="I15" s="40" t="s">
        <v>59</v>
      </c>
      <c r="J15" s="40">
        <v>2019</v>
      </c>
      <c r="K15" s="37">
        <v>2020</v>
      </c>
      <c r="L15" s="63">
        <f t="shared" si="1"/>
        <v>0.48</v>
      </c>
      <c r="M15" s="37"/>
      <c r="N15" s="37">
        <v>0.16</v>
      </c>
      <c r="O15" s="37">
        <v>0.32</v>
      </c>
      <c r="P15" s="37" t="s">
        <v>52</v>
      </c>
      <c r="Q15" s="37">
        <v>2</v>
      </c>
      <c r="R15" s="37">
        <v>12</v>
      </c>
      <c r="S15" s="37" t="s">
        <v>76</v>
      </c>
      <c r="T15" s="37" t="s">
        <v>85</v>
      </c>
      <c r="U15" s="37" t="s">
        <v>327</v>
      </c>
      <c r="V15" s="83" t="s">
        <v>328</v>
      </c>
      <c r="W15" s="83" t="s">
        <v>329</v>
      </c>
      <c r="X15" s="83" t="s">
        <v>329</v>
      </c>
      <c r="Y15" s="89"/>
      <c r="Z15" s="89"/>
    </row>
    <row r="16" s="6" customFormat="1" ht="35" customHeight="1" spans="1:72">
      <c r="A16" s="35">
        <v>9</v>
      </c>
      <c r="B16" s="38" t="s">
        <v>88</v>
      </c>
      <c r="C16" s="39" t="s">
        <v>48</v>
      </c>
      <c r="D16" s="39" t="s">
        <v>49</v>
      </c>
      <c r="E16" s="39" t="s">
        <v>92</v>
      </c>
      <c r="F16" s="39" t="s">
        <v>58</v>
      </c>
      <c r="G16" s="39" t="s">
        <v>44</v>
      </c>
      <c r="H16" s="39">
        <v>20</v>
      </c>
      <c r="I16" s="39" t="s">
        <v>89</v>
      </c>
      <c r="J16" s="40">
        <v>2019</v>
      </c>
      <c r="K16" s="40">
        <v>2020</v>
      </c>
      <c r="L16" s="63">
        <f t="shared" si="1"/>
        <v>0.4</v>
      </c>
      <c r="M16" s="63"/>
      <c r="N16" s="64">
        <v>0.2</v>
      </c>
      <c r="O16" s="64">
        <v>0.2</v>
      </c>
      <c r="P16" s="65" t="s">
        <v>52</v>
      </c>
      <c r="Q16" s="47">
        <v>2</v>
      </c>
      <c r="R16" s="47">
        <v>8</v>
      </c>
      <c r="S16" s="47" t="s">
        <v>93</v>
      </c>
      <c r="T16" s="47" t="s">
        <v>85</v>
      </c>
      <c r="U16" s="43" t="s">
        <v>327</v>
      </c>
      <c r="V16" s="47" t="s">
        <v>328</v>
      </c>
      <c r="W16" s="47" t="s">
        <v>329</v>
      </c>
      <c r="X16" s="47" t="s">
        <v>329</v>
      </c>
      <c r="Y16" s="47"/>
      <c r="Z16" s="47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</row>
    <row r="17" s="7" customFormat="1" ht="35" customHeight="1" spans="1:72">
      <c r="A17" s="35">
        <v>10</v>
      </c>
      <c r="B17" s="38" t="s">
        <v>110</v>
      </c>
      <c r="C17" s="39" t="s">
        <v>48</v>
      </c>
      <c r="D17" s="39" t="s">
        <v>49</v>
      </c>
      <c r="E17" s="39" t="s">
        <v>49</v>
      </c>
      <c r="F17" s="39" t="s">
        <v>58</v>
      </c>
      <c r="G17" s="39" t="s">
        <v>44</v>
      </c>
      <c r="H17" s="40">
        <v>14</v>
      </c>
      <c r="I17" s="39" t="s">
        <v>111</v>
      </c>
      <c r="J17" s="40">
        <v>2019</v>
      </c>
      <c r="K17" s="40">
        <v>2020</v>
      </c>
      <c r="L17" s="63">
        <f t="shared" si="1"/>
        <v>0.56</v>
      </c>
      <c r="M17" s="63"/>
      <c r="N17" s="66">
        <v>0.4</v>
      </c>
      <c r="O17" s="66">
        <v>0.16</v>
      </c>
      <c r="P17" s="64" t="s">
        <v>52</v>
      </c>
      <c r="Q17" s="47">
        <v>1</v>
      </c>
      <c r="R17" s="47">
        <v>1</v>
      </c>
      <c r="S17" s="47" t="s">
        <v>112</v>
      </c>
      <c r="T17" s="47" t="s">
        <v>46</v>
      </c>
      <c r="U17" s="39" t="s">
        <v>327</v>
      </c>
      <c r="V17" s="47" t="s">
        <v>328</v>
      </c>
      <c r="W17" s="47" t="s">
        <v>329</v>
      </c>
      <c r="X17" s="47" t="s">
        <v>329</v>
      </c>
      <c r="Y17" s="47"/>
      <c r="Z17" s="47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</row>
    <row r="18" s="7" customFormat="1" ht="35" customHeight="1" spans="1:72">
      <c r="A18" s="35">
        <v>11</v>
      </c>
      <c r="B18" s="38" t="s">
        <v>131</v>
      </c>
      <c r="C18" s="39" t="s">
        <v>48</v>
      </c>
      <c r="D18" s="39" t="s">
        <v>49</v>
      </c>
      <c r="E18" s="39" t="s">
        <v>49</v>
      </c>
      <c r="F18" s="37" t="s">
        <v>58</v>
      </c>
      <c r="G18" s="37" t="s">
        <v>128</v>
      </c>
      <c r="H18" s="39">
        <v>24</v>
      </c>
      <c r="I18" s="39" t="s">
        <v>132</v>
      </c>
      <c r="J18" s="40">
        <v>2019</v>
      </c>
      <c r="K18" s="40">
        <v>2020</v>
      </c>
      <c r="L18" s="63">
        <f t="shared" ref="L18:L25" si="2">SUM(M18:O18)</f>
        <v>2.4</v>
      </c>
      <c r="M18" s="63"/>
      <c r="N18" s="64">
        <v>1.2</v>
      </c>
      <c r="O18" s="64">
        <v>1.2</v>
      </c>
      <c r="P18" s="64" t="s">
        <v>52</v>
      </c>
      <c r="Q18" s="47">
        <v>2</v>
      </c>
      <c r="R18" s="47">
        <v>5</v>
      </c>
      <c r="S18" s="47" t="s">
        <v>136</v>
      </c>
      <c r="T18" s="47" t="s">
        <v>85</v>
      </c>
      <c r="U18" s="39" t="s">
        <v>327</v>
      </c>
      <c r="V18" s="47" t="s">
        <v>328</v>
      </c>
      <c r="W18" s="47" t="s">
        <v>329</v>
      </c>
      <c r="X18" s="47" t="s">
        <v>329</v>
      </c>
      <c r="Y18" s="47"/>
      <c r="Z18" s="47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</row>
    <row r="19" s="7" customFormat="1" ht="35" customHeight="1" spans="1:72">
      <c r="A19" s="35">
        <v>12</v>
      </c>
      <c r="B19" s="38" t="s">
        <v>131</v>
      </c>
      <c r="C19" s="39" t="s">
        <v>48</v>
      </c>
      <c r="D19" s="39" t="s">
        <v>49</v>
      </c>
      <c r="E19" s="39" t="s">
        <v>62</v>
      </c>
      <c r="F19" s="37" t="s">
        <v>58</v>
      </c>
      <c r="G19" s="37" t="s">
        <v>128</v>
      </c>
      <c r="H19" s="39">
        <v>80</v>
      </c>
      <c r="I19" s="39" t="s">
        <v>132</v>
      </c>
      <c r="J19" s="40">
        <v>2019</v>
      </c>
      <c r="K19" s="40">
        <v>2020</v>
      </c>
      <c r="L19" s="63">
        <f t="shared" si="2"/>
        <v>8</v>
      </c>
      <c r="M19" s="63"/>
      <c r="N19" s="64">
        <v>4.8</v>
      </c>
      <c r="O19" s="64">
        <v>3.2</v>
      </c>
      <c r="P19" s="64" t="s">
        <v>52</v>
      </c>
      <c r="Q19" s="47">
        <v>11</v>
      </c>
      <c r="R19" s="47">
        <v>37</v>
      </c>
      <c r="S19" s="47" t="s">
        <v>144</v>
      </c>
      <c r="T19" s="47" t="s">
        <v>145</v>
      </c>
      <c r="U19" s="39" t="s">
        <v>327</v>
      </c>
      <c r="V19" s="47" t="s">
        <v>328</v>
      </c>
      <c r="W19" s="47" t="s">
        <v>329</v>
      </c>
      <c r="X19" s="47" t="s">
        <v>329</v>
      </c>
      <c r="Y19" s="47"/>
      <c r="Z19" s="47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</row>
    <row r="20" s="7" customFormat="1" ht="35" customHeight="1" spans="1:72">
      <c r="A20" s="35">
        <v>13</v>
      </c>
      <c r="B20" s="38" t="s">
        <v>131</v>
      </c>
      <c r="C20" s="39" t="s">
        <v>48</v>
      </c>
      <c r="D20" s="39" t="s">
        <v>49</v>
      </c>
      <c r="E20" s="39" t="s">
        <v>50</v>
      </c>
      <c r="F20" s="37" t="s">
        <v>58</v>
      </c>
      <c r="G20" s="37" t="s">
        <v>128</v>
      </c>
      <c r="H20" s="39">
        <v>48</v>
      </c>
      <c r="I20" s="39" t="s">
        <v>132</v>
      </c>
      <c r="J20" s="40">
        <v>2019</v>
      </c>
      <c r="K20" s="40">
        <v>2020</v>
      </c>
      <c r="L20" s="63">
        <f t="shared" si="2"/>
        <v>4.8</v>
      </c>
      <c r="M20" s="63"/>
      <c r="N20" s="64">
        <v>2.4</v>
      </c>
      <c r="O20" s="64">
        <v>2.4</v>
      </c>
      <c r="P20" s="64" t="s">
        <v>52</v>
      </c>
      <c r="Q20" s="47">
        <v>6</v>
      </c>
      <c r="R20" s="47">
        <v>21</v>
      </c>
      <c r="S20" s="47" t="s">
        <v>146</v>
      </c>
      <c r="T20" s="47" t="s">
        <v>79</v>
      </c>
      <c r="U20" s="39" t="s">
        <v>327</v>
      </c>
      <c r="V20" s="47" t="s">
        <v>328</v>
      </c>
      <c r="W20" s="47" t="s">
        <v>329</v>
      </c>
      <c r="X20" s="47" t="s">
        <v>329</v>
      </c>
      <c r="Y20" s="47"/>
      <c r="Z20" s="47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</row>
    <row r="21" s="7" customFormat="1" ht="35" customHeight="1" spans="1:72">
      <c r="A21" s="35">
        <v>14</v>
      </c>
      <c r="B21" s="38" t="s">
        <v>131</v>
      </c>
      <c r="C21" s="39" t="s">
        <v>48</v>
      </c>
      <c r="D21" s="39" t="s">
        <v>49</v>
      </c>
      <c r="E21" s="39" t="s">
        <v>65</v>
      </c>
      <c r="F21" s="37" t="s">
        <v>58</v>
      </c>
      <c r="G21" s="37" t="s">
        <v>128</v>
      </c>
      <c r="H21" s="39">
        <v>20</v>
      </c>
      <c r="I21" s="39" t="s">
        <v>132</v>
      </c>
      <c r="J21" s="40">
        <v>2019</v>
      </c>
      <c r="K21" s="40">
        <v>2020</v>
      </c>
      <c r="L21" s="63">
        <f t="shared" si="2"/>
        <v>2</v>
      </c>
      <c r="M21" s="63"/>
      <c r="N21" s="64">
        <v>0.8</v>
      </c>
      <c r="O21" s="64">
        <v>1.2</v>
      </c>
      <c r="P21" s="64" t="s">
        <v>52</v>
      </c>
      <c r="Q21" s="47">
        <v>3</v>
      </c>
      <c r="R21" s="47">
        <v>11</v>
      </c>
      <c r="S21" s="47" t="s">
        <v>147</v>
      </c>
      <c r="T21" s="47" t="s">
        <v>70</v>
      </c>
      <c r="U21" s="39" t="s">
        <v>327</v>
      </c>
      <c r="V21" s="47" t="s">
        <v>328</v>
      </c>
      <c r="W21" s="47" t="s">
        <v>329</v>
      </c>
      <c r="X21" s="47" t="s">
        <v>329</v>
      </c>
      <c r="Y21" s="47"/>
      <c r="Z21" s="47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</row>
    <row r="22" s="7" customFormat="1" ht="35" customHeight="1" spans="1:72">
      <c r="A22" s="35">
        <v>15</v>
      </c>
      <c r="B22" s="38" t="s">
        <v>131</v>
      </c>
      <c r="C22" s="39" t="s">
        <v>48</v>
      </c>
      <c r="D22" s="39" t="s">
        <v>49</v>
      </c>
      <c r="E22" s="39" t="s">
        <v>74</v>
      </c>
      <c r="F22" s="37" t="s">
        <v>58</v>
      </c>
      <c r="G22" s="37" t="s">
        <v>128</v>
      </c>
      <c r="H22" s="39">
        <v>72</v>
      </c>
      <c r="I22" s="39" t="s">
        <v>132</v>
      </c>
      <c r="J22" s="40">
        <v>2019</v>
      </c>
      <c r="K22" s="40">
        <v>2020</v>
      </c>
      <c r="L22" s="63">
        <f t="shared" si="2"/>
        <v>7.2</v>
      </c>
      <c r="M22" s="63"/>
      <c r="N22" s="64">
        <v>3.6</v>
      </c>
      <c r="O22" s="64">
        <v>3.6</v>
      </c>
      <c r="P22" s="64" t="s">
        <v>52</v>
      </c>
      <c r="Q22" s="47">
        <v>9</v>
      </c>
      <c r="R22" s="47">
        <v>37</v>
      </c>
      <c r="S22" s="47" t="s">
        <v>137</v>
      </c>
      <c r="T22" s="47" t="s">
        <v>142</v>
      </c>
      <c r="U22" s="39" t="s">
        <v>327</v>
      </c>
      <c r="V22" s="47" t="s">
        <v>328</v>
      </c>
      <c r="W22" s="47" t="s">
        <v>329</v>
      </c>
      <c r="X22" s="47" t="s">
        <v>329</v>
      </c>
      <c r="Y22" s="47"/>
      <c r="Z22" s="47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</row>
    <row r="23" s="7" customFormat="1" ht="35" customHeight="1" spans="1:72">
      <c r="A23" s="35">
        <v>16</v>
      </c>
      <c r="B23" s="38" t="s">
        <v>131</v>
      </c>
      <c r="C23" s="39" t="s">
        <v>48</v>
      </c>
      <c r="D23" s="39" t="s">
        <v>49</v>
      </c>
      <c r="E23" s="39" t="s">
        <v>68</v>
      </c>
      <c r="F23" s="37" t="s">
        <v>58</v>
      </c>
      <c r="G23" s="37" t="s">
        <v>128</v>
      </c>
      <c r="H23" s="39">
        <v>32</v>
      </c>
      <c r="I23" s="39" t="s">
        <v>132</v>
      </c>
      <c r="J23" s="40">
        <v>2019</v>
      </c>
      <c r="K23" s="40">
        <v>2020</v>
      </c>
      <c r="L23" s="63">
        <f t="shared" si="2"/>
        <v>3.2</v>
      </c>
      <c r="M23" s="63"/>
      <c r="N23" s="64">
        <v>1.2</v>
      </c>
      <c r="O23" s="64">
        <v>2</v>
      </c>
      <c r="P23" s="64" t="s">
        <v>52</v>
      </c>
      <c r="Q23" s="47">
        <v>5</v>
      </c>
      <c r="R23" s="47">
        <v>22</v>
      </c>
      <c r="S23" s="47" t="s">
        <v>148</v>
      </c>
      <c r="T23" s="47" t="s">
        <v>73</v>
      </c>
      <c r="U23" s="39" t="s">
        <v>327</v>
      </c>
      <c r="V23" s="47" t="s">
        <v>328</v>
      </c>
      <c r="W23" s="47" t="s">
        <v>329</v>
      </c>
      <c r="X23" s="47" t="s">
        <v>329</v>
      </c>
      <c r="Y23" s="47"/>
      <c r="Z23" s="47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</row>
    <row r="24" s="7" customFormat="1" ht="35" customHeight="1" spans="1:72">
      <c r="A24" s="35">
        <v>17</v>
      </c>
      <c r="B24" s="38" t="s">
        <v>131</v>
      </c>
      <c r="C24" s="39" t="s">
        <v>48</v>
      </c>
      <c r="D24" s="39" t="s">
        <v>49</v>
      </c>
      <c r="E24" s="39" t="s">
        <v>71</v>
      </c>
      <c r="F24" s="37" t="s">
        <v>58</v>
      </c>
      <c r="G24" s="37" t="s">
        <v>128</v>
      </c>
      <c r="H24" s="39">
        <v>68</v>
      </c>
      <c r="I24" s="39" t="s">
        <v>132</v>
      </c>
      <c r="J24" s="40">
        <v>2019</v>
      </c>
      <c r="K24" s="40">
        <v>2020</v>
      </c>
      <c r="L24" s="63">
        <f t="shared" si="2"/>
        <v>6.8</v>
      </c>
      <c r="M24" s="63"/>
      <c r="N24" s="64">
        <v>3.2</v>
      </c>
      <c r="O24" s="64">
        <v>3.6</v>
      </c>
      <c r="P24" s="64" t="s">
        <v>52</v>
      </c>
      <c r="Q24" s="47">
        <v>9</v>
      </c>
      <c r="R24" s="47">
        <v>29</v>
      </c>
      <c r="S24" s="47" t="s">
        <v>149</v>
      </c>
      <c r="T24" s="47" t="s">
        <v>142</v>
      </c>
      <c r="U24" s="39" t="s">
        <v>327</v>
      </c>
      <c r="V24" s="47" t="s">
        <v>328</v>
      </c>
      <c r="W24" s="47" t="s">
        <v>329</v>
      </c>
      <c r="X24" s="47" t="s">
        <v>329</v>
      </c>
      <c r="Y24" s="47"/>
      <c r="Z24" s="47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</row>
    <row r="25" s="7" customFormat="1" ht="35" customHeight="1" spans="1:72">
      <c r="A25" s="35">
        <v>18</v>
      </c>
      <c r="B25" s="38" t="s">
        <v>131</v>
      </c>
      <c r="C25" s="39" t="s">
        <v>48</v>
      </c>
      <c r="D25" s="39" t="s">
        <v>49</v>
      </c>
      <c r="E25" s="39" t="s">
        <v>75</v>
      </c>
      <c r="F25" s="37" t="s">
        <v>58</v>
      </c>
      <c r="G25" s="37" t="s">
        <v>128</v>
      </c>
      <c r="H25" s="39">
        <v>8</v>
      </c>
      <c r="I25" s="39" t="s">
        <v>132</v>
      </c>
      <c r="J25" s="40">
        <v>2019</v>
      </c>
      <c r="K25" s="40">
        <v>2020</v>
      </c>
      <c r="L25" s="63">
        <f t="shared" si="2"/>
        <v>0.8</v>
      </c>
      <c r="M25" s="63"/>
      <c r="N25" s="64">
        <v>0.4</v>
      </c>
      <c r="O25" s="64">
        <v>0.4</v>
      </c>
      <c r="P25" s="64" t="s">
        <v>52</v>
      </c>
      <c r="Q25" s="47">
        <v>1</v>
      </c>
      <c r="R25" s="47">
        <v>6</v>
      </c>
      <c r="S25" s="47" t="s">
        <v>143</v>
      </c>
      <c r="T25" s="47" t="s">
        <v>46</v>
      </c>
      <c r="U25" s="39" t="s">
        <v>327</v>
      </c>
      <c r="V25" s="47" t="s">
        <v>328</v>
      </c>
      <c r="W25" s="47" t="s">
        <v>329</v>
      </c>
      <c r="X25" s="47" t="s">
        <v>329</v>
      </c>
      <c r="Y25" s="47"/>
      <c r="Z25" s="47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</row>
    <row r="26" s="8" customFormat="1" ht="35" customHeight="1" spans="1:26">
      <c r="A26" s="35">
        <v>19</v>
      </c>
      <c r="B26" s="38" t="s">
        <v>153</v>
      </c>
      <c r="C26" s="39" t="s">
        <v>48</v>
      </c>
      <c r="D26" s="39" t="s">
        <v>49</v>
      </c>
      <c r="E26" s="39" t="s">
        <v>49</v>
      </c>
      <c r="F26" s="39" t="s">
        <v>58</v>
      </c>
      <c r="G26" s="39" t="s">
        <v>128</v>
      </c>
      <c r="H26" s="40">
        <v>20</v>
      </c>
      <c r="I26" s="39" t="s">
        <v>154</v>
      </c>
      <c r="J26" s="40">
        <v>2019</v>
      </c>
      <c r="K26" s="40">
        <v>2020</v>
      </c>
      <c r="L26" s="66">
        <f t="shared" ref="L26:L47" si="3">SUM(M26:O26)</f>
        <v>4</v>
      </c>
      <c r="M26" s="66"/>
      <c r="N26" s="64">
        <v>2</v>
      </c>
      <c r="O26" s="64">
        <v>2</v>
      </c>
      <c r="P26" s="64" t="s">
        <v>52</v>
      </c>
      <c r="Q26" s="47">
        <v>5</v>
      </c>
      <c r="R26" s="47">
        <v>14</v>
      </c>
      <c r="S26" s="47" t="s">
        <v>159</v>
      </c>
      <c r="T26" s="47" t="s">
        <v>73</v>
      </c>
      <c r="U26" s="39" t="s">
        <v>327</v>
      </c>
      <c r="V26" s="84" t="s">
        <v>328</v>
      </c>
      <c r="W26" s="48" t="s">
        <v>329</v>
      </c>
      <c r="X26" s="48" t="s">
        <v>329</v>
      </c>
      <c r="Y26" s="48"/>
      <c r="Z26" s="48"/>
    </row>
    <row r="27" s="8" customFormat="1" ht="35" customHeight="1" spans="1:26">
      <c r="A27" s="35">
        <v>20</v>
      </c>
      <c r="B27" s="38" t="s">
        <v>153</v>
      </c>
      <c r="C27" s="39" t="s">
        <v>48</v>
      </c>
      <c r="D27" s="39" t="s">
        <v>49</v>
      </c>
      <c r="E27" s="39" t="s">
        <v>62</v>
      </c>
      <c r="F27" s="39" t="s">
        <v>58</v>
      </c>
      <c r="G27" s="39" t="s">
        <v>128</v>
      </c>
      <c r="H27" s="40">
        <v>6</v>
      </c>
      <c r="I27" s="39" t="s">
        <v>154</v>
      </c>
      <c r="J27" s="40">
        <v>2019</v>
      </c>
      <c r="K27" s="40">
        <v>2020</v>
      </c>
      <c r="L27" s="66">
        <f t="shared" si="3"/>
        <v>1.2</v>
      </c>
      <c r="M27" s="66"/>
      <c r="N27" s="64">
        <v>0.4</v>
      </c>
      <c r="O27" s="64">
        <v>0.8</v>
      </c>
      <c r="P27" s="64" t="s">
        <v>52</v>
      </c>
      <c r="Q27" s="47">
        <v>2</v>
      </c>
      <c r="R27" s="47">
        <v>4</v>
      </c>
      <c r="S27" s="47" t="s">
        <v>162</v>
      </c>
      <c r="T27" s="47" t="s">
        <v>85</v>
      </c>
      <c r="U27" s="39" t="s">
        <v>327</v>
      </c>
      <c r="V27" s="84" t="s">
        <v>328</v>
      </c>
      <c r="W27" s="48" t="s">
        <v>329</v>
      </c>
      <c r="X27" s="48" t="s">
        <v>329</v>
      </c>
      <c r="Y27" s="48"/>
      <c r="Z27" s="48"/>
    </row>
    <row r="28" s="8" customFormat="1" ht="35" customHeight="1" spans="1:26">
      <c r="A28" s="35">
        <v>21</v>
      </c>
      <c r="B28" s="38" t="s">
        <v>153</v>
      </c>
      <c r="C28" s="39" t="s">
        <v>48</v>
      </c>
      <c r="D28" s="39" t="s">
        <v>49</v>
      </c>
      <c r="E28" s="39" t="s">
        <v>50</v>
      </c>
      <c r="F28" s="39" t="s">
        <v>58</v>
      </c>
      <c r="G28" s="39" t="s">
        <v>128</v>
      </c>
      <c r="H28" s="40">
        <v>4</v>
      </c>
      <c r="I28" s="39" t="s">
        <v>154</v>
      </c>
      <c r="J28" s="40">
        <v>2019</v>
      </c>
      <c r="K28" s="40">
        <v>2020</v>
      </c>
      <c r="L28" s="66">
        <f t="shared" si="3"/>
        <v>0.8</v>
      </c>
      <c r="M28" s="66"/>
      <c r="N28" s="64">
        <v>0.4</v>
      </c>
      <c r="O28" s="64">
        <v>0.4</v>
      </c>
      <c r="P28" s="64" t="s">
        <v>52</v>
      </c>
      <c r="Q28" s="47">
        <v>1</v>
      </c>
      <c r="R28" s="47">
        <v>2</v>
      </c>
      <c r="S28" s="47" t="s">
        <v>161</v>
      </c>
      <c r="T28" s="47" t="s">
        <v>46</v>
      </c>
      <c r="U28" s="39" t="s">
        <v>327</v>
      </c>
      <c r="V28" s="84" t="s">
        <v>328</v>
      </c>
      <c r="W28" s="48" t="s">
        <v>329</v>
      </c>
      <c r="X28" s="48" t="s">
        <v>329</v>
      </c>
      <c r="Y28" s="48"/>
      <c r="Z28" s="48"/>
    </row>
    <row r="29" s="8" customFormat="1" ht="35" customHeight="1" spans="1:26">
      <c r="A29" s="35">
        <v>22</v>
      </c>
      <c r="B29" s="38" t="s">
        <v>153</v>
      </c>
      <c r="C29" s="39" t="s">
        <v>48</v>
      </c>
      <c r="D29" s="39" t="s">
        <v>49</v>
      </c>
      <c r="E29" s="39" t="s">
        <v>65</v>
      </c>
      <c r="F29" s="39" t="s">
        <v>58</v>
      </c>
      <c r="G29" s="39" t="s">
        <v>128</v>
      </c>
      <c r="H29" s="40">
        <v>4</v>
      </c>
      <c r="I29" s="39" t="s">
        <v>154</v>
      </c>
      <c r="J29" s="40">
        <v>2019</v>
      </c>
      <c r="K29" s="40">
        <v>2020</v>
      </c>
      <c r="L29" s="66">
        <f t="shared" si="3"/>
        <v>0.8</v>
      </c>
      <c r="M29" s="66"/>
      <c r="N29" s="64">
        <v>0.4</v>
      </c>
      <c r="O29" s="64">
        <v>0.4</v>
      </c>
      <c r="P29" s="64" t="s">
        <v>52</v>
      </c>
      <c r="Q29" s="47">
        <v>1</v>
      </c>
      <c r="R29" s="47">
        <v>3</v>
      </c>
      <c r="S29" s="47" t="s">
        <v>161</v>
      </c>
      <c r="T29" s="47" t="s">
        <v>46</v>
      </c>
      <c r="U29" s="39" t="s">
        <v>327</v>
      </c>
      <c r="V29" s="84" t="s">
        <v>328</v>
      </c>
      <c r="W29" s="48" t="s">
        <v>329</v>
      </c>
      <c r="X29" s="48" t="s">
        <v>329</v>
      </c>
      <c r="Y29" s="48"/>
      <c r="Z29" s="48"/>
    </row>
    <row r="30" s="8" customFormat="1" ht="35" customHeight="1" spans="1:26">
      <c r="A30" s="35">
        <v>23</v>
      </c>
      <c r="B30" s="38" t="s">
        <v>153</v>
      </c>
      <c r="C30" s="39" t="s">
        <v>48</v>
      </c>
      <c r="D30" s="39" t="s">
        <v>49</v>
      </c>
      <c r="E30" s="39" t="s">
        <v>68</v>
      </c>
      <c r="F30" s="39" t="s">
        <v>58</v>
      </c>
      <c r="G30" s="39" t="s">
        <v>128</v>
      </c>
      <c r="H30" s="40">
        <v>10</v>
      </c>
      <c r="I30" s="39" t="s">
        <v>154</v>
      </c>
      <c r="J30" s="40">
        <v>2019</v>
      </c>
      <c r="K30" s="40">
        <v>2020</v>
      </c>
      <c r="L30" s="66">
        <f t="shared" si="3"/>
        <v>2</v>
      </c>
      <c r="M30" s="66"/>
      <c r="N30" s="64">
        <v>1.6</v>
      </c>
      <c r="O30" s="64">
        <v>0.4</v>
      </c>
      <c r="P30" s="64" t="s">
        <v>52</v>
      </c>
      <c r="Q30" s="47">
        <v>3</v>
      </c>
      <c r="R30" s="47">
        <v>14</v>
      </c>
      <c r="S30" s="47" t="s">
        <v>163</v>
      </c>
      <c r="T30" s="47" t="s">
        <v>70</v>
      </c>
      <c r="U30" s="39" t="s">
        <v>327</v>
      </c>
      <c r="V30" s="84" t="s">
        <v>328</v>
      </c>
      <c r="W30" s="48" t="s">
        <v>329</v>
      </c>
      <c r="X30" s="48" t="s">
        <v>329</v>
      </c>
      <c r="Y30" s="48"/>
      <c r="Z30" s="48"/>
    </row>
    <row r="31" s="8" customFormat="1" ht="35" customHeight="1" spans="1:26">
      <c r="A31" s="35">
        <v>24</v>
      </c>
      <c r="B31" s="38" t="s">
        <v>153</v>
      </c>
      <c r="C31" s="39" t="s">
        <v>48</v>
      </c>
      <c r="D31" s="39" t="s">
        <v>49</v>
      </c>
      <c r="E31" s="39" t="s">
        <v>74</v>
      </c>
      <c r="F31" s="39" t="s">
        <v>58</v>
      </c>
      <c r="G31" s="39" t="s">
        <v>128</v>
      </c>
      <c r="H31" s="40">
        <v>8</v>
      </c>
      <c r="I31" s="39" t="s">
        <v>154</v>
      </c>
      <c r="J31" s="40">
        <v>2019</v>
      </c>
      <c r="K31" s="40">
        <v>2020</v>
      </c>
      <c r="L31" s="66">
        <f t="shared" si="3"/>
        <v>1.6</v>
      </c>
      <c r="M31" s="66"/>
      <c r="N31" s="64">
        <v>0.8</v>
      </c>
      <c r="O31" s="64">
        <v>0.8</v>
      </c>
      <c r="P31" s="64" t="s">
        <v>52</v>
      </c>
      <c r="Q31" s="47">
        <v>2</v>
      </c>
      <c r="R31" s="47">
        <v>8</v>
      </c>
      <c r="S31" s="47" t="s">
        <v>160</v>
      </c>
      <c r="T31" s="47" t="s">
        <v>85</v>
      </c>
      <c r="U31" s="39" t="s">
        <v>327</v>
      </c>
      <c r="V31" s="84" t="s">
        <v>328</v>
      </c>
      <c r="W31" s="48" t="s">
        <v>329</v>
      </c>
      <c r="X31" s="48" t="s">
        <v>329</v>
      </c>
      <c r="Y31" s="48"/>
      <c r="Z31" s="48"/>
    </row>
    <row r="32" s="8" customFormat="1" ht="35" customHeight="1" spans="1:26">
      <c r="A32" s="35">
        <v>25</v>
      </c>
      <c r="B32" s="38" t="s">
        <v>153</v>
      </c>
      <c r="C32" s="39" t="s">
        <v>48</v>
      </c>
      <c r="D32" s="39" t="s">
        <v>49</v>
      </c>
      <c r="E32" s="39" t="s">
        <v>71</v>
      </c>
      <c r="F32" s="39" t="s">
        <v>58</v>
      </c>
      <c r="G32" s="39" t="s">
        <v>128</v>
      </c>
      <c r="H32" s="40">
        <v>36</v>
      </c>
      <c r="I32" s="39" t="s">
        <v>154</v>
      </c>
      <c r="J32" s="40">
        <v>2019</v>
      </c>
      <c r="K32" s="40">
        <v>2020</v>
      </c>
      <c r="L32" s="66">
        <f t="shared" si="3"/>
        <v>7.2</v>
      </c>
      <c r="M32" s="66"/>
      <c r="N32" s="64">
        <v>3.6</v>
      </c>
      <c r="O32" s="64">
        <v>3.6</v>
      </c>
      <c r="P32" s="64" t="s">
        <v>52</v>
      </c>
      <c r="Q32" s="47">
        <v>9</v>
      </c>
      <c r="R32" s="47">
        <v>28</v>
      </c>
      <c r="S32" s="47" t="s">
        <v>164</v>
      </c>
      <c r="T32" s="47" t="s">
        <v>142</v>
      </c>
      <c r="U32" s="39" t="s">
        <v>327</v>
      </c>
      <c r="V32" s="84" t="s">
        <v>328</v>
      </c>
      <c r="W32" s="48" t="s">
        <v>329</v>
      </c>
      <c r="X32" s="48" t="s">
        <v>329</v>
      </c>
      <c r="Y32" s="48"/>
      <c r="Z32" s="48"/>
    </row>
    <row r="33" s="8" customFormat="1" ht="35" customHeight="1" spans="1:26">
      <c r="A33" s="35">
        <v>26</v>
      </c>
      <c r="B33" s="38" t="s">
        <v>153</v>
      </c>
      <c r="C33" s="39" t="s">
        <v>48</v>
      </c>
      <c r="D33" s="39" t="s">
        <v>49</v>
      </c>
      <c r="E33" s="39" t="s">
        <v>75</v>
      </c>
      <c r="F33" s="39" t="s">
        <v>58</v>
      </c>
      <c r="G33" s="39" t="s">
        <v>128</v>
      </c>
      <c r="H33" s="40">
        <v>2</v>
      </c>
      <c r="I33" s="39" t="s">
        <v>154</v>
      </c>
      <c r="J33" s="40">
        <v>2019</v>
      </c>
      <c r="K33" s="40">
        <v>2020</v>
      </c>
      <c r="L33" s="66">
        <f t="shared" si="3"/>
        <v>0.4</v>
      </c>
      <c r="M33" s="66"/>
      <c r="N33" s="64">
        <v>0.4</v>
      </c>
      <c r="O33" s="64">
        <v>0</v>
      </c>
      <c r="P33" s="64" t="s">
        <v>52</v>
      </c>
      <c r="Q33" s="47">
        <v>1</v>
      </c>
      <c r="R33" s="47">
        <v>6</v>
      </c>
      <c r="S33" s="47" t="s">
        <v>165</v>
      </c>
      <c r="T33" s="47" t="s">
        <v>46</v>
      </c>
      <c r="U33" s="39" t="s">
        <v>327</v>
      </c>
      <c r="V33" s="84" t="s">
        <v>328</v>
      </c>
      <c r="W33" s="48" t="s">
        <v>329</v>
      </c>
      <c r="X33" s="48" t="s">
        <v>329</v>
      </c>
      <c r="Y33" s="48"/>
      <c r="Z33" s="48"/>
    </row>
    <row r="34" s="7" customFormat="1" ht="35" customHeight="1" spans="1:72">
      <c r="A34" s="35">
        <v>27</v>
      </c>
      <c r="B34" s="38" t="s">
        <v>169</v>
      </c>
      <c r="C34" s="41" t="s">
        <v>48</v>
      </c>
      <c r="D34" s="41" t="s">
        <v>49</v>
      </c>
      <c r="E34" s="39" t="s">
        <v>68</v>
      </c>
      <c r="F34" s="39" t="s">
        <v>58</v>
      </c>
      <c r="G34" s="41" t="s">
        <v>167</v>
      </c>
      <c r="H34" s="37">
        <v>20</v>
      </c>
      <c r="I34" s="39" t="s">
        <v>170</v>
      </c>
      <c r="J34" s="40">
        <v>2019</v>
      </c>
      <c r="K34" s="40">
        <v>2020</v>
      </c>
      <c r="L34" s="63">
        <f t="shared" si="3"/>
        <v>0.6</v>
      </c>
      <c r="M34" s="63"/>
      <c r="N34" s="64">
        <v>0.3</v>
      </c>
      <c r="O34" s="64">
        <v>0.3</v>
      </c>
      <c r="P34" s="64" t="s">
        <v>52</v>
      </c>
      <c r="Q34" s="47">
        <v>1</v>
      </c>
      <c r="R34" s="47">
        <v>4</v>
      </c>
      <c r="S34" s="47" t="s">
        <v>171</v>
      </c>
      <c r="T34" s="47" t="s">
        <v>46</v>
      </c>
      <c r="U34" s="39" t="s">
        <v>327</v>
      </c>
      <c r="V34" s="47" t="s">
        <v>328</v>
      </c>
      <c r="W34" s="47" t="s">
        <v>329</v>
      </c>
      <c r="X34" s="47" t="s">
        <v>329</v>
      </c>
      <c r="Y34" s="47"/>
      <c r="Z34" s="47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</row>
    <row r="35" s="7" customFormat="1" ht="35" customHeight="1" spans="1:72">
      <c r="A35" s="35">
        <v>28</v>
      </c>
      <c r="B35" s="38" t="s">
        <v>169</v>
      </c>
      <c r="C35" s="41" t="s">
        <v>48</v>
      </c>
      <c r="D35" s="41" t="s">
        <v>49</v>
      </c>
      <c r="E35" s="39" t="s">
        <v>71</v>
      </c>
      <c r="F35" s="39" t="s">
        <v>58</v>
      </c>
      <c r="G35" s="41" t="s">
        <v>167</v>
      </c>
      <c r="H35" s="37">
        <v>40</v>
      </c>
      <c r="I35" s="39" t="s">
        <v>170</v>
      </c>
      <c r="J35" s="40">
        <v>2019</v>
      </c>
      <c r="K35" s="40">
        <v>2020</v>
      </c>
      <c r="L35" s="63">
        <f t="shared" si="3"/>
        <v>1.2</v>
      </c>
      <c r="M35" s="63"/>
      <c r="N35" s="64">
        <v>0.6</v>
      </c>
      <c r="O35" s="64">
        <v>0.6</v>
      </c>
      <c r="P35" s="64" t="s">
        <v>52</v>
      </c>
      <c r="Q35" s="47">
        <v>2</v>
      </c>
      <c r="R35" s="47">
        <v>5</v>
      </c>
      <c r="S35" s="47" t="s">
        <v>172</v>
      </c>
      <c r="T35" s="47" t="s">
        <v>85</v>
      </c>
      <c r="U35" s="39" t="s">
        <v>327</v>
      </c>
      <c r="V35" s="47" t="s">
        <v>328</v>
      </c>
      <c r="W35" s="47" t="s">
        <v>329</v>
      </c>
      <c r="X35" s="47" t="s">
        <v>329</v>
      </c>
      <c r="Y35" s="47"/>
      <c r="Z35" s="47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</row>
    <row r="36" s="9" customFormat="1" ht="35" customHeight="1" spans="1:26">
      <c r="A36" s="35">
        <v>29</v>
      </c>
      <c r="B36" s="42" t="s">
        <v>225</v>
      </c>
      <c r="C36" s="37" t="s">
        <v>48</v>
      </c>
      <c r="D36" s="43" t="s">
        <v>49</v>
      </c>
      <c r="E36" s="37"/>
      <c r="F36" s="37" t="s">
        <v>58</v>
      </c>
      <c r="G36" s="37" t="s">
        <v>224</v>
      </c>
      <c r="H36" s="37">
        <v>2</v>
      </c>
      <c r="I36" s="37" t="s">
        <v>226</v>
      </c>
      <c r="J36" s="40">
        <v>2019</v>
      </c>
      <c r="K36" s="40">
        <v>2020</v>
      </c>
      <c r="L36" s="64">
        <f t="shared" si="3"/>
        <v>3.84</v>
      </c>
      <c r="M36" s="64"/>
      <c r="N36" s="37">
        <v>1.92</v>
      </c>
      <c r="O36" s="37">
        <v>1.92</v>
      </c>
      <c r="P36" s="37" t="s">
        <v>52</v>
      </c>
      <c r="Q36" s="47">
        <v>2</v>
      </c>
      <c r="R36" s="47">
        <v>2</v>
      </c>
      <c r="S36" s="47" t="s">
        <v>227</v>
      </c>
      <c r="T36" s="47" t="s">
        <v>228</v>
      </c>
      <c r="U36" s="47" t="s">
        <v>229</v>
      </c>
      <c r="V36" s="84" t="s">
        <v>328</v>
      </c>
      <c r="W36" s="47" t="s">
        <v>329</v>
      </c>
      <c r="X36" s="47" t="s">
        <v>329</v>
      </c>
      <c r="Y36" s="47"/>
      <c r="Z36" s="47"/>
    </row>
    <row r="37" s="7" customFormat="1" ht="35" customHeight="1" spans="1:72">
      <c r="A37" s="35">
        <v>30</v>
      </c>
      <c r="B37" s="44" t="s">
        <v>243</v>
      </c>
      <c r="C37" s="43" t="s">
        <v>48</v>
      </c>
      <c r="D37" s="43" t="s">
        <v>49</v>
      </c>
      <c r="E37" s="43" t="s">
        <v>252</v>
      </c>
      <c r="F37" s="43" t="s">
        <v>58</v>
      </c>
      <c r="G37" s="43" t="s">
        <v>241</v>
      </c>
      <c r="H37" s="43">
        <v>1.125</v>
      </c>
      <c r="I37" s="43" t="s">
        <v>253</v>
      </c>
      <c r="J37" s="40">
        <v>2020</v>
      </c>
      <c r="K37" s="40">
        <v>2020</v>
      </c>
      <c r="L37" s="63">
        <f t="shared" si="3"/>
        <v>78.75</v>
      </c>
      <c r="M37" s="63"/>
      <c r="N37" s="64"/>
      <c r="O37" s="64">
        <v>78.75</v>
      </c>
      <c r="P37" s="37" t="s">
        <v>52</v>
      </c>
      <c r="Q37" s="47"/>
      <c r="R37" s="47"/>
      <c r="S37" s="37" t="s">
        <v>254</v>
      </c>
      <c r="T37" s="37" t="s">
        <v>255</v>
      </c>
      <c r="U37" s="37" t="s">
        <v>242</v>
      </c>
      <c r="V37" s="84" t="s">
        <v>330</v>
      </c>
      <c r="W37" s="37" t="s">
        <v>329</v>
      </c>
      <c r="X37" s="37" t="s">
        <v>329</v>
      </c>
      <c r="Y37" s="37"/>
      <c r="Z37" s="37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  <c r="BR37" s="90"/>
      <c r="BS37" s="90"/>
      <c r="BT37" s="90"/>
    </row>
    <row r="38" s="7" customFormat="1" ht="35" customHeight="1" spans="1:72">
      <c r="A38" s="35">
        <v>31</v>
      </c>
      <c r="B38" s="44" t="s">
        <v>256</v>
      </c>
      <c r="C38" s="43" t="s">
        <v>48</v>
      </c>
      <c r="D38" s="43" t="s">
        <v>49</v>
      </c>
      <c r="E38" s="43" t="s">
        <v>257</v>
      </c>
      <c r="F38" s="43" t="s">
        <v>58</v>
      </c>
      <c r="G38" s="43" t="s">
        <v>241</v>
      </c>
      <c r="H38" s="43">
        <v>0.553</v>
      </c>
      <c r="I38" s="43" t="s">
        <v>258</v>
      </c>
      <c r="J38" s="40">
        <v>2020</v>
      </c>
      <c r="K38" s="40">
        <v>2020</v>
      </c>
      <c r="L38" s="63">
        <f t="shared" si="3"/>
        <v>4</v>
      </c>
      <c r="M38" s="63"/>
      <c r="N38" s="64"/>
      <c r="O38" s="64">
        <v>4</v>
      </c>
      <c r="P38" s="37" t="s">
        <v>52</v>
      </c>
      <c r="Q38" s="47">
        <v>11</v>
      </c>
      <c r="R38" s="47">
        <v>42</v>
      </c>
      <c r="S38" s="37" t="s">
        <v>259</v>
      </c>
      <c r="T38" s="37" t="s">
        <v>260</v>
      </c>
      <c r="U38" s="37" t="s">
        <v>242</v>
      </c>
      <c r="V38" s="84" t="s">
        <v>330</v>
      </c>
      <c r="W38" s="37" t="s">
        <v>329</v>
      </c>
      <c r="X38" s="37" t="s">
        <v>329</v>
      </c>
      <c r="Y38" s="37"/>
      <c r="Z38" s="37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  <c r="BR38" s="90"/>
      <c r="BS38" s="90"/>
      <c r="BT38" s="90"/>
    </row>
    <row r="39" s="7" customFormat="1" ht="35" customHeight="1" spans="1:72">
      <c r="A39" s="35">
        <v>32</v>
      </c>
      <c r="B39" s="44" t="s">
        <v>256</v>
      </c>
      <c r="C39" s="43" t="s">
        <v>48</v>
      </c>
      <c r="D39" s="43" t="s">
        <v>49</v>
      </c>
      <c r="E39" s="43" t="s">
        <v>49</v>
      </c>
      <c r="F39" s="43" t="s">
        <v>58</v>
      </c>
      <c r="G39" s="43" t="s">
        <v>241</v>
      </c>
      <c r="H39" s="43">
        <v>1.025</v>
      </c>
      <c r="I39" s="43" t="s">
        <v>261</v>
      </c>
      <c r="J39" s="40">
        <v>2020</v>
      </c>
      <c r="K39" s="40">
        <v>2020</v>
      </c>
      <c r="L39" s="63">
        <f t="shared" si="3"/>
        <v>8</v>
      </c>
      <c r="M39" s="63"/>
      <c r="N39" s="64"/>
      <c r="O39" s="64">
        <v>8</v>
      </c>
      <c r="P39" s="37" t="s">
        <v>52</v>
      </c>
      <c r="Q39" s="47">
        <v>77</v>
      </c>
      <c r="R39" s="47">
        <v>251</v>
      </c>
      <c r="S39" s="37" t="s">
        <v>259</v>
      </c>
      <c r="T39" s="37" t="s">
        <v>260</v>
      </c>
      <c r="U39" s="37" t="s">
        <v>242</v>
      </c>
      <c r="V39" s="84" t="s">
        <v>330</v>
      </c>
      <c r="W39" s="37" t="s">
        <v>329</v>
      </c>
      <c r="X39" s="37" t="s">
        <v>329</v>
      </c>
      <c r="Y39" s="37"/>
      <c r="Z39" s="37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0"/>
      <c r="BO39" s="90"/>
      <c r="BP39" s="90"/>
      <c r="BQ39" s="90"/>
      <c r="BR39" s="90"/>
      <c r="BS39" s="90"/>
      <c r="BT39" s="90"/>
    </row>
    <row r="40" s="7" customFormat="1" ht="35" customHeight="1" spans="1:72">
      <c r="A40" s="35">
        <v>33</v>
      </c>
      <c r="B40" s="44" t="s">
        <v>256</v>
      </c>
      <c r="C40" s="43" t="s">
        <v>48</v>
      </c>
      <c r="D40" s="43" t="s">
        <v>49</v>
      </c>
      <c r="E40" s="43" t="s">
        <v>262</v>
      </c>
      <c r="F40" s="43" t="s">
        <v>58</v>
      </c>
      <c r="G40" s="43" t="s">
        <v>241</v>
      </c>
      <c r="H40" s="43">
        <v>1.716</v>
      </c>
      <c r="I40" s="43" t="s">
        <v>263</v>
      </c>
      <c r="J40" s="40">
        <v>2020</v>
      </c>
      <c r="K40" s="40">
        <v>2020</v>
      </c>
      <c r="L40" s="63">
        <f t="shared" si="3"/>
        <v>14</v>
      </c>
      <c r="M40" s="63"/>
      <c r="N40" s="64"/>
      <c r="O40" s="64">
        <v>14</v>
      </c>
      <c r="P40" s="37" t="s">
        <v>52</v>
      </c>
      <c r="Q40" s="47">
        <v>9</v>
      </c>
      <c r="R40" s="47">
        <v>33</v>
      </c>
      <c r="S40" s="37" t="s">
        <v>259</v>
      </c>
      <c r="T40" s="37" t="s">
        <v>260</v>
      </c>
      <c r="U40" s="37" t="s">
        <v>242</v>
      </c>
      <c r="V40" s="84" t="s">
        <v>330</v>
      </c>
      <c r="W40" s="37" t="s">
        <v>329</v>
      </c>
      <c r="X40" s="37" t="s">
        <v>329</v>
      </c>
      <c r="Y40" s="37"/>
      <c r="Z40" s="37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90"/>
      <c r="BF40" s="90"/>
      <c r="BG40" s="90"/>
      <c r="BH40" s="90"/>
      <c r="BI40" s="90"/>
      <c r="BJ40" s="90"/>
      <c r="BK40" s="90"/>
      <c r="BL40" s="90"/>
      <c r="BM40" s="90"/>
      <c r="BN40" s="90"/>
      <c r="BO40" s="90"/>
      <c r="BP40" s="90"/>
      <c r="BQ40" s="90"/>
      <c r="BR40" s="90"/>
      <c r="BS40" s="90"/>
      <c r="BT40" s="90"/>
    </row>
    <row r="41" s="7" customFormat="1" ht="35" customHeight="1" spans="1:72">
      <c r="A41" s="35">
        <v>34</v>
      </c>
      <c r="B41" s="44" t="s">
        <v>256</v>
      </c>
      <c r="C41" s="43" t="s">
        <v>48</v>
      </c>
      <c r="D41" s="43" t="s">
        <v>49</v>
      </c>
      <c r="E41" s="43" t="s">
        <v>264</v>
      </c>
      <c r="F41" s="43" t="s">
        <v>58</v>
      </c>
      <c r="G41" s="43" t="s">
        <v>241</v>
      </c>
      <c r="H41" s="43">
        <v>0.445</v>
      </c>
      <c r="I41" s="43" t="s">
        <v>265</v>
      </c>
      <c r="J41" s="40">
        <v>2020</v>
      </c>
      <c r="K41" s="40">
        <v>2020</v>
      </c>
      <c r="L41" s="63">
        <f t="shared" si="3"/>
        <v>4</v>
      </c>
      <c r="M41" s="63"/>
      <c r="N41" s="64"/>
      <c r="O41" s="64">
        <v>4</v>
      </c>
      <c r="P41" s="37" t="s">
        <v>52</v>
      </c>
      <c r="Q41" s="47">
        <v>13</v>
      </c>
      <c r="R41" s="47">
        <v>58</v>
      </c>
      <c r="S41" s="37" t="s">
        <v>259</v>
      </c>
      <c r="T41" s="37" t="s">
        <v>260</v>
      </c>
      <c r="U41" s="37" t="s">
        <v>242</v>
      </c>
      <c r="V41" s="84" t="s">
        <v>330</v>
      </c>
      <c r="W41" s="37" t="s">
        <v>329</v>
      </c>
      <c r="X41" s="37" t="s">
        <v>329</v>
      </c>
      <c r="Y41" s="37"/>
      <c r="Z41" s="37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0"/>
    </row>
    <row r="42" s="7" customFormat="1" ht="35" customHeight="1" spans="1:72">
      <c r="A42" s="35">
        <v>35</v>
      </c>
      <c r="B42" s="44" t="s">
        <v>266</v>
      </c>
      <c r="C42" s="43" t="s">
        <v>48</v>
      </c>
      <c r="D42" s="43" t="s">
        <v>49</v>
      </c>
      <c r="E42" s="43" t="s">
        <v>49</v>
      </c>
      <c r="F42" s="43" t="s">
        <v>182</v>
      </c>
      <c r="G42" s="43" t="s">
        <v>267</v>
      </c>
      <c r="H42" s="43">
        <v>22</v>
      </c>
      <c r="I42" s="43" t="s">
        <v>268</v>
      </c>
      <c r="J42" s="40">
        <v>2019</v>
      </c>
      <c r="K42" s="40">
        <v>2019</v>
      </c>
      <c r="L42" s="63">
        <f t="shared" si="3"/>
        <v>120</v>
      </c>
      <c r="M42" s="63"/>
      <c r="N42" s="64">
        <v>120</v>
      </c>
      <c r="O42" s="64"/>
      <c r="P42" s="37" t="s">
        <v>52</v>
      </c>
      <c r="Q42" s="47">
        <v>191</v>
      </c>
      <c r="R42" s="47">
        <v>680</v>
      </c>
      <c r="S42" s="37" t="s">
        <v>254</v>
      </c>
      <c r="T42" s="37" t="s">
        <v>260</v>
      </c>
      <c r="U42" s="37" t="s">
        <v>242</v>
      </c>
      <c r="V42" s="84" t="s">
        <v>330</v>
      </c>
      <c r="W42" s="37" t="s">
        <v>329</v>
      </c>
      <c r="X42" s="37" t="s">
        <v>329</v>
      </c>
      <c r="Y42" s="37"/>
      <c r="Z42" s="37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</row>
    <row r="43" s="10" customFormat="1" ht="35" customHeight="1" spans="1:163">
      <c r="A43" s="35">
        <v>36</v>
      </c>
      <c r="B43" s="45" t="s">
        <v>331</v>
      </c>
      <c r="C43" s="46" t="s">
        <v>48</v>
      </c>
      <c r="D43" s="46" t="s">
        <v>49</v>
      </c>
      <c r="E43" s="39" t="s">
        <v>50</v>
      </c>
      <c r="F43" s="39" t="s">
        <v>58</v>
      </c>
      <c r="G43" s="39" t="s">
        <v>224</v>
      </c>
      <c r="H43" s="47">
        <v>34</v>
      </c>
      <c r="I43" s="64" t="s">
        <v>276</v>
      </c>
      <c r="J43" s="40">
        <v>2019</v>
      </c>
      <c r="K43" s="40">
        <v>2019</v>
      </c>
      <c r="L43" s="64">
        <f t="shared" si="3"/>
        <v>30</v>
      </c>
      <c r="M43" s="64"/>
      <c r="N43" s="47">
        <v>30</v>
      </c>
      <c r="O43" s="47"/>
      <c r="P43" s="39" t="s">
        <v>277</v>
      </c>
      <c r="Q43" s="47">
        <v>10</v>
      </c>
      <c r="R43" s="47">
        <v>34</v>
      </c>
      <c r="S43" s="64" t="s">
        <v>274</v>
      </c>
      <c r="T43" s="64" t="s">
        <v>278</v>
      </c>
      <c r="U43" s="47" t="s">
        <v>279</v>
      </c>
      <c r="V43" s="64" t="s">
        <v>330</v>
      </c>
      <c r="W43" s="85" t="s">
        <v>329</v>
      </c>
      <c r="X43" s="85" t="s">
        <v>329</v>
      </c>
      <c r="Y43" s="64"/>
      <c r="Z43" s="64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</row>
    <row r="44" s="11" customFormat="1" ht="35" customHeight="1" spans="1:163">
      <c r="A44" s="35">
        <v>37</v>
      </c>
      <c r="B44" s="38" t="s">
        <v>291</v>
      </c>
      <c r="C44" s="39" t="s">
        <v>48</v>
      </c>
      <c r="D44" s="39" t="s">
        <v>49</v>
      </c>
      <c r="E44" s="39" t="s">
        <v>62</v>
      </c>
      <c r="F44" s="39" t="s">
        <v>58</v>
      </c>
      <c r="G44" s="48" t="s">
        <v>292</v>
      </c>
      <c r="H44" s="49">
        <v>400</v>
      </c>
      <c r="I44" s="37" t="s">
        <v>293</v>
      </c>
      <c r="J44" s="67">
        <v>2019</v>
      </c>
      <c r="K44" s="67">
        <v>2019</v>
      </c>
      <c r="L44" s="66">
        <f t="shared" si="3"/>
        <v>20</v>
      </c>
      <c r="M44" s="66"/>
      <c r="N44" s="68">
        <v>20</v>
      </c>
      <c r="O44" s="68"/>
      <c r="P44" s="40" t="s">
        <v>277</v>
      </c>
      <c r="Q44" s="86">
        <v>19</v>
      </c>
      <c r="R44" s="86">
        <v>60</v>
      </c>
      <c r="S44" s="87" t="s">
        <v>289</v>
      </c>
      <c r="T44" s="87" t="s">
        <v>290</v>
      </c>
      <c r="U44" s="39" t="s">
        <v>279</v>
      </c>
      <c r="V44" s="39" t="s">
        <v>330</v>
      </c>
      <c r="W44" s="47" t="s">
        <v>329</v>
      </c>
      <c r="X44" s="47" t="s">
        <v>329</v>
      </c>
      <c r="Y44" s="47"/>
      <c r="Z44" s="47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</row>
    <row r="45" s="12" customFormat="1" ht="35" customHeight="1" spans="1:26">
      <c r="A45" s="35">
        <v>38</v>
      </c>
      <c r="B45" s="38" t="s">
        <v>295</v>
      </c>
      <c r="C45" s="39" t="s">
        <v>48</v>
      </c>
      <c r="D45" s="39" t="s">
        <v>49</v>
      </c>
      <c r="E45" s="50" t="s">
        <v>50</v>
      </c>
      <c r="F45" s="39" t="s">
        <v>58</v>
      </c>
      <c r="G45" s="50" t="s">
        <v>282</v>
      </c>
      <c r="H45" s="37">
        <v>1</v>
      </c>
      <c r="I45" s="39" t="s">
        <v>295</v>
      </c>
      <c r="J45" s="40">
        <v>2019</v>
      </c>
      <c r="K45" s="40">
        <v>2019</v>
      </c>
      <c r="L45" s="69">
        <f t="shared" si="3"/>
        <v>15</v>
      </c>
      <c r="M45" s="69"/>
      <c r="N45" s="69">
        <v>15</v>
      </c>
      <c r="O45" s="70"/>
      <c r="P45" s="64" t="s">
        <v>277</v>
      </c>
      <c r="Q45" s="47">
        <v>10</v>
      </c>
      <c r="R45" s="47">
        <v>34</v>
      </c>
      <c r="S45" s="47" t="s">
        <v>289</v>
      </c>
      <c r="T45" s="64" t="s">
        <v>290</v>
      </c>
      <c r="U45" s="47" t="s">
        <v>279</v>
      </c>
      <c r="V45" s="39" t="s">
        <v>330</v>
      </c>
      <c r="W45" s="47" t="s">
        <v>329</v>
      </c>
      <c r="X45" s="47" t="s">
        <v>329</v>
      </c>
      <c r="Y45" s="64"/>
      <c r="Z45" s="64"/>
    </row>
    <row r="46" s="12" customFormat="1" ht="35" customHeight="1" spans="1:26">
      <c r="A46" s="35">
        <v>39</v>
      </c>
      <c r="B46" s="38" t="s">
        <v>296</v>
      </c>
      <c r="C46" s="39" t="s">
        <v>48</v>
      </c>
      <c r="D46" s="39" t="s">
        <v>49</v>
      </c>
      <c r="E46" s="50"/>
      <c r="F46" s="39" t="s">
        <v>58</v>
      </c>
      <c r="G46" s="50" t="s">
        <v>297</v>
      </c>
      <c r="H46" s="37">
        <v>3</v>
      </c>
      <c r="I46" s="39" t="s">
        <v>298</v>
      </c>
      <c r="J46" s="40">
        <v>2019</v>
      </c>
      <c r="K46" s="40">
        <v>2019</v>
      </c>
      <c r="L46" s="69">
        <f t="shared" si="3"/>
        <v>30</v>
      </c>
      <c r="M46" s="69"/>
      <c r="N46" s="69">
        <v>30</v>
      </c>
      <c r="O46" s="70"/>
      <c r="P46" s="64" t="s">
        <v>52</v>
      </c>
      <c r="Q46" s="47">
        <v>77</v>
      </c>
      <c r="R46" s="47">
        <v>251</v>
      </c>
      <c r="S46" s="47" t="s">
        <v>289</v>
      </c>
      <c r="T46" s="64" t="s">
        <v>290</v>
      </c>
      <c r="U46" s="47" t="s">
        <v>181</v>
      </c>
      <c r="V46" s="64" t="s">
        <v>332</v>
      </c>
      <c r="W46" s="47" t="s">
        <v>329</v>
      </c>
      <c r="X46" s="47" t="s">
        <v>329</v>
      </c>
      <c r="Y46" s="64"/>
      <c r="Z46" s="64"/>
    </row>
    <row r="47" s="13" customFormat="1" ht="35" customHeight="1" spans="1:26">
      <c r="A47" s="35">
        <v>40</v>
      </c>
      <c r="B47" s="38" t="s">
        <v>302</v>
      </c>
      <c r="C47" s="39" t="s">
        <v>48</v>
      </c>
      <c r="D47" s="39" t="s">
        <v>49</v>
      </c>
      <c r="E47" s="39" t="s">
        <v>50</v>
      </c>
      <c r="F47" s="39" t="s">
        <v>58</v>
      </c>
      <c r="G47" s="39" t="s">
        <v>303</v>
      </c>
      <c r="H47" s="37">
        <v>800</v>
      </c>
      <c r="I47" s="37" t="s">
        <v>304</v>
      </c>
      <c r="J47" s="40">
        <v>2019</v>
      </c>
      <c r="K47" s="40">
        <v>2019</v>
      </c>
      <c r="L47" s="64">
        <f t="shared" si="3"/>
        <v>55</v>
      </c>
      <c r="M47" s="64"/>
      <c r="N47" s="64">
        <v>55</v>
      </c>
      <c r="O47" s="64"/>
      <c r="P47" s="64" t="s">
        <v>277</v>
      </c>
      <c r="Q47" s="47">
        <v>10</v>
      </c>
      <c r="R47" s="47">
        <v>34</v>
      </c>
      <c r="S47" s="47" t="s">
        <v>305</v>
      </c>
      <c r="T47" s="47" t="s">
        <v>290</v>
      </c>
      <c r="U47" s="47" t="s">
        <v>279</v>
      </c>
      <c r="V47" s="64" t="s">
        <v>330</v>
      </c>
      <c r="W47" s="39" t="s">
        <v>329</v>
      </c>
      <c r="X47" s="48" t="s">
        <v>329</v>
      </c>
      <c r="Y47" s="48"/>
      <c r="Z47" s="39"/>
    </row>
    <row r="48" s="14" customFormat="1" customHeight="1" spans="2:72">
      <c r="B48" s="51"/>
      <c r="H48" s="52"/>
      <c r="J48" s="71"/>
      <c r="K48" s="71"/>
      <c r="L48" s="72"/>
      <c r="M48" s="72"/>
      <c r="N48" s="72"/>
      <c r="O48" s="72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</row>
    <row r="49" s="14" customFormat="1" customHeight="1" spans="2:72">
      <c r="B49" s="51"/>
      <c r="H49" s="52"/>
      <c r="J49" s="71"/>
      <c r="K49" s="71"/>
      <c r="L49" s="72"/>
      <c r="M49" s="72"/>
      <c r="N49" s="72"/>
      <c r="O49" s="72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</row>
    <row r="50" s="14" customFormat="1" customHeight="1" spans="2:72">
      <c r="B50" s="51"/>
      <c r="H50" s="52"/>
      <c r="J50" s="71"/>
      <c r="K50" s="71"/>
      <c r="L50" s="72"/>
      <c r="M50" s="72"/>
      <c r="N50" s="72"/>
      <c r="O50" s="72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</row>
    <row r="51" s="14" customFormat="1" customHeight="1" spans="2:72">
      <c r="B51" s="51"/>
      <c r="H51" s="52"/>
      <c r="J51" s="71"/>
      <c r="K51" s="71"/>
      <c r="L51" s="72"/>
      <c r="M51" s="72"/>
      <c r="N51" s="72"/>
      <c r="O51" s="72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</row>
    <row r="52" s="14" customFormat="1" customHeight="1" spans="2:72">
      <c r="B52" s="51"/>
      <c r="H52" s="52"/>
      <c r="J52" s="71"/>
      <c r="K52" s="71"/>
      <c r="L52" s="72"/>
      <c r="M52" s="72"/>
      <c r="N52" s="72"/>
      <c r="O52" s="72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</row>
    <row r="53" s="14" customFormat="1" customHeight="1" spans="2:72">
      <c r="B53" s="51"/>
      <c r="H53" s="52"/>
      <c r="J53" s="71"/>
      <c r="K53" s="71"/>
      <c r="L53" s="72"/>
      <c r="M53" s="72"/>
      <c r="N53" s="72"/>
      <c r="O53" s="72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</row>
    <row r="54" s="14" customFormat="1" customHeight="1" spans="2:72">
      <c r="B54" s="51"/>
      <c r="H54" s="52"/>
      <c r="J54" s="71"/>
      <c r="K54" s="71"/>
      <c r="L54" s="72"/>
      <c r="M54" s="72"/>
      <c r="N54" s="72"/>
      <c r="O54" s="72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</row>
  </sheetData>
  <autoFilter xmlns:etc="http://www.wps.cn/officeDocument/2017/etCustomData" ref="A7:XFD47" etc:filterBottomFollowUsedRange="0">
    <extLst/>
  </autoFilter>
  <mergeCells count="31">
    <mergeCell ref="A1:B1"/>
    <mergeCell ref="A2:Z2"/>
    <mergeCell ref="A3:Z3"/>
    <mergeCell ref="C4:E4"/>
    <mergeCell ref="J4:K4"/>
    <mergeCell ref="L4:O4"/>
    <mergeCell ref="Q4:R4"/>
    <mergeCell ref="M5:O5"/>
    <mergeCell ref="A4:A6"/>
    <mergeCell ref="B4:B6"/>
    <mergeCell ref="C5:C6"/>
    <mergeCell ref="D5:D6"/>
    <mergeCell ref="E5:E6"/>
    <mergeCell ref="F4:F6"/>
    <mergeCell ref="G4:G6"/>
    <mergeCell ref="H4:H6"/>
    <mergeCell ref="I4:I6"/>
    <mergeCell ref="J5:J6"/>
    <mergeCell ref="K5:K6"/>
    <mergeCell ref="L5:L6"/>
    <mergeCell ref="P4:P6"/>
    <mergeCell ref="Q5:Q6"/>
    <mergeCell ref="R5:R6"/>
    <mergeCell ref="S4:S6"/>
    <mergeCell ref="T4:T6"/>
    <mergeCell ref="U4:U6"/>
    <mergeCell ref="V4:V6"/>
    <mergeCell ref="W4:W6"/>
    <mergeCell ref="X4:X6"/>
    <mergeCell ref="Y4:Y6"/>
    <mergeCell ref="Z4:Z6"/>
  </mergeCells>
  <conditionalFormatting sqref="I37:I42">
    <cfRule type="duplicateValues" dxfId="0" priority="3"/>
  </conditionalFormatting>
  <pageMargins left="0.751388888888889" right="0.751388888888889" top="1" bottom="1" header="0.5" footer="0.5"/>
  <pageSetup paperSize="8" scale="6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芒海村村级“施工图”总明细</vt:lpstr>
      <vt:lpstr>新增项目表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苗苗是个大美女</cp:lastModifiedBy>
  <dcterms:created xsi:type="dcterms:W3CDTF">2019-04-03T08:46:00Z</dcterms:created>
  <dcterms:modified xsi:type="dcterms:W3CDTF">2025-09-15T07:16:22Z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42AD5B50B8814B928E7ECD1DF398DBF9_13</vt:lpwstr>
  </property>
</Properties>
</file>