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赖南村-村级“施工图”总明细" sheetId="1" r:id="rId1"/>
    <sheet name="新增项目表" sheetId="7" r:id="rId2"/>
  </sheets>
  <definedNames>
    <definedName name="_xlnm._FilterDatabase" localSheetId="0" hidden="1">'赖南村-村级“施工图”总明细'!$15:$154</definedName>
    <definedName name="_xlnm._FilterDatabase" localSheetId="1" hidden="1">新增项目表!$7:$47</definedName>
    <definedName name="_xlnm.Print_Titles" localSheetId="0">'赖南村-村级“施工图”总明细'!$3:$5</definedName>
    <definedName name="_xlnm.Print_Area" localSheetId="0">'赖南村-村级“施工图”总明细'!$A$1:$W$154</definedName>
    <definedName name="_xlnm.Print_Area" localSheetId="1">新增项目表!$A$1:$Z$47</definedName>
    <definedName name="_xlnm.Print_Titles" localSheetId="1">新增项目表!$4:$6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<sst xmlns="http://schemas.openxmlformats.org/spreadsheetml/2006/main" count="1413" uniqueCount="286">
  <si>
    <t>芒海镇赖南村精准脱贫攻坚三年实施方案（2018—2020年）村级“施工图”--2019年第一次动态调整总明细</t>
  </si>
  <si>
    <t>填报单位：赖南村委会                总支书记:欧廷发                   第一书记：项永华                   联系人：瞿文鹏                 联系电话：18306996105                  时间：2019年6月25日                    单位：万元</t>
  </si>
  <si>
    <t>序号</t>
  </si>
  <si>
    <t>项目类别及名称</t>
  </si>
  <si>
    <t>实施地点</t>
  </si>
  <si>
    <t>建设性质</t>
  </si>
  <si>
    <t>单位</t>
  </si>
  <si>
    <t>规模</t>
  </si>
  <si>
    <t>主要建设内容及补助标准</t>
  </si>
  <si>
    <t>时间进度</t>
  </si>
  <si>
    <t>资金投入规模（万元）</t>
  </si>
  <si>
    <t>筹资方式</t>
  </si>
  <si>
    <t>贫困人口直接受益</t>
  </si>
  <si>
    <t>绩效目标</t>
  </si>
  <si>
    <t>带贫减贫  机制</t>
  </si>
  <si>
    <t xml:space="preserve">责任 单位                                  </t>
  </si>
  <si>
    <t>备注</t>
  </si>
  <si>
    <t>乡镇</t>
  </si>
  <si>
    <t>村委会</t>
  </si>
  <si>
    <t>村民小组</t>
  </si>
  <si>
    <t>开工时间</t>
  </si>
  <si>
    <t>完工时间</t>
  </si>
  <si>
    <t>小  计</t>
  </si>
  <si>
    <t>分年度投入</t>
  </si>
  <si>
    <t>户数</t>
  </si>
  <si>
    <t>人数</t>
  </si>
  <si>
    <t>原来的序号</t>
  </si>
  <si>
    <t>新增项目序号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</si>
  <si>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</si>
  <si>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</si>
  <si>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</si>
  <si>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</si>
  <si>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</si>
  <si>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</si>
  <si>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</si>
  <si>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户</t>
  </si>
  <si>
    <t>1、分散搬迁</t>
  </si>
  <si>
    <t>2、集中搬迁</t>
  </si>
  <si>
    <t>（二）安置住房建设</t>
  </si>
  <si>
    <t>（三）配套设施建设</t>
  </si>
  <si>
    <t>二、产业就业扶贫工程</t>
  </si>
  <si>
    <t>（一）发展特色种植业</t>
  </si>
  <si>
    <t>1.经济作物种植</t>
  </si>
  <si>
    <t>新建/扩改建</t>
  </si>
  <si>
    <t>亩</t>
  </si>
  <si>
    <t>新植甘蔗</t>
  </si>
  <si>
    <t>5户贫困户增收</t>
  </si>
  <si>
    <t>农业农村局、赖南村</t>
  </si>
  <si>
    <t>芒海镇</t>
  </si>
  <si>
    <t>赖南</t>
  </si>
  <si>
    <t>拱抗</t>
  </si>
  <si>
    <t>新建</t>
  </si>
  <si>
    <t>新植甘蔗补助400元/亩</t>
  </si>
  <si>
    <t>涉农资金整合</t>
  </si>
  <si>
    <t>新植甘蔗19亩</t>
  </si>
  <si>
    <t>3户贫困户增收</t>
  </si>
  <si>
    <t>翁陇</t>
  </si>
  <si>
    <t>新植甘蔗6亩</t>
  </si>
  <si>
    <t>1户贫困户增收</t>
  </si>
  <si>
    <t>明子山</t>
  </si>
  <si>
    <t>新植甘蔗10亩</t>
  </si>
  <si>
    <t>宿根甘蔗</t>
  </si>
  <si>
    <t>6户贫困户增收</t>
  </si>
  <si>
    <t>赖南一</t>
  </si>
  <si>
    <t>续建</t>
  </si>
  <si>
    <t>宿根甘蔗补助200元/亩</t>
  </si>
  <si>
    <t>宿根甘蔗5亩</t>
  </si>
  <si>
    <t>宿根甘蔗15亩</t>
  </si>
  <si>
    <t>2户贫困户增收</t>
  </si>
  <si>
    <t>宿根甘蔗6亩</t>
  </si>
  <si>
    <t>帮瓦</t>
  </si>
  <si>
    <t>宿根甘蔗11亩</t>
  </si>
  <si>
    <t>低产茶园改造</t>
  </si>
  <si>
    <t>扩改建</t>
  </si>
  <si>
    <t>改造低产茶园补助200元/亩</t>
  </si>
  <si>
    <t>低产茶园改造20亩</t>
  </si>
  <si>
    <t>姬松茸</t>
  </si>
  <si>
    <t>棚</t>
  </si>
  <si>
    <t>姬松茸3棚</t>
  </si>
  <si>
    <t>姬松茸种植</t>
  </si>
  <si>
    <t>新植姬松茸2000元/棚</t>
  </si>
  <si>
    <t>姬松茸种植3棚</t>
  </si>
  <si>
    <t>蚕桑</t>
  </si>
  <si>
    <t>蚕桑49亩</t>
  </si>
  <si>
    <t>16户贫困户增收</t>
  </si>
  <si>
    <t>蚕桑每亩补助800元/亩</t>
  </si>
  <si>
    <t>蚕桑20亩</t>
  </si>
  <si>
    <t>蚕桑29亩</t>
  </si>
  <si>
    <t>10户贫困户增收</t>
  </si>
  <si>
    <t>烤烟</t>
  </si>
  <si>
    <t>烤烟158亩</t>
  </si>
  <si>
    <t>烤烟种植</t>
  </si>
  <si>
    <t>烤烟种植，400元/亩</t>
  </si>
  <si>
    <t>烤烟种植10亩</t>
  </si>
  <si>
    <t>赖南二</t>
  </si>
  <si>
    <t>烤烟种植65亩</t>
  </si>
  <si>
    <t>4户贫困户增收</t>
  </si>
  <si>
    <t>烤烟种植29亩</t>
  </si>
  <si>
    <t>拱母</t>
  </si>
  <si>
    <t>烤烟种植54亩</t>
  </si>
  <si>
    <t>2.经济林果种植</t>
  </si>
  <si>
    <t>3.中草药材种植</t>
  </si>
  <si>
    <t>4.其他作物种植</t>
  </si>
  <si>
    <t>（二）发展特色养殖业</t>
  </si>
  <si>
    <t>1.养猪</t>
  </si>
  <si>
    <t>头</t>
  </si>
  <si>
    <t>养猪240头</t>
  </si>
  <si>
    <t>37户贫困户增收</t>
  </si>
  <si>
    <t>养猪</t>
  </si>
  <si>
    <t>赖南一组</t>
  </si>
  <si>
    <t>养猪补助1000元/头</t>
  </si>
  <si>
    <t>养猪16头</t>
  </si>
  <si>
    <t>养猪52头</t>
  </si>
  <si>
    <t>9户贫困户增收</t>
  </si>
  <si>
    <t>养猪36头</t>
  </si>
  <si>
    <t>养猪48头</t>
  </si>
  <si>
    <t>7户贫困户增收</t>
  </si>
  <si>
    <t>8户贫困户增收</t>
  </si>
  <si>
    <t>2.养牛</t>
  </si>
  <si>
    <t>养牛124头</t>
  </si>
  <si>
    <t>34户贫困户增收</t>
  </si>
  <si>
    <t>养牛</t>
  </si>
  <si>
    <t>肉牛养殖2000元/头</t>
  </si>
  <si>
    <t>养牛12头</t>
  </si>
  <si>
    <t>赖南二组</t>
  </si>
  <si>
    <t>养牛16头</t>
  </si>
  <si>
    <t>养牛30头</t>
  </si>
  <si>
    <t>养牛28头</t>
  </si>
  <si>
    <t>养牛14头</t>
  </si>
  <si>
    <t>养牛8头</t>
  </si>
  <si>
    <t>（三）创新产业发展模式</t>
  </si>
  <si>
    <t>（四）参与龙头企业或新型经营主体</t>
  </si>
  <si>
    <t>（五）转移就业</t>
  </si>
  <si>
    <t>（六）产业设施项目</t>
  </si>
  <si>
    <t>（七）其他</t>
  </si>
  <si>
    <t>三、农村危房改造工程</t>
  </si>
  <si>
    <t>（一）拆除重建</t>
  </si>
  <si>
    <t>全市11个乡镇</t>
  </si>
  <si>
    <t>住建局</t>
  </si>
  <si>
    <t>拆除重建</t>
  </si>
  <si>
    <t>拆除重建每户补助4万元</t>
  </si>
  <si>
    <t>整合资金</t>
  </si>
  <si>
    <t>保障住房安全稳固</t>
  </si>
  <si>
    <t>保障4户贫困户安全稳固住房</t>
  </si>
  <si>
    <t>保障1户贫困户安全稳固住房</t>
  </si>
  <si>
    <t>（二）加固改造</t>
  </si>
  <si>
    <t>加固改造</t>
  </si>
  <si>
    <t>改扩建</t>
  </si>
  <si>
    <t>加固改造每户补助1.5万元</t>
  </si>
  <si>
    <t>保障3户贫困户安全稳固住房</t>
  </si>
  <si>
    <t>保障2户贫困户安全稳固住房</t>
  </si>
  <si>
    <t xml:space="preserve"> (三）无房户建房补助</t>
  </si>
  <si>
    <t>（四）避雨不遮风改造</t>
  </si>
  <si>
    <t>（五）非“四类”对象建房</t>
  </si>
  <si>
    <t>（六）安居房建设</t>
  </si>
  <si>
    <t>农村住房环境改善提升</t>
  </si>
  <si>
    <t>芒市2018年农村住房环境改善提升工程</t>
  </si>
  <si>
    <t>住房环境改善提升</t>
  </si>
  <si>
    <t>改善70户贫困户住房环境</t>
  </si>
  <si>
    <t>四、教育扶贫工程</t>
  </si>
  <si>
    <t>（一）村级学前教育</t>
  </si>
  <si>
    <t>（二）村级义务教育</t>
  </si>
  <si>
    <t>（三）教育均衡发展）</t>
  </si>
  <si>
    <t>（四）职业教育</t>
  </si>
  <si>
    <t>（五）师资培训</t>
  </si>
  <si>
    <t>（六）推普教育</t>
  </si>
  <si>
    <t>（七）贫困户救助资助</t>
  </si>
  <si>
    <t>（八）其他</t>
  </si>
  <si>
    <t>五、健康扶贫工程</t>
  </si>
  <si>
    <t>（一）村级卫生室建设</t>
  </si>
  <si>
    <t>（二）乡级卫生院建设</t>
  </si>
  <si>
    <t>（三）县级医院达标建设</t>
  </si>
  <si>
    <t>（四）医技人员培训</t>
  </si>
  <si>
    <t>（五）家庭医生签约服务</t>
  </si>
  <si>
    <t>（六）贫困户重大疾病救治</t>
  </si>
  <si>
    <t>六、生态扶贫工程</t>
  </si>
  <si>
    <t>（一）生态环境保护</t>
  </si>
  <si>
    <t>（二）生态植被修复</t>
  </si>
  <si>
    <t>（三）生态公益性岗位</t>
  </si>
  <si>
    <t>（四）其他</t>
  </si>
  <si>
    <t>七、素质提升工程</t>
  </si>
  <si>
    <t>人次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</si>
  <si>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</si>
  <si>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</si>
  <si>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</si>
  <si>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</si>
  <si>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</si>
  <si>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</si>
  <si>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</si>
  <si>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</si>
  <si>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</si>
  <si>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交通局</t>
  </si>
  <si>
    <t>村组道路建设</t>
  </si>
  <si>
    <t>边境路K47+100翁陇老寨公路</t>
  </si>
  <si>
    <t>解决贫困群众出行难问题</t>
  </si>
  <si>
    <t>改善7户贫困户出行条件</t>
  </si>
  <si>
    <t>边境线至明子山公里</t>
  </si>
  <si>
    <t>改善5户贫困户出行条件</t>
  </si>
  <si>
    <t>边境线K40+800至帮瓦公路</t>
  </si>
  <si>
    <t>道路生命防护工程建设</t>
  </si>
  <si>
    <t>边境线K40+800至帮瓦公路，根据风险评估报告，对公路危险路段安装波型护栏、防护栏及警示标志；每公里隐患里程补助7万元</t>
  </si>
  <si>
    <t>解决群众出行安全问题</t>
  </si>
  <si>
    <t>有效解决公路沿线群众出行安全隐患</t>
  </si>
  <si>
    <t>拱卡</t>
  </si>
  <si>
    <t>汉党扫至广抗线，根据风险评估报告，对公路，根据风险评估报告，对公路危险路段安装波型护栏、防护栏及警示标志；每公里隐患里程补助7万元。</t>
  </si>
  <si>
    <t>边境路K45+700至翁陇公路，根据风险评估报告，对公路危险路段安装波型护栏、防护栏及警示标志；每公里隐患里程补助7万元</t>
  </si>
  <si>
    <t>边境路K47+100翁陇老寨公路，根据风险评估报告，对公路危险路段安装波型护栏、防护栏及警示标志；每公里隐患里程补助7万元</t>
  </si>
  <si>
    <t>（二）村组动力电改造</t>
  </si>
  <si>
    <t>村</t>
  </si>
  <si>
    <t>（三）饮水安全巩固提升</t>
  </si>
  <si>
    <t>人</t>
  </si>
  <si>
    <t>水利局</t>
  </si>
  <si>
    <t>农村饮水安全巩固提升工程</t>
  </si>
  <si>
    <t>主管道dn32塑料管，2000m；dn63塑料管，200m；10m3水池1个。</t>
  </si>
  <si>
    <t>保障农村饮水安全</t>
  </si>
  <si>
    <t>改善6户贫困户生产生活条件</t>
  </si>
  <si>
    <t>一二组</t>
  </si>
  <si>
    <t>蓄水池120m³</t>
  </si>
  <si>
    <t>涉农资金整合（民宗）</t>
  </si>
  <si>
    <t>改善9户贫困户饮水条件</t>
  </si>
  <si>
    <t>民宗局</t>
  </si>
  <si>
    <t>50φ水管2千米，20φ水管1千米</t>
  </si>
  <si>
    <t>改善8户贫困户饮水条件</t>
  </si>
  <si>
    <t>水池5个100m³，50φ水管7千米，20φ水管1千米</t>
  </si>
  <si>
    <t>改善11户贫困户饮水条件</t>
  </si>
  <si>
    <t>二组</t>
  </si>
  <si>
    <t>蓄水池一个20m³，50φ水管0.5千米，20φ水管1.5千米</t>
  </si>
  <si>
    <t>改善6户贫困户饮水条件</t>
  </si>
  <si>
    <t>（四）小型农田水利设施</t>
  </si>
  <si>
    <t>（五）村组通讯及网络建设</t>
  </si>
  <si>
    <t>个</t>
  </si>
  <si>
    <t>（六）村庄人居环境整治</t>
  </si>
  <si>
    <t>农业农村局</t>
  </si>
  <si>
    <t>1、村内道路硬化</t>
  </si>
  <si>
    <t>改善户贫困户出行条件</t>
  </si>
  <si>
    <t>村内道路硬化</t>
  </si>
  <si>
    <t>平方米</t>
  </si>
  <si>
    <t>改善130户贫困户出行条件</t>
  </si>
  <si>
    <t>改善32户贫困户出行条件</t>
  </si>
  <si>
    <t xml:space="preserve">道路硬化2400㎡；三面支砌排水沟100m；挡土墙100m³。                       </t>
  </si>
  <si>
    <t>改善9户贫困户出行条件</t>
  </si>
  <si>
    <t>2.垃圾处理</t>
  </si>
  <si>
    <t>3.雨污设施</t>
  </si>
  <si>
    <t>4.公厕建设</t>
  </si>
  <si>
    <t>提升人居环境</t>
  </si>
  <si>
    <t>改善人居环境</t>
  </si>
  <si>
    <t>公厕建设</t>
  </si>
  <si>
    <t xml:space="preserve">村内卫生公厕 </t>
  </si>
  <si>
    <t>座</t>
  </si>
  <si>
    <t>建设1座水冲式公厕</t>
  </si>
  <si>
    <t>（七）广播电视村村通</t>
  </si>
  <si>
    <t>（八）党群科技文化场所建设</t>
  </si>
  <si>
    <t>（九）其他</t>
  </si>
  <si>
    <t>挡土墙建设</t>
  </si>
  <si>
    <t>m³</t>
  </si>
  <si>
    <t>村内道路挡土墙建设400m³</t>
  </si>
  <si>
    <t>改善群众生产生活条件</t>
  </si>
  <si>
    <t>九、守边强基工程</t>
  </si>
  <si>
    <t>（一）抵边自然村道路建设</t>
  </si>
  <si>
    <t>（二）抵边村组综合整治</t>
  </si>
  <si>
    <t>项</t>
  </si>
  <si>
    <t>（三）边民互市贸易设施建设</t>
  </si>
  <si>
    <t>（四）护边员公益性岗位</t>
  </si>
  <si>
    <t>十、兜底保障工程</t>
  </si>
  <si>
    <t>（一）五保养老残疾人设施建设</t>
  </si>
  <si>
    <t>（二）妇女儿童保护设施建设</t>
  </si>
  <si>
    <t>（三）无劳力兜底保障</t>
  </si>
  <si>
    <t>十一、金融扶贫</t>
  </si>
  <si>
    <t>（一）小额信贷贴息</t>
  </si>
  <si>
    <t>（二）扶贫龙头企业贴息</t>
  </si>
  <si>
    <t>（三）农业保险（产业保险）</t>
  </si>
  <si>
    <t>（四）合作社</t>
  </si>
  <si>
    <t>（五）其他</t>
  </si>
  <si>
    <t>芒海镇赖南村2019年精准脱贫攻坚项目库动态管理新增项目情况表</t>
  </si>
  <si>
    <t>新增项目原因（关系贫困人口退出指标项目/关系贫困村退出指标项目/项目资金纳入整合范围，漏报项目）</t>
  </si>
  <si>
    <t>村级意见</t>
  </si>
  <si>
    <t>乡镇意见</t>
  </si>
  <si>
    <t>行业主管部门意见</t>
  </si>
  <si>
    <t>市扶贫开发领导小组意见</t>
  </si>
  <si>
    <t>农业局、芒海镇</t>
  </si>
  <si>
    <t>关系贫困人口退出指标项目</t>
  </si>
  <si>
    <t>同意上报</t>
  </si>
  <si>
    <t>项目资金纳入整合范围</t>
  </si>
  <si>
    <t>饮水工程</t>
  </si>
  <si>
    <t>关系贫困村退出指标项目</t>
  </si>
  <si>
    <t>漏报项目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</si>
</sst>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000_ "/>
    <numFmt numFmtId="181" formatCode="0_);\(0\)"/>
    <numFmt numFmtId="182" formatCode="0;[Red]0"/>
  </numFmts>
  <fonts count="47"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0"/>
      <scheme val="major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0"/>
    </font>
    <font>
      <sz val="14"/>
      <name val="黑体"/>
      <charset val="134"/>
    </font>
    <font>
      <b/>
      <sz val="36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0"/>
      <name val="宋体"/>
      <charset val="134"/>
    </font>
    <font>
      <b/>
      <sz val="11"/>
      <name val="宋体"/>
      <charset val="0"/>
      <scheme val="major"/>
    </font>
    <font>
      <b/>
      <sz val="24"/>
      <name val="宋体"/>
      <charset val="134"/>
      <scheme val="major"/>
    </font>
    <font>
      <b/>
      <i/>
      <sz val="11"/>
      <name val="宋体"/>
      <charset val="134"/>
      <scheme val="major"/>
    </font>
    <font>
      <b/>
      <sz val="10"/>
      <name val="宋体"/>
      <charset val="134"/>
      <scheme val="minor"/>
    </font>
    <font>
      <sz val="11"/>
      <name val="方正仿宋_GBK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9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0" borderId="12" applyNumberFormat="0" applyAlignment="0" applyProtection="0">
      <alignment vertical="center"/>
    </xf>
    <xf numFmtId="0" fontId="33" fillId="11" borderId="13" applyNumberFormat="0" applyAlignment="0" applyProtection="0">
      <alignment vertical="center"/>
    </xf>
    <xf numFmtId="0" fontId="34" fillId="11" borderId="12" applyNumberFormat="0" applyAlignment="0" applyProtection="0">
      <alignment vertical="center"/>
    </xf>
    <xf numFmtId="0" fontId="35" fillId="12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0" borderId="0">
      <alignment vertical="top"/>
      <protection locked="0"/>
    </xf>
    <xf numFmtId="0" fontId="0" fillId="0" borderId="0"/>
    <xf numFmtId="0" fontId="45" fillId="0" borderId="0"/>
  </cellStyleXfs>
  <cellXfs count="21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4" borderId="0" xfId="54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4" borderId="0" xfId="51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177" fontId="1" fillId="2" borderId="0" xfId="0" applyNumberFormat="1" applyFont="1" applyFill="1" applyAlignment="1">
      <alignment horizontal="center" vertical="center" wrapText="1"/>
    </xf>
    <xf numFmtId="178" fontId="1" fillId="2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0" fontId="11" fillId="0" borderId="0" xfId="51" applyFont="1" applyFill="1" applyBorder="1" applyAlignment="1">
      <alignment horizontal="center" vertical="center" wrapText="1"/>
    </xf>
    <xf numFmtId="0" fontId="11" fillId="2" borderId="0" xfId="51" applyFont="1" applyFill="1" applyBorder="1" applyAlignment="1">
      <alignment horizontal="left" vertical="center" wrapText="1"/>
    </xf>
    <xf numFmtId="0" fontId="11" fillId="2" borderId="0" xfId="51" applyFont="1" applyFill="1" applyBorder="1" applyAlignment="1">
      <alignment horizontal="center" vertical="center" wrapText="1"/>
    </xf>
    <xf numFmtId="176" fontId="11" fillId="2" borderId="0" xfId="51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4" fillId="2" borderId="1" xfId="51" applyFont="1" applyFill="1" applyBorder="1" applyAlignment="1">
      <alignment horizontal="left" vertical="center" wrapText="1"/>
    </xf>
    <xf numFmtId="176" fontId="4" fillId="2" borderId="1" xfId="51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6" fontId="4" fillId="3" borderId="2" xfId="0" applyNumberFormat="1" applyFont="1" applyFill="1" applyBorder="1" applyAlignment="1">
      <alignment horizontal="center" vertical="center" wrapText="1"/>
    </xf>
    <xf numFmtId="0" fontId="1" fillId="4" borderId="2" xfId="50" applyFont="1" applyFill="1" applyBorder="1" applyAlignment="1" applyProtection="1">
      <alignment horizontal="center" vertical="center" wrapText="1"/>
      <protection locked="0"/>
    </xf>
    <xf numFmtId="0" fontId="12" fillId="0" borderId="2" xfId="54" applyFont="1" applyFill="1" applyBorder="1" applyAlignment="1">
      <alignment horizontal="left" vertical="center" wrapText="1"/>
    </xf>
    <xf numFmtId="0" fontId="12" fillId="0" borderId="2" xfId="54" applyFont="1" applyFill="1" applyBorder="1" applyAlignment="1">
      <alignment horizontal="center" vertical="center" wrapText="1"/>
    </xf>
    <xf numFmtId="178" fontId="12" fillId="0" borderId="2" xfId="54" applyNumberFormat="1" applyFont="1" applyFill="1" applyBorder="1" applyAlignment="1">
      <alignment horizontal="center" vertical="center" wrapText="1"/>
    </xf>
    <xf numFmtId="0" fontId="12" fillId="0" borderId="2" xfId="54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50" applyFont="1" applyFill="1" applyBorder="1" applyAlignment="1" applyProtection="1">
      <alignment horizontal="left" vertical="center" wrapText="1"/>
      <protection locked="0"/>
    </xf>
    <xf numFmtId="0" fontId="12" fillId="0" borderId="2" xfId="50" applyFont="1" applyFill="1" applyBorder="1" applyAlignment="1" applyProtection="1">
      <alignment horizontal="center" vertical="center" wrapText="1"/>
      <protection locked="0"/>
    </xf>
    <xf numFmtId="0" fontId="12" fillId="0" borderId="2" xfId="55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1" fillId="2" borderId="0" xfId="51" applyNumberFormat="1" applyFont="1" applyFill="1" applyBorder="1" applyAlignment="1">
      <alignment horizontal="center" vertical="center" wrapText="1"/>
    </xf>
    <xf numFmtId="177" fontId="11" fillId="2" borderId="0" xfId="51" applyNumberFormat="1" applyFont="1" applyFill="1" applyBorder="1" applyAlignment="1">
      <alignment horizontal="center" vertical="center" wrapText="1"/>
    </xf>
    <xf numFmtId="0" fontId="4" fillId="2" borderId="1" xfId="51" applyNumberFormat="1" applyFont="1" applyFill="1" applyBorder="1" applyAlignment="1">
      <alignment horizontal="left" vertical="center" wrapText="1"/>
    </xf>
    <xf numFmtId="177" fontId="4" fillId="2" borderId="1" xfId="51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177" fontId="4" fillId="2" borderId="2" xfId="51" applyNumberFormat="1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177" fontId="4" fillId="2" borderId="3" xfId="0" applyNumberFormat="1" applyFont="1" applyFill="1" applyBorder="1" applyAlignment="1">
      <alignment horizontal="center" vertical="center" wrapText="1"/>
    </xf>
    <xf numFmtId="177" fontId="4" fillId="2" borderId="4" xfId="0" applyNumberFormat="1" applyFont="1" applyFill="1" applyBorder="1" applyAlignment="1">
      <alignment horizontal="center" vertical="center" wrapText="1"/>
    </xf>
    <xf numFmtId="177" fontId="4" fillId="2" borderId="5" xfId="0" applyNumberFormat="1" applyFont="1" applyFill="1" applyBorder="1" applyAlignment="1">
      <alignment horizontal="center" vertical="center" wrapText="1"/>
    </xf>
    <xf numFmtId="179" fontId="12" fillId="0" borderId="2" xfId="54" applyNumberFormat="1" applyFont="1" applyFill="1" applyBorder="1" applyAlignment="1">
      <alignment horizontal="center" vertical="center" wrapText="1"/>
    </xf>
    <xf numFmtId="179" fontId="12" fillId="0" borderId="2" xfId="54" applyNumberFormat="1" applyFont="1" applyFill="1" applyBorder="1" applyAlignment="1">
      <alignment horizontal="center" vertical="center"/>
    </xf>
    <xf numFmtId="0" fontId="12" fillId="0" borderId="2" xfId="54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180" fontId="12" fillId="0" borderId="2" xfId="0" applyNumberFormat="1" applyFont="1" applyFill="1" applyBorder="1" applyAlignment="1">
      <alignment horizontal="center" vertical="center" wrapText="1"/>
    </xf>
    <xf numFmtId="179" fontId="12" fillId="0" borderId="2" xfId="5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8" fontId="11" fillId="2" borderId="0" xfId="51" applyNumberFormat="1" applyFont="1" applyFill="1" applyBorder="1" applyAlignment="1">
      <alignment horizontal="center" vertical="center" wrapText="1"/>
    </xf>
    <xf numFmtId="178" fontId="4" fillId="2" borderId="1" xfId="51" applyNumberFormat="1" applyFont="1" applyFill="1" applyBorder="1" applyAlignment="1">
      <alignment horizontal="left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178" fontId="4" fillId="2" borderId="6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178" fontId="4" fillId="3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8" fontId="14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181" fontId="12" fillId="0" borderId="2" xfId="0" applyNumberFormat="1" applyFont="1" applyFill="1" applyBorder="1" applyAlignment="1">
      <alignment horizontal="center" vertical="center" wrapText="1"/>
    </xf>
    <xf numFmtId="0" fontId="12" fillId="0" borderId="2" xfId="5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9" fontId="12" fillId="4" borderId="2" xfId="54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5" fillId="6" borderId="0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177" fontId="5" fillId="0" borderId="0" xfId="0" applyNumberFormat="1" applyFont="1" applyFill="1" applyAlignment="1">
      <alignment horizontal="center" vertical="center" wrapText="1"/>
    </xf>
    <xf numFmtId="178" fontId="5" fillId="0" borderId="0" xfId="0" applyNumberFormat="1" applyFont="1" applyFill="1" applyAlignment="1">
      <alignment horizontal="center" vertical="center" wrapText="1"/>
    </xf>
    <xf numFmtId="0" fontId="16" fillId="0" borderId="0" xfId="51" applyFont="1" applyFill="1" applyBorder="1" applyAlignment="1">
      <alignment horizontal="center" vertical="center" wrapText="1"/>
    </xf>
    <xf numFmtId="0" fontId="6" fillId="0" borderId="0" xfId="51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50" applyFont="1" applyFill="1" applyBorder="1" applyAlignment="1" applyProtection="1">
      <alignment horizontal="left" vertical="center" wrapText="1"/>
      <protection locked="0"/>
    </xf>
    <xf numFmtId="0" fontId="6" fillId="5" borderId="2" xfId="50" applyFont="1" applyFill="1" applyBorder="1" applyAlignment="1" applyProtection="1">
      <alignment horizontal="center" vertical="center" wrapText="1"/>
      <protection locked="0"/>
    </xf>
    <xf numFmtId="0" fontId="6" fillId="5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50" applyFont="1" applyFill="1" applyBorder="1" applyAlignment="1" applyProtection="1">
      <alignment horizontal="left" vertical="center" wrapText="1"/>
      <protection locked="0"/>
    </xf>
    <xf numFmtId="0" fontId="6" fillId="6" borderId="2" xfId="50" applyFont="1" applyFill="1" applyBorder="1" applyAlignment="1" applyProtection="1">
      <alignment horizontal="center" vertical="center" wrapText="1"/>
      <protection locked="0"/>
    </xf>
    <xf numFmtId="0" fontId="6" fillId="6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50" applyFont="1" applyFill="1" applyBorder="1" applyAlignment="1" applyProtection="1">
      <alignment horizontal="left" vertical="center" wrapText="1"/>
      <protection locked="0"/>
    </xf>
    <xf numFmtId="0" fontId="6" fillId="7" borderId="2" xfId="50" applyFont="1" applyFill="1" applyBorder="1" applyAlignment="1" applyProtection="1">
      <alignment horizontal="center" vertical="center" wrapText="1"/>
      <protection locked="0"/>
    </xf>
    <xf numFmtId="0" fontId="6" fillId="7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 wrapText="1"/>
    </xf>
    <xf numFmtId="179" fontId="6" fillId="6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left" vertical="center" wrapText="1"/>
    </xf>
    <xf numFmtId="177" fontId="6" fillId="7" borderId="2" xfId="0" applyNumberFormat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179" fontId="6" fillId="7" borderId="2" xfId="0" applyNumberFormat="1" applyFont="1" applyFill="1" applyBorder="1" applyAlignment="1">
      <alignment horizontal="center" vertical="center" wrapText="1"/>
    </xf>
    <xf numFmtId="0" fontId="6" fillId="6" borderId="2" xfId="55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178" fontId="6" fillId="5" borderId="2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177" fontId="6" fillId="0" borderId="2" xfId="51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7" fontId="6" fillId="3" borderId="2" xfId="0" applyNumberFormat="1" applyFont="1" applyFill="1" applyBorder="1" applyAlignment="1">
      <alignment horizontal="center" vertical="center" wrapText="1"/>
    </xf>
    <xf numFmtId="177" fontId="6" fillId="5" borderId="2" xfId="0" applyNumberFormat="1" applyFont="1" applyFill="1" applyBorder="1" applyAlignment="1">
      <alignment horizontal="center" vertical="center" wrapText="1"/>
    </xf>
    <xf numFmtId="176" fontId="6" fillId="5" borderId="2" xfId="0" applyNumberFormat="1" applyFont="1" applyFill="1" applyBorder="1" applyAlignment="1">
      <alignment horizontal="center" vertical="center" wrapText="1"/>
    </xf>
    <xf numFmtId="177" fontId="6" fillId="6" borderId="2" xfId="0" applyNumberFormat="1" applyFont="1" applyFill="1" applyBorder="1" applyAlignment="1">
      <alignment horizontal="center" vertical="center" wrapText="1"/>
    </xf>
    <xf numFmtId="176" fontId="6" fillId="6" borderId="2" xfId="0" applyNumberFormat="1" applyFont="1" applyFill="1" applyBorder="1" applyAlignment="1">
      <alignment horizontal="center" vertical="center" wrapText="1"/>
    </xf>
    <xf numFmtId="176" fontId="6" fillId="7" borderId="2" xfId="0" applyNumberFormat="1" applyFont="1" applyFill="1" applyBorder="1" applyAlignment="1">
      <alignment horizontal="center" vertical="center" wrapText="1"/>
    </xf>
    <xf numFmtId="177" fontId="15" fillId="6" borderId="0" xfId="0" applyNumberFormat="1" applyFont="1" applyFill="1" applyAlignment="1">
      <alignment horizontal="center" vertical="center" wrapText="1"/>
    </xf>
    <xf numFmtId="179" fontId="6" fillId="5" borderId="2" xfId="0" applyNumberFormat="1" applyFont="1" applyFill="1" applyBorder="1" applyAlignment="1">
      <alignment horizontal="center" vertical="center" wrapText="1"/>
    </xf>
    <xf numFmtId="178" fontId="6" fillId="7" borderId="2" xfId="0" applyNumberFormat="1" applyFont="1" applyFill="1" applyBorder="1" applyAlignment="1">
      <alignment horizontal="center" vertical="center" wrapText="1"/>
    </xf>
    <xf numFmtId="177" fontId="6" fillId="8" borderId="2" xfId="0" applyNumberFormat="1" applyFont="1" applyFill="1" applyBorder="1" applyAlignment="1">
      <alignment horizontal="center" vertical="center" wrapText="1"/>
    </xf>
    <xf numFmtId="179" fontId="13" fillId="0" borderId="2" xfId="0" applyNumberFormat="1" applyFont="1" applyFill="1" applyBorder="1" applyAlignment="1">
      <alignment horizontal="center" vertical="center" wrapText="1"/>
    </xf>
    <xf numFmtId="182" fontId="6" fillId="7" borderId="2" xfId="0" applyNumberFormat="1" applyFont="1" applyFill="1" applyBorder="1" applyAlignment="1">
      <alignment horizontal="center" vertical="center" wrapText="1"/>
    </xf>
    <xf numFmtId="177" fontId="12" fillId="0" borderId="2" xfId="51" applyNumberFormat="1" applyFont="1" applyFill="1" applyBorder="1" applyAlignment="1">
      <alignment horizontal="center" vertical="center" wrapText="1"/>
    </xf>
    <xf numFmtId="179" fontId="17" fillId="6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78" fontId="6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178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6" borderId="2" xfId="0" applyFont="1" applyFill="1" applyBorder="1" applyAlignment="1">
      <alignment horizontal="center" vertical="center" wrapText="1"/>
    </xf>
    <xf numFmtId="0" fontId="6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7" borderId="2" xfId="0" applyFont="1" applyFill="1" applyBorder="1" applyAlignment="1">
      <alignment horizontal="center" vertical="center" wrapText="1"/>
    </xf>
    <xf numFmtId="178" fontId="6" fillId="8" borderId="2" xfId="0" applyNumberFormat="1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center" vertical="center" wrapText="1"/>
    </xf>
    <xf numFmtId="0" fontId="12" fillId="0" borderId="2" xfId="51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179" fontId="6" fillId="8" borderId="2" xfId="0" applyNumberFormat="1" applyFont="1" applyFill="1" applyBorder="1" applyAlignment="1">
      <alignment horizontal="center" vertical="center" wrapText="1"/>
    </xf>
    <xf numFmtId="0" fontId="1" fillId="0" borderId="2" xfId="50" applyNumberFormat="1" applyFont="1" applyFill="1" applyBorder="1" applyAlignment="1" applyProtection="1">
      <alignment horizontal="center" vertical="center" wrapText="1"/>
      <protection locked="0"/>
    </xf>
    <xf numFmtId="0" fontId="12" fillId="4" borderId="2" xfId="50" applyNumberFormat="1" applyFont="1" applyFill="1" applyBorder="1" applyAlignment="1" applyProtection="1">
      <alignment horizontal="center" vertical="center" wrapText="1"/>
      <protection locked="0"/>
    </xf>
    <xf numFmtId="0" fontId="6" fillId="3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0" fillId="6" borderId="2" xfId="0" applyNumberFormat="1" applyFont="1" applyFill="1" applyBorder="1" applyAlignment="1">
      <alignment horizontal="left" vertical="center" wrapText="1"/>
    </xf>
    <xf numFmtId="0" fontId="20" fillId="6" borderId="2" xfId="0" applyNumberFormat="1" applyFont="1" applyFill="1" applyBorder="1" applyAlignment="1">
      <alignment horizontal="center" vertical="center" wrapText="1"/>
    </xf>
    <xf numFmtId="0" fontId="20" fillId="5" borderId="2" xfId="0" applyNumberFormat="1" applyFont="1" applyFill="1" applyBorder="1" applyAlignment="1">
      <alignment horizontal="left" vertical="center" wrapText="1"/>
    </xf>
    <xf numFmtId="0" fontId="20" fillId="5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177" fontId="22" fillId="6" borderId="2" xfId="0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0" fontId="12" fillId="0" borderId="2" xfId="52" applyFont="1" applyFill="1" applyBorder="1" applyAlignment="1">
      <alignment horizontal="center" vertical="center" wrapText="1"/>
    </xf>
    <xf numFmtId="177" fontId="20" fillId="6" borderId="2" xfId="0" applyNumberFormat="1" applyFont="1" applyFill="1" applyBorder="1" applyAlignment="1">
      <alignment horizontal="center" vertical="center" wrapText="1"/>
    </xf>
    <xf numFmtId="177" fontId="20" fillId="5" borderId="2" xfId="0" applyNumberFormat="1" applyFont="1" applyFill="1" applyBorder="1" applyAlignment="1">
      <alignment horizontal="center" vertical="center" wrapText="1"/>
    </xf>
    <xf numFmtId="0" fontId="12" fillId="0" borderId="2" xfId="53" applyFont="1" applyFill="1" applyBorder="1" applyAlignment="1">
      <alignment horizontal="center" vertical="center" wrapText="1"/>
    </xf>
    <xf numFmtId="177" fontId="12" fillId="0" borderId="2" xfId="53" applyNumberFormat="1" applyFont="1" applyFill="1" applyBorder="1" applyAlignment="1">
      <alignment horizontal="center" vertical="center" wrapText="1"/>
    </xf>
    <xf numFmtId="0" fontId="12" fillId="0" borderId="2" xfId="56" applyNumberFormat="1" applyFont="1" applyFill="1" applyBorder="1" applyAlignment="1">
      <alignment horizontal="center" vertical="center" wrapText="1"/>
    </xf>
    <xf numFmtId="0" fontId="12" fillId="0" borderId="2" xfId="52" applyNumberFormat="1" applyFont="1" applyFill="1" applyBorder="1" applyAlignment="1">
      <alignment horizontal="center" vertical="center" wrapText="1"/>
    </xf>
    <xf numFmtId="0" fontId="12" fillId="0" borderId="2" xfId="55" applyNumberFormat="1" applyFont="1" applyFill="1" applyBorder="1" applyAlignment="1">
      <alignment horizontal="center" vertical="center" wrapText="1"/>
    </xf>
    <xf numFmtId="0" fontId="12" fillId="0" borderId="2" xfId="51" applyNumberFormat="1" applyFont="1" applyFill="1" applyBorder="1" applyAlignment="1" applyProtection="1">
      <alignment horizontal="center" vertical="center" wrapText="1"/>
      <protection locked="0"/>
    </xf>
    <xf numFmtId="0" fontId="2" fillId="6" borderId="2" xfId="0" applyNumberFormat="1" applyFont="1" applyFill="1" applyBorder="1" applyAlignment="1">
      <alignment horizontal="center" vertical="center" wrapText="1"/>
    </xf>
    <xf numFmtId="178" fontId="20" fillId="6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2" fillId="0" borderId="2" xfId="50" applyNumberFormat="1" applyFont="1" applyFill="1" applyBorder="1" applyAlignment="1" applyProtection="1">
      <alignment horizontal="center" vertical="center" wrapText="1"/>
      <protection locked="0"/>
    </xf>
    <xf numFmtId="178" fontId="12" fillId="0" borderId="2" xfId="52" applyNumberFormat="1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6" fillId="7" borderId="2" xfId="52" applyFont="1" applyFill="1" applyBorder="1" applyAlignment="1">
      <alignment horizontal="center" vertical="center" wrapText="1"/>
    </xf>
    <xf numFmtId="0" fontId="6" fillId="6" borderId="2" xfId="52" applyFont="1" applyFill="1" applyBorder="1" applyAlignment="1">
      <alignment horizontal="center" vertical="center" wrapText="1"/>
    </xf>
    <xf numFmtId="0" fontId="6" fillId="7" borderId="2" xfId="56" applyNumberFormat="1" applyFont="1" applyFill="1" applyBorder="1" applyAlignment="1">
      <alignment horizontal="center" vertical="center" wrapText="1"/>
    </xf>
    <xf numFmtId="177" fontId="6" fillId="7" borderId="2" xfId="52" applyNumberFormat="1" applyFont="1" applyFill="1" applyBorder="1" applyAlignment="1">
      <alignment horizontal="center" vertical="center" wrapText="1"/>
    </xf>
    <xf numFmtId="176" fontId="6" fillId="7" borderId="2" xfId="52" applyNumberFormat="1" applyFont="1" applyFill="1" applyBorder="1" applyAlignment="1">
      <alignment horizontal="center" vertical="center" wrapText="1"/>
    </xf>
    <xf numFmtId="178" fontId="6" fillId="7" borderId="2" xfId="52" applyNumberFormat="1" applyFont="1" applyFill="1" applyBorder="1" applyAlignment="1">
      <alignment horizontal="center" vertical="center" wrapText="1"/>
    </xf>
    <xf numFmtId="0" fontId="6" fillId="7" borderId="2" xfId="52" applyNumberFormat="1" applyFont="1" applyFill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" xfId="49"/>
    <cellStyle name="常规_需求汇总表（1-4）" xfId="50"/>
    <cellStyle name="常规 2 2 3" xfId="51"/>
    <cellStyle name="常规 2 2" xfId="52"/>
    <cellStyle name="常规_K01" xfId="53"/>
    <cellStyle name="常规 100 2 2 2" xfId="54"/>
    <cellStyle name="常规 2" xfId="55"/>
    <cellStyle name="常规 153" xfId="56"/>
    <cellStyle name="常规_建设内容_8" xfId="57"/>
    <cellStyle name="Normal" xfId="58"/>
    <cellStyle name="常规 19 2 2" xfId="59"/>
    <cellStyle name="常规_项目计划表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7FD9C"/>
      <color rgb="00005D2C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154"/>
  <sheetViews>
    <sheetView showZeros="0" tabSelected="1" view="pageBreakPreview" zoomScale="85" zoomScaleNormal="88" workbookViewId="0">
      <pane ySplit="6" topLeftCell="A74" activePane="bottomLeft" state="frozen"/>
      <selection/>
      <selection pane="bottomLeft" activeCell="A1" sqref="A1:W1"/>
    </sheetView>
  </sheetViews>
  <sheetFormatPr defaultColWidth="9" defaultRowHeight="30" customHeight="1"/>
  <cols>
    <col min="1" max="1" width="5.875" style="7" customWidth="1"/>
    <col min="2" max="2" width="17.2083333333333" style="7" customWidth="1"/>
    <col min="3" max="5" width="6.75833333333333" style="7" customWidth="1"/>
    <col min="6" max="6" width="5.83333333333333" style="7" customWidth="1"/>
    <col min="7" max="7" width="5.41666666666667" style="7" customWidth="1"/>
    <col min="8" max="8" width="11.6166666666667" style="116" customWidth="1"/>
    <col min="9" max="9" width="35.2833333333333" style="7" customWidth="1"/>
    <col min="10" max="10" width="9.66666666666667" style="116" customWidth="1"/>
    <col min="11" max="11" width="9.1" style="116" customWidth="1"/>
    <col min="12" max="12" width="16.775" style="117" customWidth="1"/>
    <col min="13" max="13" width="14" style="117" customWidth="1"/>
    <col min="14" max="14" width="14.8833333333333" style="117" customWidth="1"/>
    <col min="15" max="15" width="14.2166666666667" style="117" customWidth="1"/>
    <col min="16" max="16" width="8.46666666666667" style="7" customWidth="1"/>
    <col min="17" max="18" width="10.725" style="118" customWidth="1"/>
    <col min="19" max="19" width="18.225" style="118" customWidth="1"/>
    <col min="20" max="20" width="14.85" style="118" customWidth="1"/>
    <col min="21" max="21" width="10.2916666666667" style="7" customWidth="1"/>
    <col min="22" max="147" width="9" style="2"/>
    <col min="148" max="16380" width="9" style="7"/>
    <col min="16381" max="16381" width="11.625" style="7"/>
    <col min="16382" max="16383" width="9" style="7"/>
    <col min="16384" max="16384" width="10.375" style="7"/>
  </cols>
  <sheetData>
    <row r="1" ht="64" customHeight="1" spans="1:23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</row>
    <row r="2" s="2" customFormat="1" customHeight="1" spans="1:23">
      <c r="A2" s="120" t="s">
        <v>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</row>
    <row r="3" s="100" customFormat="1" customHeight="1" spans="1:238">
      <c r="A3" s="121" t="s">
        <v>2</v>
      </c>
      <c r="B3" s="121" t="s">
        <v>3</v>
      </c>
      <c r="C3" s="121" t="s">
        <v>4</v>
      </c>
      <c r="D3" s="121"/>
      <c r="E3" s="121"/>
      <c r="F3" s="121" t="s">
        <v>5</v>
      </c>
      <c r="G3" s="121" t="s">
        <v>6</v>
      </c>
      <c r="H3" s="122" t="s">
        <v>7</v>
      </c>
      <c r="I3" s="121" t="s">
        <v>8</v>
      </c>
      <c r="J3" s="122" t="s">
        <v>9</v>
      </c>
      <c r="K3" s="122"/>
      <c r="L3" s="151" t="s">
        <v>10</v>
      </c>
      <c r="M3" s="151"/>
      <c r="N3" s="151"/>
      <c r="O3" s="151"/>
      <c r="P3" s="152" t="s">
        <v>11</v>
      </c>
      <c r="Q3" s="167" t="s">
        <v>12</v>
      </c>
      <c r="R3" s="167"/>
      <c r="S3" s="167" t="s">
        <v>13</v>
      </c>
      <c r="T3" s="167" t="s">
        <v>14</v>
      </c>
      <c r="U3" s="121" t="s">
        <v>15</v>
      </c>
      <c r="V3" s="168" t="s">
        <v>16</v>
      </c>
      <c r="W3" s="168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</row>
    <row r="4" s="100" customFormat="1" customHeight="1" spans="1:238">
      <c r="A4" s="121"/>
      <c r="B4" s="121"/>
      <c r="C4" s="121" t="s">
        <v>17</v>
      </c>
      <c r="D4" s="121" t="s">
        <v>18</v>
      </c>
      <c r="E4" s="121" t="s">
        <v>19</v>
      </c>
      <c r="F4" s="121"/>
      <c r="G4" s="121"/>
      <c r="H4" s="122"/>
      <c r="I4" s="121"/>
      <c r="J4" s="122" t="s">
        <v>20</v>
      </c>
      <c r="K4" s="122" t="s">
        <v>21</v>
      </c>
      <c r="L4" s="152" t="s">
        <v>22</v>
      </c>
      <c r="M4" s="152" t="s">
        <v>23</v>
      </c>
      <c r="N4" s="152"/>
      <c r="O4" s="152"/>
      <c r="P4" s="152"/>
      <c r="Q4" s="167" t="s">
        <v>24</v>
      </c>
      <c r="R4" s="167" t="s">
        <v>25</v>
      </c>
      <c r="S4" s="167"/>
      <c r="T4" s="167"/>
      <c r="U4" s="121"/>
      <c r="V4" s="168" t="s">
        <v>26</v>
      </c>
      <c r="W4" s="168" t="s">
        <v>27</v>
      </c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</row>
    <row r="5" s="100" customFormat="1" ht="34" customHeight="1" spans="1:238">
      <c r="A5" s="121"/>
      <c r="B5" s="121"/>
      <c r="C5" s="121"/>
      <c r="D5" s="121"/>
      <c r="E5" s="121"/>
      <c r="F5" s="121"/>
      <c r="G5" s="121"/>
      <c r="H5" s="122"/>
      <c r="I5" s="121"/>
      <c r="J5" s="122"/>
      <c r="K5" s="122"/>
      <c r="L5" s="152"/>
      <c r="M5" s="152" t="s">
        <v>28</v>
      </c>
      <c r="N5" s="152" t="s">
        <v>29</v>
      </c>
      <c r="O5" s="152" t="s">
        <v>30</v>
      </c>
      <c r="P5" s="152"/>
      <c r="Q5" s="167"/>
      <c r="R5" s="167"/>
      <c r="S5" s="167"/>
      <c r="T5" s="167"/>
      <c r="U5" s="121"/>
      <c r="V5" s="168"/>
      <c r="W5" s="168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</row>
    <row r="6" s="104" customFormat="1" ht="40" customHeight="1" spans="1:238">
      <c r="A6" s="123">
        <v>1</v>
      </c>
      <c r="B6" s="124" t="s">
        <v>31</v>
      </c>
      <c r="C6" s="123"/>
      <c r="D6" s="123"/>
      <c r="E6" s="123"/>
      <c r="F6" s="123"/>
      <c r="G6" s="123" t="s">
        <v>32</v>
      </c>
      <c r="H6" s="125"/>
      <c r="I6" s="153"/>
      <c r="J6" s="125">
        <v>2018</v>
      </c>
      <c r="K6" s="125">
        <v>2020</v>
      </c>
      <c r="L6" s="153">
        <f>L7+L13+L61+L78+L87+L95+L100+L107+L139+L144+L149</f>
        <v>910.059</v>
      </c>
      <c r="M6" s="153">
        <f>M7+M13+M61+M78+M87+M95+M100+M107+M139+M144+M149</f>
        <v>442.625</v>
      </c>
      <c r="N6" s="153">
        <f>N7+N13+N61+N78+N87+N95+N100+N107+N139+N144+N149</f>
        <v>312.042</v>
      </c>
      <c r="O6" s="153">
        <f>O7+O13+O61+O78+O87+O95+O100+O107+O139+O144+O149</f>
        <v>155.392</v>
      </c>
      <c r="P6" s="153"/>
      <c r="Q6" s="169"/>
      <c r="R6" s="169"/>
      <c r="S6" s="169"/>
      <c r="T6" s="169"/>
      <c r="U6" s="153"/>
      <c r="V6" s="170">
        <v>1</v>
      </c>
      <c r="W6" s="170"/>
      <c r="ER6" s="185"/>
      <c r="ES6" s="185"/>
      <c r="ET6" s="185"/>
      <c r="EU6" s="185"/>
      <c r="EV6" s="185"/>
      <c r="EW6" s="185"/>
      <c r="EX6" s="185"/>
      <c r="EY6" s="185"/>
      <c r="EZ6" s="185"/>
      <c r="FA6" s="185"/>
      <c r="FB6" s="185"/>
      <c r="FC6" s="185"/>
      <c r="FD6" s="185"/>
      <c r="FE6" s="185"/>
      <c r="FF6" s="185"/>
      <c r="FG6" s="185"/>
      <c r="FH6" s="185"/>
      <c r="FI6" s="185"/>
      <c r="FJ6" s="185"/>
      <c r="FK6" s="185"/>
      <c r="FL6" s="185"/>
      <c r="FM6" s="185"/>
      <c r="FN6" s="185"/>
      <c r="FO6" s="185"/>
      <c r="FP6" s="185"/>
      <c r="FQ6" s="185"/>
      <c r="FR6" s="185"/>
      <c r="FS6" s="185"/>
      <c r="FT6" s="185"/>
      <c r="FU6" s="185"/>
      <c r="FV6" s="185"/>
      <c r="FW6" s="185"/>
      <c r="FX6" s="185"/>
      <c r="FY6" s="185"/>
      <c r="FZ6" s="185"/>
      <c r="GA6" s="185"/>
      <c r="GB6" s="185"/>
      <c r="GC6" s="185"/>
      <c r="GD6" s="185"/>
      <c r="GE6" s="185"/>
      <c r="GF6" s="185"/>
      <c r="GG6" s="185"/>
      <c r="GH6" s="185"/>
      <c r="GI6" s="185"/>
      <c r="GJ6" s="185"/>
      <c r="GK6" s="185"/>
      <c r="GL6" s="185"/>
      <c r="GM6" s="185"/>
      <c r="GN6" s="185"/>
      <c r="GO6" s="185"/>
      <c r="GP6" s="185"/>
      <c r="GQ6" s="185"/>
      <c r="GR6" s="185"/>
      <c r="GS6" s="185"/>
      <c r="GT6" s="185"/>
      <c r="GU6" s="185"/>
      <c r="GV6" s="185"/>
      <c r="GW6" s="185"/>
      <c r="GX6" s="185"/>
      <c r="GY6" s="185"/>
      <c r="GZ6" s="185"/>
      <c r="HA6" s="185"/>
      <c r="HB6" s="185"/>
      <c r="HC6" s="185"/>
      <c r="HD6" s="185"/>
      <c r="HE6" s="185"/>
      <c r="HF6" s="185"/>
      <c r="HG6" s="185"/>
      <c r="HH6" s="185"/>
      <c r="HI6" s="185"/>
      <c r="HJ6" s="185"/>
      <c r="HK6" s="185"/>
      <c r="HL6" s="185"/>
      <c r="HM6" s="185"/>
      <c r="HN6" s="185"/>
      <c r="HO6" s="185"/>
      <c r="HP6" s="185"/>
      <c r="HQ6" s="185"/>
      <c r="HR6" s="185"/>
      <c r="HS6" s="185"/>
      <c r="HT6" s="185"/>
      <c r="HU6" s="185"/>
      <c r="HV6" s="185"/>
      <c r="HW6" s="185"/>
      <c r="HX6" s="185"/>
      <c r="HY6" s="185"/>
      <c r="HZ6" s="185"/>
      <c r="IA6" s="185"/>
      <c r="IB6" s="185"/>
      <c r="IC6" s="185"/>
      <c r="ID6" s="185"/>
    </row>
    <row r="7" s="105" customFormat="1" ht="35" customHeight="1" spans="1:238">
      <c r="A7" s="126">
        <v>2</v>
      </c>
      <c r="B7" s="127" t="s">
        <v>33</v>
      </c>
      <c r="C7" s="128"/>
      <c r="D7" s="128"/>
      <c r="E7" s="128"/>
      <c r="F7" s="126"/>
      <c r="G7" s="126" t="s">
        <v>32</v>
      </c>
      <c r="H7" s="129"/>
      <c r="I7" s="126"/>
      <c r="J7" s="129"/>
      <c r="K7" s="129"/>
      <c r="L7" s="154"/>
      <c r="M7" s="154"/>
      <c r="N7" s="154"/>
      <c r="O7" s="154"/>
      <c r="P7" s="155"/>
      <c r="Q7" s="149"/>
      <c r="R7" s="149"/>
      <c r="S7" s="149"/>
      <c r="T7" s="149"/>
      <c r="U7" s="126"/>
      <c r="V7" s="171">
        <v>2</v>
      </c>
      <c r="W7" s="171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  <c r="FG7" s="186"/>
      <c r="FH7" s="186"/>
      <c r="FI7" s="186"/>
      <c r="FJ7" s="186"/>
      <c r="FK7" s="186"/>
      <c r="FL7" s="186"/>
      <c r="FM7" s="186"/>
      <c r="FN7" s="186"/>
      <c r="FO7" s="186"/>
      <c r="FP7" s="186"/>
      <c r="FQ7" s="186"/>
      <c r="FR7" s="186"/>
      <c r="FS7" s="186"/>
      <c r="FT7" s="186"/>
      <c r="FU7" s="186"/>
      <c r="FV7" s="186"/>
      <c r="FW7" s="186"/>
      <c r="FX7" s="186"/>
      <c r="FY7" s="186"/>
      <c r="FZ7" s="186"/>
      <c r="GA7" s="186"/>
      <c r="GB7" s="186"/>
      <c r="GC7" s="186"/>
      <c r="GD7" s="186"/>
      <c r="GE7" s="186"/>
      <c r="GF7" s="186"/>
      <c r="GG7" s="186"/>
      <c r="GH7" s="186"/>
      <c r="GI7" s="186"/>
      <c r="GJ7" s="186"/>
      <c r="GK7" s="186"/>
      <c r="GL7" s="186"/>
      <c r="GM7" s="186"/>
      <c r="GN7" s="186"/>
      <c r="GO7" s="186"/>
      <c r="GP7" s="186"/>
      <c r="GQ7" s="186"/>
      <c r="GR7" s="186"/>
      <c r="GS7" s="186"/>
      <c r="GT7" s="186"/>
      <c r="GU7" s="186"/>
      <c r="GV7" s="186"/>
      <c r="GW7" s="186"/>
      <c r="GX7" s="186"/>
      <c r="GY7" s="186"/>
      <c r="GZ7" s="186"/>
      <c r="HA7" s="186"/>
      <c r="HB7" s="186"/>
      <c r="HC7" s="186"/>
      <c r="HD7" s="186"/>
      <c r="HE7" s="186"/>
      <c r="HF7" s="186"/>
      <c r="HG7" s="186"/>
      <c r="HH7" s="186"/>
      <c r="HI7" s="186"/>
      <c r="HJ7" s="186"/>
      <c r="HK7" s="186"/>
      <c r="HL7" s="186"/>
      <c r="HM7" s="186"/>
      <c r="HN7" s="186"/>
      <c r="HO7" s="186"/>
      <c r="HP7" s="186"/>
      <c r="HQ7" s="186"/>
      <c r="HR7" s="186"/>
      <c r="HS7" s="186"/>
      <c r="HT7" s="186"/>
      <c r="HU7" s="186"/>
      <c r="HV7" s="186"/>
      <c r="HW7" s="186"/>
      <c r="HX7" s="186"/>
      <c r="HY7" s="186"/>
      <c r="HZ7" s="186"/>
      <c r="IA7" s="186"/>
      <c r="IB7" s="186"/>
      <c r="IC7" s="186"/>
      <c r="ID7" s="186"/>
    </row>
    <row r="8" s="106" customFormat="1" ht="35" customHeight="1" spans="1:238">
      <c r="A8" s="130">
        <v>3</v>
      </c>
      <c r="B8" s="131" t="s">
        <v>34</v>
      </c>
      <c r="C8" s="132"/>
      <c r="D8" s="132"/>
      <c r="E8" s="132"/>
      <c r="F8" s="130"/>
      <c r="G8" s="130" t="s">
        <v>35</v>
      </c>
      <c r="H8" s="133"/>
      <c r="I8" s="130"/>
      <c r="J8" s="133"/>
      <c r="K8" s="133"/>
      <c r="L8" s="156"/>
      <c r="M8" s="156"/>
      <c r="N8" s="156"/>
      <c r="O8" s="156"/>
      <c r="P8" s="157"/>
      <c r="Q8" s="172"/>
      <c r="R8" s="172"/>
      <c r="S8" s="172"/>
      <c r="T8" s="172"/>
      <c r="U8" s="173"/>
      <c r="V8" s="174">
        <v>3</v>
      </c>
      <c r="W8" s="174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</row>
    <row r="9" s="107" customFormat="1" ht="35" customHeight="1" spans="1:238">
      <c r="A9" s="134">
        <v>4</v>
      </c>
      <c r="B9" s="135" t="s">
        <v>36</v>
      </c>
      <c r="C9" s="136"/>
      <c r="D9" s="136"/>
      <c r="E9" s="136"/>
      <c r="F9" s="134"/>
      <c r="G9" s="134"/>
      <c r="H9" s="137"/>
      <c r="I9" s="134"/>
      <c r="J9" s="137"/>
      <c r="K9" s="137"/>
      <c r="L9" s="142"/>
      <c r="M9" s="142"/>
      <c r="N9" s="142"/>
      <c r="O9" s="142"/>
      <c r="P9" s="158"/>
      <c r="Q9" s="161"/>
      <c r="R9" s="161"/>
      <c r="S9" s="161"/>
      <c r="T9" s="161"/>
      <c r="U9" s="175"/>
      <c r="V9" s="176">
        <v>4</v>
      </c>
      <c r="W9" s="176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</row>
    <row r="10" s="107" customFormat="1" ht="35" customHeight="1" spans="1:238">
      <c r="A10" s="134">
        <v>5</v>
      </c>
      <c r="B10" s="135" t="s">
        <v>37</v>
      </c>
      <c r="C10" s="136"/>
      <c r="D10" s="136"/>
      <c r="E10" s="136"/>
      <c r="F10" s="134"/>
      <c r="G10" s="134"/>
      <c r="H10" s="137"/>
      <c r="I10" s="134"/>
      <c r="J10" s="137"/>
      <c r="K10" s="137"/>
      <c r="L10" s="142"/>
      <c r="M10" s="142"/>
      <c r="N10" s="142"/>
      <c r="O10" s="142"/>
      <c r="P10" s="158"/>
      <c r="Q10" s="161"/>
      <c r="R10" s="161"/>
      <c r="S10" s="161"/>
      <c r="T10" s="161"/>
      <c r="U10" s="175"/>
      <c r="V10" s="176">
        <v>5</v>
      </c>
      <c r="W10" s="176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</row>
    <row r="11" s="106" customFormat="1" ht="35" customHeight="1" spans="1:238">
      <c r="A11" s="130">
        <v>6</v>
      </c>
      <c r="B11" s="131" t="s">
        <v>38</v>
      </c>
      <c r="C11" s="132"/>
      <c r="D11" s="132"/>
      <c r="E11" s="132"/>
      <c r="F11" s="130"/>
      <c r="G11" s="130" t="s">
        <v>35</v>
      </c>
      <c r="H11" s="133"/>
      <c r="I11" s="130"/>
      <c r="J11" s="133"/>
      <c r="K11" s="133"/>
      <c r="L11" s="156"/>
      <c r="M11" s="156"/>
      <c r="N11" s="159"/>
      <c r="O11" s="156"/>
      <c r="P11" s="157"/>
      <c r="Q11" s="172"/>
      <c r="R11" s="172"/>
      <c r="S11" s="172"/>
      <c r="T11" s="172"/>
      <c r="U11" s="173"/>
      <c r="V11" s="174">
        <v>4</v>
      </c>
      <c r="W11" s="174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</row>
    <row r="12" s="106" customFormat="1" ht="35" customHeight="1" spans="1:238">
      <c r="A12" s="130">
        <v>7</v>
      </c>
      <c r="B12" s="131" t="s">
        <v>39</v>
      </c>
      <c r="C12" s="132"/>
      <c r="D12" s="132"/>
      <c r="E12" s="132"/>
      <c r="F12" s="130"/>
      <c r="G12" s="130"/>
      <c r="H12" s="130"/>
      <c r="I12" s="130"/>
      <c r="J12" s="133"/>
      <c r="K12" s="133"/>
      <c r="L12" s="156"/>
      <c r="M12" s="156"/>
      <c r="N12" s="156"/>
      <c r="O12" s="156"/>
      <c r="P12" s="130"/>
      <c r="Q12" s="172"/>
      <c r="R12" s="172"/>
      <c r="S12" s="172"/>
      <c r="T12" s="172"/>
      <c r="U12" s="130"/>
      <c r="V12" s="174">
        <v>5</v>
      </c>
      <c r="W12" s="174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</row>
    <row r="13" s="105" customFormat="1" ht="35" customHeight="1" spans="1:16384">
      <c r="A13" s="126">
        <v>8</v>
      </c>
      <c r="B13" s="138" t="s">
        <v>40</v>
      </c>
      <c r="C13" s="126"/>
      <c r="D13" s="126"/>
      <c r="E13" s="126"/>
      <c r="F13" s="126"/>
      <c r="G13" s="126" t="s">
        <v>32</v>
      </c>
      <c r="H13" s="129"/>
      <c r="I13" s="160"/>
      <c r="J13" s="129">
        <v>2018</v>
      </c>
      <c r="K13" s="129">
        <v>2020</v>
      </c>
      <c r="L13" s="154">
        <f>L14+L40+L56+L57+L58+L59+L60</f>
        <v>64.434</v>
      </c>
      <c r="M13" s="154">
        <f>M14+M40+M56+M57+M58+M59+M60</f>
        <v>0</v>
      </c>
      <c r="N13" s="154">
        <f>N14+N40+N56+N57+N58+N59+N60</f>
        <v>31.042</v>
      </c>
      <c r="O13" s="154">
        <f>O14+O40+O56+O57+O58+O59+O60</f>
        <v>33.392</v>
      </c>
      <c r="P13" s="154"/>
      <c r="Q13" s="149"/>
      <c r="R13" s="149"/>
      <c r="S13" s="149"/>
      <c r="T13" s="149"/>
      <c r="U13" s="126"/>
      <c r="V13" s="171">
        <v>6</v>
      </c>
      <c r="W13" s="171"/>
      <c r="ER13" s="186"/>
      <c r="ES13" s="186"/>
      <c r="ET13" s="186"/>
      <c r="EU13" s="186"/>
      <c r="EV13" s="186"/>
      <c r="EW13" s="186"/>
      <c r="EX13" s="186"/>
      <c r="EY13" s="186"/>
      <c r="EZ13" s="186"/>
      <c r="FA13" s="186"/>
      <c r="FB13" s="186"/>
      <c r="FC13" s="186"/>
      <c r="FD13" s="186"/>
      <c r="FE13" s="186"/>
      <c r="FF13" s="186"/>
      <c r="FG13" s="186"/>
      <c r="FH13" s="186"/>
      <c r="FI13" s="186"/>
      <c r="FJ13" s="186"/>
      <c r="FK13" s="186"/>
      <c r="FL13" s="186"/>
      <c r="FM13" s="186"/>
      <c r="FN13" s="186"/>
      <c r="FO13" s="186"/>
      <c r="FP13" s="186"/>
      <c r="FQ13" s="186"/>
      <c r="FR13" s="186"/>
      <c r="FS13" s="186"/>
      <c r="FT13" s="186"/>
      <c r="FU13" s="186"/>
      <c r="FV13" s="186"/>
      <c r="FW13" s="186"/>
      <c r="FX13" s="186"/>
      <c r="FY13" s="186"/>
      <c r="FZ13" s="186"/>
      <c r="GA13" s="186"/>
      <c r="GB13" s="186"/>
      <c r="GC13" s="186"/>
      <c r="GD13" s="186"/>
      <c r="GE13" s="186"/>
      <c r="GF13" s="186"/>
      <c r="GG13" s="186"/>
      <c r="GH13" s="186"/>
      <c r="GI13" s="186"/>
      <c r="GJ13" s="186"/>
      <c r="GK13" s="186"/>
      <c r="GL13" s="186"/>
      <c r="GM13" s="186"/>
      <c r="GN13" s="186"/>
      <c r="GO13" s="186"/>
      <c r="GP13" s="186"/>
      <c r="GQ13" s="186"/>
      <c r="GR13" s="186"/>
      <c r="GS13" s="186"/>
      <c r="GT13" s="186"/>
      <c r="GU13" s="186"/>
      <c r="GV13" s="186"/>
      <c r="GW13" s="186"/>
      <c r="GX13" s="186"/>
      <c r="GY13" s="186"/>
      <c r="GZ13" s="186"/>
      <c r="HA13" s="186"/>
      <c r="HB13" s="186"/>
      <c r="HC13" s="186"/>
      <c r="HD13" s="186"/>
      <c r="HE13" s="186"/>
      <c r="HF13" s="186"/>
      <c r="HG13" s="186"/>
      <c r="HH13" s="186"/>
      <c r="HI13" s="186"/>
      <c r="HJ13" s="186"/>
      <c r="HK13" s="186"/>
      <c r="HL13" s="186"/>
      <c r="HM13" s="186"/>
      <c r="HN13" s="186"/>
      <c r="HO13" s="186"/>
      <c r="HP13" s="186"/>
      <c r="HQ13" s="186"/>
      <c r="HR13" s="186"/>
      <c r="HS13" s="186"/>
      <c r="HT13" s="186"/>
      <c r="HU13" s="186"/>
      <c r="HV13" s="186"/>
      <c r="HW13" s="186"/>
      <c r="HX13" s="186"/>
      <c r="HY13" s="186"/>
      <c r="HZ13" s="186"/>
      <c r="IA13" s="186"/>
      <c r="IB13" s="186"/>
      <c r="IC13" s="186"/>
      <c r="ID13" s="186"/>
      <c r="XFD13" s="105">
        <f>SUM(A13:XFC13)</f>
        <v>4180.868</v>
      </c>
    </row>
    <row r="14" s="108" customFormat="1" ht="35" customHeight="1" spans="1:147">
      <c r="A14" s="130">
        <v>9</v>
      </c>
      <c r="B14" s="139" t="s">
        <v>41</v>
      </c>
      <c r="C14" s="130"/>
      <c r="D14" s="130"/>
      <c r="E14" s="130"/>
      <c r="F14" s="130"/>
      <c r="G14" s="130"/>
      <c r="H14" s="140"/>
      <c r="I14" s="140"/>
      <c r="J14" s="140">
        <v>2018</v>
      </c>
      <c r="K14" s="140">
        <v>2020</v>
      </c>
      <c r="L14" s="156">
        <f>L15+L37</f>
        <v>15.634</v>
      </c>
      <c r="M14" s="156">
        <f>M15+M37+M38+M39</f>
        <v>0</v>
      </c>
      <c r="N14" s="156">
        <f>N15+N37+N38+N39</f>
        <v>7.442</v>
      </c>
      <c r="O14" s="156">
        <f>O15+O37+O38+O39</f>
        <v>8.192</v>
      </c>
      <c r="P14" s="156"/>
      <c r="Q14" s="172">
        <f>Q15+Q37+Q38+Q39</f>
        <v>41</v>
      </c>
      <c r="R14" s="172">
        <f>R15+R37+R38+R39</f>
        <v>166</v>
      </c>
      <c r="S14" s="172"/>
      <c r="T14" s="172"/>
      <c r="U14" s="173"/>
      <c r="V14" s="174">
        <v>7</v>
      </c>
      <c r="W14" s="174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</row>
    <row r="15" s="109" customFormat="1" ht="42" customHeight="1" spans="1:147">
      <c r="A15" s="134">
        <v>10</v>
      </c>
      <c r="B15" s="141" t="s">
        <v>42</v>
      </c>
      <c r="C15" s="134"/>
      <c r="D15" s="134"/>
      <c r="E15" s="134"/>
      <c r="F15" s="134" t="s">
        <v>43</v>
      </c>
      <c r="G15" s="134" t="s">
        <v>44</v>
      </c>
      <c r="H15" s="142">
        <f>H16+H20+H25+H27+H29+H32</f>
        <v>302</v>
      </c>
      <c r="I15" s="142">
        <f>I16+I20+I25+I27+I29</f>
        <v>0</v>
      </c>
      <c r="J15" s="161">
        <v>2018</v>
      </c>
      <c r="K15" s="161">
        <v>2020</v>
      </c>
      <c r="L15" s="142">
        <f>L16+L20+L25+L27+L29+L32</f>
        <v>15.634</v>
      </c>
      <c r="M15" s="142">
        <f t="shared" ref="M15:R15" si="0">M16+M20+M25+M27+M29+M32</f>
        <v>0</v>
      </c>
      <c r="N15" s="142">
        <f t="shared" si="0"/>
        <v>7.442</v>
      </c>
      <c r="O15" s="142">
        <f t="shared" si="0"/>
        <v>8.192</v>
      </c>
      <c r="P15" s="142">
        <f t="shared" si="0"/>
        <v>0</v>
      </c>
      <c r="Q15" s="142">
        <f t="shared" si="0"/>
        <v>41</v>
      </c>
      <c r="R15" s="142">
        <f t="shared" si="0"/>
        <v>166</v>
      </c>
      <c r="S15" s="161"/>
      <c r="T15" s="161"/>
      <c r="U15" s="175"/>
      <c r="V15" s="176">
        <v>8</v>
      </c>
      <c r="W15" s="176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</row>
    <row r="16" s="110" customFormat="1" ht="35" customHeight="1" spans="1:147">
      <c r="A16" s="143">
        <v>11</v>
      </c>
      <c r="B16" s="144" t="s">
        <v>45</v>
      </c>
      <c r="C16" s="143"/>
      <c r="D16" s="143"/>
      <c r="E16" s="143"/>
      <c r="F16" s="143"/>
      <c r="G16" s="143" t="s">
        <v>44</v>
      </c>
      <c r="H16" s="143">
        <f>SUM(H17:H19)</f>
        <v>35</v>
      </c>
      <c r="I16" s="143">
        <f t="shared" ref="I16:R16" si="1">SUM(I17:I19)</f>
        <v>0</v>
      </c>
      <c r="J16" s="143">
        <v>2018</v>
      </c>
      <c r="K16" s="143">
        <v>2020</v>
      </c>
      <c r="L16" s="162">
        <f t="shared" si="1"/>
        <v>1.4</v>
      </c>
      <c r="M16" s="162">
        <f t="shared" si="1"/>
        <v>0</v>
      </c>
      <c r="N16" s="162">
        <f t="shared" si="1"/>
        <v>0.64</v>
      </c>
      <c r="O16" s="162">
        <f t="shared" si="1"/>
        <v>0.76</v>
      </c>
      <c r="P16" s="143">
        <f t="shared" si="1"/>
        <v>0</v>
      </c>
      <c r="Q16" s="143">
        <f t="shared" si="1"/>
        <v>5</v>
      </c>
      <c r="R16" s="143">
        <f t="shared" si="1"/>
        <v>23</v>
      </c>
      <c r="S16" s="177"/>
      <c r="T16" s="177" t="s">
        <v>46</v>
      </c>
      <c r="U16" s="143" t="s">
        <v>47</v>
      </c>
      <c r="V16" s="178">
        <v>9</v>
      </c>
      <c r="W16" s="178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179"/>
      <c r="AY16" s="179"/>
      <c r="AZ16" s="179"/>
      <c r="BA16" s="179"/>
      <c r="BB16" s="179"/>
      <c r="BC16" s="179"/>
      <c r="BD16" s="179"/>
      <c r="BE16" s="179"/>
      <c r="BF16" s="179"/>
      <c r="BG16" s="179"/>
      <c r="BH16" s="179"/>
      <c r="BI16" s="179"/>
      <c r="BJ16" s="179"/>
      <c r="BK16" s="179"/>
      <c r="BL16" s="179"/>
      <c r="BM16" s="179"/>
      <c r="BN16" s="179"/>
      <c r="BO16" s="179"/>
      <c r="BP16" s="179"/>
      <c r="BQ16" s="179"/>
      <c r="BR16" s="179"/>
      <c r="BS16" s="179"/>
      <c r="BT16" s="179"/>
      <c r="BU16" s="179"/>
      <c r="BV16" s="179"/>
      <c r="BW16" s="179"/>
      <c r="BX16" s="179"/>
      <c r="BY16" s="179"/>
      <c r="BZ16" s="179"/>
      <c r="CA16" s="179"/>
      <c r="CB16" s="179"/>
      <c r="CC16" s="179"/>
      <c r="CD16" s="179"/>
      <c r="CE16" s="179"/>
      <c r="CF16" s="179"/>
      <c r="CG16" s="179"/>
      <c r="CH16" s="179"/>
      <c r="CI16" s="179"/>
      <c r="CJ16" s="179"/>
      <c r="CK16" s="179"/>
      <c r="CL16" s="179"/>
      <c r="CM16" s="179"/>
      <c r="CN16" s="179"/>
      <c r="CO16" s="179"/>
      <c r="CP16" s="179"/>
      <c r="CQ16" s="179"/>
      <c r="CR16" s="179"/>
      <c r="CS16" s="179"/>
      <c r="CT16" s="179"/>
      <c r="CU16" s="179"/>
      <c r="CV16" s="179"/>
      <c r="CW16" s="179"/>
      <c r="CX16" s="179"/>
      <c r="CY16" s="179"/>
      <c r="CZ16" s="179"/>
      <c r="DA16" s="179"/>
      <c r="DB16" s="179"/>
      <c r="DC16" s="179"/>
      <c r="DD16" s="179"/>
      <c r="DE16" s="179"/>
      <c r="DF16" s="179"/>
      <c r="DG16" s="179"/>
      <c r="DH16" s="179"/>
      <c r="DI16" s="179"/>
      <c r="DJ16" s="179"/>
      <c r="DK16" s="179"/>
      <c r="DL16" s="179"/>
      <c r="DM16" s="179"/>
      <c r="DN16" s="179"/>
      <c r="DO16" s="179"/>
      <c r="DP16" s="179"/>
      <c r="DQ16" s="179"/>
      <c r="DR16" s="179"/>
      <c r="DS16" s="179"/>
      <c r="DT16" s="179"/>
      <c r="DU16" s="179"/>
      <c r="DV16" s="179"/>
      <c r="DW16" s="179"/>
      <c r="DX16" s="179"/>
      <c r="DY16" s="179"/>
      <c r="DZ16" s="179"/>
      <c r="EA16" s="179"/>
      <c r="EB16" s="179"/>
      <c r="EC16" s="179"/>
      <c r="ED16" s="179"/>
      <c r="EE16" s="179"/>
      <c r="EF16" s="179"/>
      <c r="EG16" s="179"/>
      <c r="EH16" s="179"/>
      <c r="EI16" s="179"/>
      <c r="EJ16" s="179"/>
      <c r="EK16" s="179"/>
      <c r="EL16" s="179"/>
      <c r="EM16" s="179"/>
      <c r="EN16" s="179"/>
      <c r="EO16" s="179"/>
      <c r="EP16" s="179"/>
      <c r="EQ16" s="179"/>
    </row>
    <row r="17" s="10" customFormat="1" ht="35" customHeight="1" spans="1:23">
      <c r="A17" s="44">
        <v>12</v>
      </c>
      <c r="B17" s="45" t="s">
        <v>45</v>
      </c>
      <c r="C17" s="46" t="s">
        <v>48</v>
      </c>
      <c r="D17" s="46" t="s">
        <v>49</v>
      </c>
      <c r="E17" s="46" t="s">
        <v>50</v>
      </c>
      <c r="F17" s="46" t="s">
        <v>51</v>
      </c>
      <c r="G17" s="46" t="s">
        <v>44</v>
      </c>
      <c r="H17" s="72">
        <v>19</v>
      </c>
      <c r="I17" s="93" t="s">
        <v>52</v>
      </c>
      <c r="J17" s="46">
        <v>2019</v>
      </c>
      <c r="K17" s="163">
        <v>2020</v>
      </c>
      <c r="L17" s="71">
        <f>SUM(M17:O17)</f>
        <v>0.76</v>
      </c>
      <c r="M17" s="73"/>
      <c r="N17" s="73">
        <v>0.4</v>
      </c>
      <c r="O17" s="73">
        <v>0.36</v>
      </c>
      <c r="P17" s="46" t="s">
        <v>53</v>
      </c>
      <c r="Q17" s="46">
        <v>3</v>
      </c>
      <c r="R17" s="46">
        <v>15</v>
      </c>
      <c r="S17" s="180" t="s">
        <v>54</v>
      </c>
      <c r="T17" s="180" t="s">
        <v>55</v>
      </c>
      <c r="U17" s="46" t="s">
        <v>47</v>
      </c>
      <c r="V17" s="92"/>
      <c r="W17" s="181">
        <v>167</v>
      </c>
    </row>
    <row r="18" s="10" customFormat="1" ht="35" customHeight="1" spans="1:23">
      <c r="A18" s="44">
        <v>13</v>
      </c>
      <c r="B18" s="45" t="s">
        <v>45</v>
      </c>
      <c r="C18" s="46" t="s">
        <v>48</v>
      </c>
      <c r="D18" s="46" t="s">
        <v>49</v>
      </c>
      <c r="E18" s="46" t="s">
        <v>56</v>
      </c>
      <c r="F18" s="46" t="s">
        <v>51</v>
      </c>
      <c r="G18" s="46" t="s">
        <v>44</v>
      </c>
      <c r="H18" s="72">
        <v>6</v>
      </c>
      <c r="I18" s="93" t="s">
        <v>52</v>
      </c>
      <c r="J18" s="46">
        <v>2019</v>
      </c>
      <c r="K18" s="46">
        <v>2019</v>
      </c>
      <c r="L18" s="71">
        <f>SUM(M18:O18)</f>
        <v>0.24</v>
      </c>
      <c r="M18" s="73"/>
      <c r="N18" s="73">
        <v>0.24</v>
      </c>
      <c r="O18" s="73"/>
      <c r="P18" s="46" t="s">
        <v>53</v>
      </c>
      <c r="Q18" s="46">
        <v>1</v>
      </c>
      <c r="R18" s="46">
        <v>4</v>
      </c>
      <c r="S18" s="180" t="s">
        <v>57</v>
      </c>
      <c r="T18" s="180" t="s">
        <v>58</v>
      </c>
      <c r="U18" s="46" t="s">
        <v>47</v>
      </c>
      <c r="V18" s="92"/>
      <c r="W18" s="181">
        <v>168</v>
      </c>
    </row>
    <row r="19" s="10" customFormat="1" ht="35" customHeight="1" spans="1:23">
      <c r="A19" s="44">
        <v>14</v>
      </c>
      <c r="B19" s="45" t="s">
        <v>45</v>
      </c>
      <c r="C19" s="46" t="s">
        <v>48</v>
      </c>
      <c r="D19" s="46" t="s">
        <v>49</v>
      </c>
      <c r="E19" s="46" t="s">
        <v>59</v>
      </c>
      <c r="F19" s="46" t="s">
        <v>51</v>
      </c>
      <c r="G19" s="46" t="s">
        <v>44</v>
      </c>
      <c r="H19" s="72">
        <v>10</v>
      </c>
      <c r="I19" s="93" t="s">
        <v>52</v>
      </c>
      <c r="J19" s="163">
        <v>2020</v>
      </c>
      <c r="K19" s="163">
        <v>2020</v>
      </c>
      <c r="L19" s="71">
        <f>SUM(M19:O19)</f>
        <v>0.4</v>
      </c>
      <c r="M19" s="73"/>
      <c r="N19" s="73"/>
      <c r="O19" s="73">
        <v>0.4</v>
      </c>
      <c r="P19" s="46" t="s">
        <v>53</v>
      </c>
      <c r="Q19" s="46">
        <v>1</v>
      </c>
      <c r="R19" s="46">
        <v>4</v>
      </c>
      <c r="S19" s="180" t="s">
        <v>60</v>
      </c>
      <c r="T19" s="180" t="s">
        <v>58</v>
      </c>
      <c r="U19" s="46" t="s">
        <v>47</v>
      </c>
      <c r="V19" s="92"/>
      <c r="W19" s="181">
        <v>169</v>
      </c>
    </row>
    <row r="20" s="110" customFormat="1" ht="35" customHeight="1" spans="1:147">
      <c r="A20" s="143">
        <v>15</v>
      </c>
      <c r="B20" s="144" t="s">
        <v>61</v>
      </c>
      <c r="C20" s="143"/>
      <c r="D20" s="143"/>
      <c r="E20" s="143"/>
      <c r="F20" s="143"/>
      <c r="G20" s="143" t="s">
        <v>44</v>
      </c>
      <c r="H20" s="143">
        <f>SUM(H21:H24)</f>
        <v>37</v>
      </c>
      <c r="I20" s="143">
        <f t="shared" ref="I20:R20" si="2">SUM(I21:I24)</f>
        <v>0</v>
      </c>
      <c r="J20" s="143">
        <v>2018</v>
      </c>
      <c r="K20" s="143">
        <v>2020</v>
      </c>
      <c r="L20" s="162">
        <f t="shared" si="2"/>
        <v>0.74</v>
      </c>
      <c r="M20" s="162">
        <f t="shared" si="2"/>
        <v>0</v>
      </c>
      <c r="N20" s="162">
        <f t="shared" si="2"/>
        <v>0</v>
      </c>
      <c r="O20" s="162">
        <f t="shared" si="2"/>
        <v>0.74</v>
      </c>
      <c r="P20" s="143">
        <f t="shared" si="2"/>
        <v>0</v>
      </c>
      <c r="Q20" s="143">
        <f t="shared" si="2"/>
        <v>6</v>
      </c>
      <c r="R20" s="182">
        <f t="shared" si="2"/>
        <v>27</v>
      </c>
      <c r="S20" s="143"/>
      <c r="T20" s="143" t="s">
        <v>62</v>
      </c>
      <c r="U20" s="143" t="s">
        <v>47</v>
      </c>
      <c r="V20" s="178">
        <v>225</v>
      </c>
      <c r="W20" s="178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79"/>
      <c r="CA20" s="179"/>
      <c r="CB20" s="179"/>
      <c r="CC20" s="179"/>
      <c r="CD20" s="179"/>
      <c r="CE20" s="179"/>
      <c r="CF20" s="179"/>
      <c r="CG20" s="179"/>
      <c r="CH20" s="179"/>
      <c r="CI20" s="179"/>
      <c r="CJ20" s="179"/>
      <c r="CK20" s="179"/>
      <c r="CL20" s="179"/>
      <c r="CM20" s="179"/>
      <c r="CN20" s="179"/>
      <c r="CO20" s="179"/>
      <c r="CP20" s="179"/>
      <c r="CQ20" s="179"/>
      <c r="CR20" s="179"/>
      <c r="CS20" s="179"/>
      <c r="CT20" s="179"/>
      <c r="CU20" s="179"/>
      <c r="CV20" s="179"/>
      <c r="CW20" s="179"/>
      <c r="CX20" s="179"/>
      <c r="CY20" s="179"/>
      <c r="CZ20" s="179"/>
      <c r="DA20" s="179"/>
      <c r="DB20" s="179"/>
      <c r="DC20" s="179"/>
      <c r="DD20" s="179"/>
      <c r="DE20" s="179"/>
      <c r="DF20" s="179"/>
      <c r="DG20" s="179"/>
      <c r="DH20" s="179"/>
      <c r="DI20" s="179"/>
      <c r="DJ20" s="179"/>
      <c r="DK20" s="179"/>
      <c r="DL20" s="179"/>
      <c r="DM20" s="179"/>
      <c r="DN20" s="179"/>
      <c r="DO20" s="179"/>
      <c r="DP20" s="179"/>
      <c r="DQ20" s="179"/>
      <c r="DR20" s="179"/>
      <c r="DS20" s="179"/>
      <c r="DT20" s="179"/>
      <c r="DU20" s="179"/>
      <c r="DV20" s="179"/>
      <c r="DW20" s="179"/>
      <c r="DX20" s="179"/>
      <c r="DY20" s="179"/>
      <c r="DZ20" s="179"/>
      <c r="EA20" s="179"/>
      <c r="EB20" s="179"/>
      <c r="EC20" s="179"/>
      <c r="ED20" s="179"/>
      <c r="EE20" s="179"/>
      <c r="EF20" s="179"/>
      <c r="EG20" s="179"/>
      <c r="EH20" s="179"/>
      <c r="EI20" s="179"/>
      <c r="EJ20" s="179"/>
      <c r="EK20" s="179"/>
      <c r="EL20" s="179"/>
      <c r="EM20" s="179"/>
      <c r="EN20" s="179"/>
      <c r="EO20" s="179"/>
      <c r="EP20" s="179"/>
      <c r="EQ20" s="179"/>
    </row>
    <row r="21" s="10" customFormat="1" ht="35" customHeight="1" spans="1:23">
      <c r="A21" s="44">
        <v>16</v>
      </c>
      <c r="B21" s="145" t="s">
        <v>61</v>
      </c>
      <c r="C21" s="46" t="s">
        <v>48</v>
      </c>
      <c r="D21" s="46" t="s">
        <v>49</v>
      </c>
      <c r="E21" s="46" t="s">
        <v>63</v>
      </c>
      <c r="F21" s="46" t="s">
        <v>64</v>
      </c>
      <c r="G21" s="46" t="s">
        <v>44</v>
      </c>
      <c r="H21" s="72">
        <v>5</v>
      </c>
      <c r="I21" s="47" t="s">
        <v>65</v>
      </c>
      <c r="J21" s="48">
        <v>2020</v>
      </c>
      <c r="K21" s="48">
        <v>2020</v>
      </c>
      <c r="L21" s="71">
        <v>0.1</v>
      </c>
      <c r="M21" s="73"/>
      <c r="N21" s="73"/>
      <c r="O21" s="73">
        <v>0.1</v>
      </c>
      <c r="P21" s="46" t="s">
        <v>53</v>
      </c>
      <c r="Q21" s="46">
        <v>1</v>
      </c>
      <c r="R21" s="46">
        <v>3</v>
      </c>
      <c r="S21" s="91" t="s">
        <v>66</v>
      </c>
      <c r="T21" s="91" t="s">
        <v>58</v>
      </c>
      <c r="U21" s="46" t="s">
        <v>47</v>
      </c>
      <c r="V21" s="92"/>
      <c r="W21" s="181">
        <v>289</v>
      </c>
    </row>
    <row r="22" s="10" customFormat="1" ht="35" customHeight="1" spans="1:23">
      <c r="A22" s="44">
        <v>17</v>
      </c>
      <c r="B22" s="145" t="s">
        <v>61</v>
      </c>
      <c r="C22" s="46" t="s">
        <v>48</v>
      </c>
      <c r="D22" s="46" t="s">
        <v>49</v>
      </c>
      <c r="E22" s="46" t="s">
        <v>50</v>
      </c>
      <c r="F22" s="46" t="s">
        <v>64</v>
      </c>
      <c r="G22" s="46" t="s">
        <v>44</v>
      </c>
      <c r="H22" s="72">
        <v>15</v>
      </c>
      <c r="I22" s="47" t="s">
        <v>65</v>
      </c>
      <c r="J22" s="48">
        <v>2020</v>
      </c>
      <c r="K22" s="48">
        <v>2020</v>
      </c>
      <c r="L22" s="71">
        <v>0.3</v>
      </c>
      <c r="M22" s="73"/>
      <c r="N22" s="73"/>
      <c r="O22" s="73">
        <v>0.3</v>
      </c>
      <c r="P22" s="46" t="s">
        <v>53</v>
      </c>
      <c r="Q22" s="46">
        <v>2</v>
      </c>
      <c r="R22" s="46">
        <v>10</v>
      </c>
      <c r="S22" s="91" t="s">
        <v>67</v>
      </c>
      <c r="T22" s="91" t="s">
        <v>68</v>
      </c>
      <c r="U22" s="46" t="s">
        <v>47</v>
      </c>
      <c r="V22" s="92"/>
      <c r="W22" s="181">
        <v>290</v>
      </c>
    </row>
    <row r="23" s="10" customFormat="1" ht="35" customHeight="1" spans="1:23">
      <c r="A23" s="44">
        <v>18</v>
      </c>
      <c r="B23" s="145" t="s">
        <v>61</v>
      </c>
      <c r="C23" s="46" t="s">
        <v>48</v>
      </c>
      <c r="D23" s="46" t="s">
        <v>49</v>
      </c>
      <c r="E23" s="46" t="s">
        <v>56</v>
      </c>
      <c r="F23" s="46" t="s">
        <v>64</v>
      </c>
      <c r="G23" s="46" t="s">
        <v>44</v>
      </c>
      <c r="H23" s="72">
        <v>6</v>
      </c>
      <c r="I23" s="47" t="s">
        <v>65</v>
      </c>
      <c r="J23" s="48">
        <v>2020</v>
      </c>
      <c r="K23" s="48">
        <v>2020</v>
      </c>
      <c r="L23" s="71">
        <v>0.12</v>
      </c>
      <c r="M23" s="73"/>
      <c r="N23" s="73">
        <v>0</v>
      </c>
      <c r="O23" s="73">
        <v>0.12</v>
      </c>
      <c r="P23" s="46" t="s">
        <v>53</v>
      </c>
      <c r="Q23" s="46">
        <v>1</v>
      </c>
      <c r="R23" s="46">
        <v>4</v>
      </c>
      <c r="S23" s="91" t="s">
        <v>69</v>
      </c>
      <c r="T23" s="91" t="s">
        <v>58</v>
      </c>
      <c r="U23" s="46" t="s">
        <v>47</v>
      </c>
      <c r="V23" s="92"/>
      <c r="W23" s="181">
        <v>291</v>
      </c>
    </row>
    <row r="24" s="10" customFormat="1" ht="35" customHeight="1" spans="1:23">
      <c r="A24" s="44">
        <v>19</v>
      </c>
      <c r="B24" s="145" t="s">
        <v>61</v>
      </c>
      <c r="C24" s="46" t="s">
        <v>48</v>
      </c>
      <c r="D24" s="46" t="s">
        <v>49</v>
      </c>
      <c r="E24" s="46" t="s">
        <v>70</v>
      </c>
      <c r="F24" s="46" t="s">
        <v>64</v>
      </c>
      <c r="G24" s="46" t="s">
        <v>44</v>
      </c>
      <c r="H24" s="72">
        <v>11</v>
      </c>
      <c r="I24" s="47" t="s">
        <v>65</v>
      </c>
      <c r="J24" s="48">
        <v>2020</v>
      </c>
      <c r="K24" s="48">
        <v>2020</v>
      </c>
      <c r="L24" s="71">
        <v>0.22</v>
      </c>
      <c r="M24" s="73"/>
      <c r="N24" s="73"/>
      <c r="O24" s="73">
        <v>0.22</v>
      </c>
      <c r="P24" s="46" t="s">
        <v>53</v>
      </c>
      <c r="Q24" s="46">
        <v>2</v>
      </c>
      <c r="R24" s="46">
        <v>10</v>
      </c>
      <c r="S24" s="91" t="s">
        <v>71</v>
      </c>
      <c r="T24" s="91" t="s">
        <v>68</v>
      </c>
      <c r="U24" s="46" t="s">
        <v>47</v>
      </c>
      <c r="V24" s="92"/>
      <c r="W24" s="181">
        <v>292</v>
      </c>
    </row>
    <row r="25" s="110" customFormat="1" ht="35" customHeight="1" spans="1:147">
      <c r="A25" s="143">
        <v>20</v>
      </c>
      <c r="B25" s="144" t="s">
        <v>72</v>
      </c>
      <c r="C25" s="143"/>
      <c r="D25" s="143"/>
      <c r="E25" s="143"/>
      <c r="F25" s="143"/>
      <c r="G25" s="143" t="s">
        <v>44</v>
      </c>
      <c r="H25" s="143">
        <f>SUM(H26:H26)</f>
        <v>20</v>
      </c>
      <c r="I25" s="143">
        <f t="shared" ref="I25:R25" si="3">SUM(I26:I26)</f>
        <v>0</v>
      </c>
      <c r="J25" s="143">
        <v>2018</v>
      </c>
      <c r="K25" s="143">
        <v>2020</v>
      </c>
      <c r="L25" s="162">
        <f t="shared" si="3"/>
        <v>0.4</v>
      </c>
      <c r="M25" s="162">
        <f t="shared" si="3"/>
        <v>0</v>
      </c>
      <c r="N25" s="162">
        <f t="shared" si="3"/>
        <v>0.2</v>
      </c>
      <c r="O25" s="162">
        <f t="shared" si="3"/>
        <v>0.2</v>
      </c>
      <c r="P25" s="143">
        <f t="shared" si="3"/>
        <v>0</v>
      </c>
      <c r="Q25" s="143">
        <f t="shared" si="3"/>
        <v>2</v>
      </c>
      <c r="R25" s="143">
        <f t="shared" si="3"/>
        <v>8</v>
      </c>
      <c r="S25" s="143"/>
      <c r="T25" s="143" t="s">
        <v>68</v>
      </c>
      <c r="U25" s="143" t="s">
        <v>47</v>
      </c>
      <c r="V25" s="178">
        <v>454</v>
      </c>
      <c r="W25" s="178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79"/>
      <c r="BE25" s="179"/>
      <c r="BF25" s="179"/>
      <c r="BG25" s="179"/>
      <c r="BH25" s="179"/>
      <c r="BI25" s="179"/>
      <c r="BJ25" s="179"/>
      <c r="BK25" s="179"/>
      <c r="BL25" s="179"/>
      <c r="BM25" s="179"/>
      <c r="BN25" s="179"/>
      <c r="BO25" s="179"/>
      <c r="BP25" s="179"/>
      <c r="BQ25" s="179"/>
      <c r="BR25" s="179"/>
      <c r="BS25" s="179"/>
      <c r="BT25" s="179"/>
      <c r="BU25" s="179"/>
      <c r="BV25" s="179"/>
      <c r="BW25" s="179"/>
      <c r="BX25" s="179"/>
      <c r="BY25" s="179"/>
      <c r="BZ25" s="179"/>
      <c r="CA25" s="179"/>
      <c r="CB25" s="179"/>
      <c r="CC25" s="179"/>
      <c r="CD25" s="179"/>
      <c r="CE25" s="179"/>
      <c r="CF25" s="179"/>
      <c r="CG25" s="179"/>
      <c r="CH25" s="179"/>
      <c r="CI25" s="179"/>
      <c r="CJ25" s="179"/>
      <c r="CK25" s="179"/>
      <c r="CL25" s="179"/>
      <c r="CM25" s="179"/>
      <c r="CN25" s="179"/>
      <c r="CO25" s="179"/>
      <c r="CP25" s="179"/>
      <c r="CQ25" s="179"/>
      <c r="CR25" s="179"/>
      <c r="CS25" s="179"/>
      <c r="CT25" s="179"/>
      <c r="CU25" s="179"/>
      <c r="CV25" s="179"/>
      <c r="CW25" s="179"/>
      <c r="CX25" s="179"/>
      <c r="CY25" s="179"/>
      <c r="CZ25" s="179"/>
      <c r="DA25" s="179"/>
      <c r="DB25" s="179"/>
      <c r="DC25" s="179"/>
      <c r="DD25" s="179"/>
      <c r="DE25" s="179"/>
      <c r="DF25" s="179"/>
      <c r="DG25" s="179"/>
      <c r="DH25" s="179"/>
      <c r="DI25" s="179"/>
      <c r="DJ25" s="179"/>
      <c r="DK25" s="179"/>
      <c r="DL25" s="179"/>
      <c r="DM25" s="179"/>
      <c r="DN25" s="179"/>
      <c r="DO25" s="179"/>
      <c r="DP25" s="179"/>
      <c r="DQ25" s="179"/>
      <c r="DR25" s="179"/>
      <c r="DS25" s="179"/>
      <c r="DT25" s="179"/>
      <c r="DU25" s="179"/>
      <c r="DV25" s="179"/>
      <c r="DW25" s="179"/>
      <c r="DX25" s="179"/>
      <c r="DY25" s="179"/>
      <c r="DZ25" s="179"/>
      <c r="EA25" s="179"/>
      <c r="EB25" s="179"/>
      <c r="EC25" s="179"/>
      <c r="ED25" s="179"/>
      <c r="EE25" s="179"/>
      <c r="EF25" s="179"/>
      <c r="EG25" s="179"/>
      <c r="EH25" s="179"/>
      <c r="EI25" s="179"/>
      <c r="EJ25" s="179"/>
      <c r="EK25" s="179"/>
      <c r="EL25" s="179"/>
      <c r="EM25" s="179"/>
      <c r="EN25" s="179"/>
      <c r="EO25" s="179"/>
      <c r="EP25" s="179"/>
      <c r="EQ25" s="179"/>
    </row>
    <row r="26" s="10" customFormat="1" ht="35" customHeight="1" spans="1:23">
      <c r="A26" s="44">
        <v>21</v>
      </c>
      <c r="B26" s="45" t="s">
        <v>72</v>
      </c>
      <c r="C26" s="46" t="s">
        <v>48</v>
      </c>
      <c r="D26" s="46" t="s">
        <v>49</v>
      </c>
      <c r="E26" s="46" t="s">
        <v>59</v>
      </c>
      <c r="F26" s="46" t="s">
        <v>73</v>
      </c>
      <c r="G26" s="46" t="s">
        <v>44</v>
      </c>
      <c r="H26" s="46">
        <v>20</v>
      </c>
      <c r="I26" s="46" t="s">
        <v>74</v>
      </c>
      <c r="J26" s="46">
        <v>2019</v>
      </c>
      <c r="K26" s="47">
        <v>2020</v>
      </c>
      <c r="L26" s="71">
        <v>0.4</v>
      </c>
      <c r="M26" s="73"/>
      <c r="N26" s="73">
        <v>0.2</v>
      </c>
      <c r="O26" s="73">
        <v>0.2</v>
      </c>
      <c r="P26" s="46" t="s">
        <v>53</v>
      </c>
      <c r="Q26" s="46">
        <v>2</v>
      </c>
      <c r="R26" s="46">
        <v>8</v>
      </c>
      <c r="S26" s="46" t="s">
        <v>75</v>
      </c>
      <c r="T26" s="46" t="s">
        <v>68</v>
      </c>
      <c r="U26" s="46" t="s">
        <v>47</v>
      </c>
      <c r="V26" s="92"/>
      <c r="W26" s="183">
        <v>578</v>
      </c>
    </row>
    <row r="27" s="110" customFormat="1" ht="35" customHeight="1" spans="1:147">
      <c r="A27" s="143">
        <v>22</v>
      </c>
      <c r="B27" s="144" t="s">
        <v>76</v>
      </c>
      <c r="C27" s="143"/>
      <c r="D27" s="143"/>
      <c r="E27" s="143"/>
      <c r="F27" s="143"/>
      <c r="G27" s="143" t="s">
        <v>77</v>
      </c>
      <c r="H27" s="143">
        <f>SUM(H28:H28)</f>
        <v>3</v>
      </c>
      <c r="I27" s="143">
        <f t="shared" ref="I27:R27" si="4">SUM(I28:I28)</f>
        <v>0</v>
      </c>
      <c r="J27" s="143">
        <v>2018</v>
      </c>
      <c r="K27" s="143">
        <v>2020</v>
      </c>
      <c r="L27" s="162">
        <f t="shared" si="4"/>
        <v>0.6</v>
      </c>
      <c r="M27" s="162">
        <f t="shared" si="4"/>
        <v>0</v>
      </c>
      <c r="N27" s="162">
        <f t="shared" si="4"/>
        <v>0.6</v>
      </c>
      <c r="O27" s="162">
        <f t="shared" si="4"/>
        <v>0</v>
      </c>
      <c r="P27" s="143">
        <f t="shared" si="4"/>
        <v>0</v>
      </c>
      <c r="Q27" s="143">
        <f t="shared" si="4"/>
        <v>2</v>
      </c>
      <c r="R27" s="143">
        <f t="shared" si="4"/>
        <v>9</v>
      </c>
      <c r="S27" s="143" t="s">
        <v>78</v>
      </c>
      <c r="T27" s="143" t="s">
        <v>68</v>
      </c>
      <c r="U27" s="143" t="s">
        <v>47</v>
      </c>
      <c r="V27" s="178">
        <v>835</v>
      </c>
      <c r="W27" s="178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  <c r="AN27" s="179"/>
      <c r="AO27" s="179"/>
      <c r="AP27" s="179"/>
      <c r="AQ27" s="179"/>
      <c r="AR27" s="179"/>
      <c r="AS27" s="179"/>
      <c r="AT27" s="179"/>
      <c r="AU27" s="179"/>
      <c r="AV27" s="179"/>
      <c r="AW27" s="179"/>
      <c r="AX27" s="179"/>
      <c r="AY27" s="179"/>
      <c r="AZ27" s="179"/>
      <c r="BA27" s="179"/>
      <c r="BB27" s="179"/>
      <c r="BC27" s="179"/>
      <c r="BD27" s="179"/>
      <c r="BE27" s="179"/>
      <c r="BF27" s="179"/>
      <c r="BG27" s="179"/>
      <c r="BH27" s="179"/>
      <c r="BI27" s="179"/>
      <c r="BJ27" s="179"/>
      <c r="BK27" s="179"/>
      <c r="BL27" s="179"/>
      <c r="BM27" s="179"/>
      <c r="BN27" s="179"/>
      <c r="BO27" s="179"/>
      <c r="BP27" s="179"/>
      <c r="BQ27" s="179"/>
      <c r="BR27" s="179"/>
      <c r="BS27" s="179"/>
      <c r="BT27" s="179"/>
      <c r="BU27" s="179"/>
      <c r="BV27" s="179"/>
      <c r="BW27" s="179"/>
      <c r="BX27" s="179"/>
      <c r="BY27" s="179"/>
      <c r="BZ27" s="179"/>
      <c r="CA27" s="179"/>
      <c r="CB27" s="179"/>
      <c r="CC27" s="179"/>
      <c r="CD27" s="179"/>
      <c r="CE27" s="179"/>
      <c r="CF27" s="179"/>
      <c r="CG27" s="179"/>
      <c r="CH27" s="179"/>
      <c r="CI27" s="179"/>
      <c r="CJ27" s="179"/>
      <c r="CK27" s="179"/>
      <c r="CL27" s="179"/>
      <c r="CM27" s="179"/>
      <c r="CN27" s="179"/>
      <c r="CO27" s="179"/>
      <c r="CP27" s="179"/>
      <c r="CQ27" s="179"/>
      <c r="CR27" s="179"/>
      <c r="CS27" s="179"/>
      <c r="CT27" s="179"/>
      <c r="CU27" s="179"/>
      <c r="CV27" s="179"/>
      <c r="CW27" s="179"/>
      <c r="CX27" s="179"/>
      <c r="CY27" s="179"/>
      <c r="CZ27" s="179"/>
      <c r="DA27" s="179"/>
      <c r="DB27" s="179"/>
      <c r="DC27" s="179"/>
      <c r="DD27" s="179"/>
      <c r="DE27" s="179"/>
      <c r="DF27" s="179"/>
      <c r="DG27" s="179"/>
      <c r="DH27" s="179"/>
      <c r="DI27" s="179"/>
      <c r="DJ27" s="179"/>
      <c r="DK27" s="179"/>
      <c r="DL27" s="179"/>
      <c r="DM27" s="179"/>
      <c r="DN27" s="179"/>
      <c r="DO27" s="179"/>
      <c r="DP27" s="179"/>
      <c r="DQ27" s="179"/>
      <c r="DR27" s="179"/>
      <c r="DS27" s="179"/>
      <c r="DT27" s="179"/>
      <c r="DU27" s="179"/>
      <c r="DV27" s="179"/>
      <c r="DW27" s="179"/>
      <c r="DX27" s="179"/>
      <c r="DY27" s="179"/>
      <c r="DZ27" s="179"/>
      <c r="EA27" s="179"/>
      <c r="EB27" s="179"/>
      <c r="EC27" s="179"/>
      <c r="ED27" s="179"/>
      <c r="EE27" s="179"/>
      <c r="EF27" s="179"/>
      <c r="EG27" s="179"/>
      <c r="EH27" s="179"/>
      <c r="EI27" s="179"/>
      <c r="EJ27" s="179"/>
      <c r="EK27" s="179"/>
      <c r="EL27" s="179"/>
      <c r="EM27" s="179"/>
      <c r="EN27" s="179"/>
      <c r="EO27" s="179"/>
      <c r="EP27" s="179"/>
      <c r="EQ27" s="179"/>
    </row>
    <row r="28" s="10" customFormat="1" ht="35" customHeight="1" spans="1:23">
      <c r="A28" s="44">
        <v>23</v>
      </c>
      <c r="B28" s="43" t="s">
        <v>79</v>
      </c>
      <c r="C28" s="46" t="s">
        <v>48</v>
      </c>
      <c r="D28" s="46" t="s">
        <v>49</v>
      </c>
      <c r="E28" s="46" t="s">
        <v>59</v>
      </c>
      <c r="F28" s="46" t="s">
        <v>51</v>
      </c>
      <c r="G28" s="46" t="s">
        <v>77</v>
      </c>
      <c r="H28" s="46">
        <v>3</v>
      </c>
      <c r="I28" s="93" t="s">
        <v>80</v>
      </c>
      <c r="J28" s="46">
        <v>2019</v>
      </c>
      <c r="K28" s="46">
        <v>2019</v>
      </c>
      <c r="L28" s="71">
        <v>0.6</v>
      </c>
      <c r="M28" s="73"/>
      <c r="N28" s="73">
        <v>0.6</v>
      </c>
      <c r="O28" s="73"/>
      <c r="P28" s="46" t="s">
        <v>53</v>
      </c>
      <c r="Q28" s="46">
        <v>2</v>
      </c>
      <c r="R28" s="46">
        <v>9</v>
      </c>
      <c r="S28" s="46" t="s">
        <v>81</v>
      </c>
      <c r="T28" s="46" t="s">
        <v>68</v>
      </c>
      <c r="U28" s="46" t="s">
        <v>47</v>
      </c>
      <c r="V28" s="92"/>
      <c r="W28" s="184">
        <v>618</v>
      </c>
    </row>
    <row r="29" s="110" customFormat="1" ht="35" customHeight="1" spans="1:147">
      <c r="A29" s="143">
        <v>24</v>
      </c>
      <c r="B29" s="144" t="s">
        <v>82</v>
      </c>
      <c r="C29" s="143"/>
      <c r="D29" s="143"/>
      <c r="E29" s="143"/>
      <c r="F29" s="143"/>
      <c r="G29" s="143" t="s">
        <v>44</v>
      </c>
      <c r="H29" s="143">
        <f>SUM(H30:H31)</f>
        <v>49</v>
      </c>
      <c r="I29" s="143">
        <f t="shared" ref="I29:R29" si="5">SUM(I30:I31)</f>
        <v>0</v>
      </c>
      <c r="J29" s="143">
        <v>2018</v>
      </c>
      <c r="K29" s="143">
        <v>2020</v>
      </c>
      <c r="L29" s="162">
        <f t="shared" si="5"/>
        <v>6.174</v>
      </c>
      <c r="M29" s="162">
        <f t="shared" si="5"/>
        <v>0</v>
      </c>
      <c r="N29" s="162">
        <f t="shared" si="5"/>
        <v>3.402</v>
      </c>
      <c r="O29" s="162">
        <f t="shared" si="5"/>
        <v>2.772</v>
      </c>
      <c r="P29" s="143">
        <f t="shared" si="5"/>
        <v>0</v>
      </c>
      <c r="Q29" s="143">
        <f t="shared" si="5"/>
        <v>16</v>
      </c>
      <c r="R29" s="143">
        <f t="shared" si="5"/>
        <v>56</v>
      </c>
      <c r="S29" s="143" t="s">
        <v>83</v>
      </c>
      <c r="T29" s="143" t="s">
        <v>84</v>
      </c>
      <c r="U29" s="143" t="s">
        <v>47</v>
      </c>
      <c r="V29" s="178">
        <v>865</v>
      </c>
      <c r="W29" s="178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  <c r="AX29" s="179"/>
      <c r="AY29" s="179"/>
      <c r="AZ29" s="179"/>
      <c r="BA29" s="179"/>
      <c r="BB29" s="179"/>
      <c r="BC29" s="179"/>
      <c r="BD29" s="179"/>
      <c r="BE29" s="179"/>
      <c r="BF29" s="179"/>
      <c r="BG29" s="179"/>
      <c r="BH29" s="179"/>
      <c r="BI29" s="179"/>
      <c r="BJ29" s="179"/>
      <c r="BK29" s="179"/>
      <c r="BL29" s="179"/>
      <c r="BM29" s="179"/>
      <c r="BN29" s="179"/>
      <c r="BO29" s="179"/>
      <c r="BP29" s="179"/>
      <c r="BQ29" s="179"/>
      <c r="BR29" s="179"/>
      <c r="BS29" s="179"/>
      <c r="BT29" s="179"/>
      <c r="BU29" s="179"/>
      <c r="BV29" s="179"/>
      <c r="BW29" s="179"/>
      <c r="BX29" s="179"/>
      <c r="BY29" s="179"/>
      <c r="BZ29" s="179"/>
      <c r="CA29" s="179"/>
      <c r="CB29" s="179"/>
      <c r="CC29" s="179"/>
      <c r="CD29" s="179"/>
      <c r="CE29" s="179"/>
      <c r="CF29" s="179"/>
      <c r="CG29" s="179"/>
      <c r="CH29" s="179"/>
      <c r="CI29" s="179"/>
      <c r="CJ29" s="179"/>
      <c r="CK29" s="179"/>
      <c r="CL29" s="179"/>
      <c r="CM29" s="179"/>
      <c r="CN29" s="179"/>
      <c r="CO29" s="179"/>
      <c r="CP29" s="179"/>
      <c r="CQ29" s="179"/>
      <c r="CR29" s="179"/>
      <c r="CS29" s="179"/>
      <c r="CT29" s="179"/>
      <c r="CU29" s="179"/>
      <c r="CV29" s="179"/>
      <c r="CW29" s="179"/>
      <c r="CX29" s="179"/>
      <c r="CY29" s="179"/>
      <c r="CZ29" s="179"/>
      <c r="DA29" s="179"/>
      <c r="DB29" s="179"/>
      <c r="DC29" s="179"/>
      <c r="DD29" s="179"/>
      <c r="DE29" s="179"/>
      <c r="DF29" s="179"/>
      <c r="DG29" s="179"/>
      <c r="DH29" s="179"/>
      <c r="DI29" s="179"/>
      <c r="DJ29" s="179"/>
      <c r="DK29" s="179"/>
      <c r="DL29" s="179"/>
      <c r="DM29" s="179"/>
      <c r="DN29" s="179"/>
      <c r="DO29" s="179"/>
      <c r="DP29" s="179"/>
      <c r="DQ29" s="179"/>
      <c r="DR29" s="179"/>
      <c r="DS29" s="179"/>
      <c r="DT29" s="179"/>
      <c r="DU29" s="179"/>
      <c r="DV29" s="179"/>
      <c r="DW29" s="179"/>
      <c r="DX29" s="179"/>
      <c r="DY29" s="179"/>
      <c r="DZ29" s="179"/>
      <c r="EA29" s="179"/>
      <c r="EB29" s="179"/>
      <c r="EC29" s="179"/>
      <c r="ED29" s="179"/>
      <c r="EE29" s="179"/>
      <c r="EF29" s="179"/>
      <c r="EG29" s="179"/>
      <c r="EH29" s="179"/>
      <c r="EI29" s="179"/>
      <c r="EJ29" s="179"/>
      <c r="EK29" s="179"/>
      <c r="EL29" s="179"/>
      <c r="EM29" s="179"/>
      <c r="EN29" s="179"/>
      <c r="EO29" s="179"/>
      <c r="EP29" s="179"/>
      <c r="EQ29" s="179"/>
    </row>
    <row r="30" s="10" customFormat="1" ht="35" customHeight="1" spans="1:23">
      <c r="A30" s="44">
        <v>25</v>
      </c>
      <c r="B30" s="43" t="s">
        <v>82</v>
      </c>
      <c r="C30" s="46" t="s">
        <v>48</v>
      </c>
      <c r="D30" s="46" t="s">
        <v>49</v>
      </c>
      <c r="E30" s="46" t="s">
        <v>56</v>
      </c>
      <c r="F30" s="46" t="s">
        <v>51</v>
      </c>
      <c r="G30" s="46" t="s">
        <v>44</v>
      </c>
      <c r="H30" s="46">
        <v>20</v>
      </c>
      <c r="I30" s="48" t="s">
        <v>85</v>
      </c>
      <c r="J30" s="46">
        <v>2019</v>
      </c>
      <c r="K30" s="46">
        <v>2020</v>
      </c>
      <c r="L30" s="71">
        <v>2.52</v>
      </c>
      <c r="M30" s="73"/>
      <c r="N30" s="73">
        <v>1.134</v>
      </c>
      <c r="O30" s="73">
        <v>1.386</v>
      </c>
      <c r="P30" s="46" t="s">
        <v>53</v>
      </c>
      <c r="Q30" s="46">
        <v>6</v>
      </c>
      <c r="R30" s="46">
        <v>20</v>
      </c>
      <c r="S30" s="46" t="s">
        <v>86</v>
      </c>
      <c r="T30" s="46" t="s">
        <v>62</v>
      </c>
      <c r="U30" s="46" t="s">
        <v>47</v>
      </c>
      <c r="V30" s="92"/>
      <c r="W30" s="46">
        <v>688</v>
      </c>
    </row>
    <row r="31" s="10" customFormat="1" ht="35" customHeight="1" spans="1:23">
      <c r="A31" s="44">
        <v>26</v>
      </c>
      <c r="B31" s="43" t="s">
        <v>82</v>
      </c>
      <c r="C31" s="46" t="s">
        <v>48</v>
      </c>
      <c r="D31" s="46" t="s">
        <v>49</v>
      </c>
      <c r="E31" s="46" t="s">
        <v>70</v>
      </c>
      <c r="F31" s="46" t="s">
        <v>51</v>
      </c>
      <c r="G31" s="46" t="s">
        <v>44</v>
      </c>
      <c r="H31" s="46">
        <v>29</v>
      </c>
      <c r="I31" s="48" t="s">
        <v>85</v>
      </c>
      <c r="J31" s="46">
        <v>2019</v>
      </c>
      <c r="K31" s="46">
        <v>2020</v>
      </c>
      <c r="L31" s="71">
        <v>3.654</v>
      </c>
      <c r="M31" s="73"/>
      <c r="N31" s="73">
        <v>2.268</v>
      </c>
      <c r="O31" s="73">
        <v>1.386</v>
      </c>
      <c r="P31" s="46" t="s">
        <v>53</v>
      </c>
      <c r="Q31" s="46">
        <v>10</v>
      </c>
      <c r="R31" s="46">
        <v>36</v>
      </c>
      <c r="S31" s="46" t="s">
        <v>87</v>
      </c>
      <c r="T31" s="46" t="s">
        <v>88</v>
      </c>
      <c r="U31" s="46" t="s">
        <v>47</v>
      </c>
      <c r="V31" s="92"/>
      <c r="W31" s="46">
        <v>689</v>
      </c>
    </row>
    <row r="32" s="110" customFormat="1" ht="35" customHeight="1" spans="1:147">
      <c r="A32" s="143">
        <v>27</v>
      </c>
      <c r="B32" s="144" t="s">
        <v>89</v>
      </c>
      <c r="C32" s="143"/>
      <c r="D32" s="143"/>
      <c r="E32" s="143"/>
      <c r="F32" s="143"/>
      <c r="G32" s="143" t="s">
        <v>44</v>
      </c>
      <c r="H32" s="143">
        <f>SUM(H33:H36)</f>
        <v>158</v>
      </c>
      <c r="I32" s="143">
        <f t="shared" ref="I32:R32" si="6">SUM(I33:I36)</f>
        <v>0</v>
      </c>
      <c r="J32" s="143">
        <v>2018</v>
      </c>
      <c r="K32" s="143">
        <v>2020</v>
      </c>
      <c r="L32" s="162">
        <f t="shared" si="6"/>
        <v>6.32</v>
      </c>
      <c r="M32" s="162">
        <f t="shared" si="6"/>
        <v>0</v>
      </c>
      <c r="N32" s="162">
        <f t="shared" si="6"/>
        <v>2.6</v>
      </c>
      <c r="O32" s="162">
        <f t="shared" si="6"/>
        <v>3.72</v>
      </c>
      <c r="P32" s="143">
        <f t="shared" si="6"/>
        <v>0</v>
      </c>
      <c r="Q32" s="143">
        <f t="shared" si="6"/>
        <v>10</v>
      </c>
      <c r="R32" s="143">
        <f t="shared" si="6"/>
        <v>43</v>
      </c>
      <c r="S32" s="143" t="s">
        <v>90</v>
      </c>
      <c r="T32" s="143" t="s">
        <v>88</v>
      </c>
      <c r="U32" s="143" t="s">
        <v>47</v>
      </c>
      <c r="V32" s="178">
        <v>902</v>
      </c>
      <c r="W32" s="178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79"/>
      <c r="AJ32" s="179"/>
      <c r="AK32" s="179"/>
      <c r="AL32" s="179"/>
      <c r="AM32" s="179"/>
      <c r="AN32" s="179"/>
      <c r="AO32" s="179"/>
      <c r="AP32" s="179"/>
      <c r="AQ32" s="179"/>
      <c r="AR32" s="179"/>
      <c r="AS32" s="179"/>
      <c r="AT32" s="179"/>
      <c r="AU32" s="179"/>
      <c r="AV32" s="179"/>
      <c r="AW32" s="179"/>
      <c r="AX32" s="179"/>
      <c r="AY32" s="179"/>
      <c r="AZ32" s="179"/>
      <c r="BA32" s="179"/>
      <c r="BB32" s="179"/>
      <c r="BC32" s="179"/>
      <c r="BD32" s="179"/>
      <c r="BE32" s="179"/>
      <c r="BF32" s="179"/>
      <c r="BG32" s="179"/>
      <c r="BH32" s="179"/>
      <c r="BI32" s="179"/>
      <c r="BJ32" s="179"/>
      <c r="BK32" s="179"/>
      <c r="BL32" s="179"/>
      <c r="BM32" s="179"/>
      <c r="BN32" s="179"/>
      <c r="BO32" s="179"/>
      <c r="BP32" s="179"/>
      <c r="BQ32" s="179"/>
      <c r="BR32" s="179"/>
      <c r="BS32" s="179"/>
      <c r="BT32" s="179"/>
      <c r="BU32" s="179"/>
      <c r="BV32" s="179"/>
      <c r="BW32" s="179"/>
      <c r="BX32" s="179"/>
      <c r="BY32" s="179"/>
      <c r="BZ32" s="179"/>
      <c r="CA32" s="179"/>
      <c r="CB32" s="179"/>
      <c r="CC32" s="179"/>
      <c r="CD32" s="179"/>
      <c r="CE32" s="179"/>
      <c r="CF32" s="179"/>
      <c r="CG32" s="179"/>
      <c r="CH32" s="179"/>
      <c r="CI32" s="179"/>
      <c r="CJ32" s="179"/>
      <c r="CK32" s="179"/>
      <c r="CL32" s="179"/>
      <c r="CM32" s="179"/>
      <c r="CN32" s="179"/>
      <c r="CO32" s="179"/>
      <c r="CP32" s="179"/>
      <c r="CQ32" s="179"/>
      <c r="CR32" s="179"/>
      <c r="CS32" s="179"/>
      <c r="CT32" s="179"/>
      <c r="CU32" s="179"/>
      <c r="CV32" s="179"/>
      <c r="CW32" s="179"/>
      <c r="CX32" s="179"/>
      <c r="CY32" s="179"/>
      <c r="CZ32" s="179"/>
      <c r="DA32" s="179"/>
      <c r="DB32" s="179"/>
      <c r="DC32" s="179"/>
      <c r="DD32" s="179"/>
      <c r="DE32" s="179"/>
      <c r="DF32" s="179"/>
      <c r="DG32" s="179"/>
      <c r="DH32" s="179"/>
      <c r="DI32" s="179"/>
      <c r="DJ32" s="179"/>
      <c r="DK32" s="179"/>
      <c r="DL32" s="179"/>
      <c r="DM32" s="179"/>
      <c r="DN32" s="179"/>
      <c r="DO32" s="179"/>
      <c r="DP32" s="179"/>
      <c r="DQ32" s="179"/>
      <c r="DR32" s="179"/>
      <c r="DS32" s="179"/>
      <c r="DT32" s="179"/>
      <c r="DU32" s="179"/>
      <c r="DV32" s="179"/>
      <c r="DW32" s="179"/>
      <c r="DX32" s="179"/>
      <c r="DY32" s="179"/>
      <c r="DZ32" s="179"/>
      <c r="EA32" s="179"/>
      <c r="EB32" s="179"/>
      <c r="EC32" s="179"/>
      <c r="ED32" s="179"/>
      <c r="EE32" s="179"/>
      <c r="EF32" s="179"/>
      <c r="EG32" s="179"/>
      <c r="EH32" s="179"/>
      <c r="EI32" s="179"/>
      <c r="EJ32" s="179"/>
      <c r="EK32" s="179"/>
      <c r="EL32" s="179"/>
      <c r="EM32" s="179"/>
      <c r="EN32" s="179"/>
      <c r="EO32" s="179"/>
      <c r="EP32" s="179"/>
      <c r="EQ32" s="179"/>
    </row>
    <row r="33" s="10" customFormat="1" ht="35" customHeight="1" spans="1:23">
      <c r="A33" s="44">
        <v>28</v>
      </c>
      <c r="B33" s="43" t="s">
        <v>91</v>
      </c>
      <c r="C33" s="46" t="s">
        <v>48</v>
      </c>
      <c r="D33" s="46" t="s">
        <v>49</v>
      </c>
      <c r="E33" s="46" t="s">
        <v>63</v>
      </c>
      <c r="F33" s="46" t="s">
        <v>51</v>
      </c>
      <c r="G33" s="46" t="s">
        <v>44</v>
      </c>
      <c r="H33" s="46">
        <v>10</v>
      </c>
      <c r="I33" s="48" t="s">
        <v>92</v>
      </c>
      <c r="J33" s="46">
        <v>2020</v>
      </c>
      <c r="K33" s="46">
        <v>2020</v>
      </c>
      <c r="L33" s="71">
        <v>0.4</v>
      </c>
      <c r="M33" s="73"/>
      <c r="N33" s="73"/>
      <c r="O33" s="73">
        <v>0.4</v>
      </c>
      <c r="P33" s="46" t="s">
        <v>53</v>
      </c>
      <c r="Q33" s="46">
        <v>1</v>
      </c>
      <c r="R33" s="46">
        <v>2</v>
      </c>
      <c r="S33" s="46" t="s">
        <v>93</v>
      </c>
      <c r="T33" s="46" t="s">
        <v>58</v>
      </c>
      <c r="U33" s="46" t="s">
        <v>47</v>
      </c>
      <c r="V33" s="92"/>
      <c r="W33" s="181">
        <v>819</v>
      </c>
    </row>
    <row r="34" s="10" customFormat="1" ht="35" customHeight="1" spans="1:23">
      <c r="A34" s="44">
        <v>29</v>
      </c>
      <c r="B34" s="43" t="s">
        <v>91</v>
      </c>
      <c r="C34" s="46" t="s">
        <v>48</v>
      </c>
      <c r="D34" s="46" t="s">
        <v>49</v>
      </c>
      <c r="E34" s="46" t="s">
        <v>94</v>
      </c>
      <c r="F34" s="46" t="s">
        <v>51</v>
      </c>
      <c r="G34" s="46" t="s">
        <v>44</v>
      </c>
      <c r="H34" s="46">
        <v>65</v>
      </c>
      <c r="I34" s="48" t="s">
        <v>92</v>
      </c>
      <c r="J34" s="48">
        <v>2019</v>
      </c>
      <c r="K34" s="46">
        <v>2020</v>
      </c>
      <c r="L34" s="71">
        <v>2.6</v>
      </c>
      <c r="M34" s="73"/>
      <c r="N34" s="73">
        <v>1.2</v>
      </c>
      <c r="O34" s="73">
        <v>1.4</v>
      </c>
      <c r="P34" s="46" t="s">
        <v>53</v>
      </c>
      <c r="Q34" s="46">
        <v>4</v>
      </c>
      <c r="R34" s="46">
        <v>18</v>
      </c>
      <c r="S34" s="46" t="s">
        <v>95</v>
      </c>
      <c r="T34" s="46" t="s">
        <v>96</v>
      </c>
      <c r="U34" s="46" t="s">
        <v>47</v>
      </c>
      <c r="V34" s="92"/>
      <c r="W34" s="181">
        <v>820</v>
      </c>
    </row>
    <row r="35" s="10" customFormat="1" ht="35" customHeight="1" spans="1:23">
      <c r="A35" s="44">
        <v>30</v>
      </c>
      <c r="B35" s="43" t="s">
        <v>91</v>
      </c>
      <c r="C35" s="46" t="s">
        <v>48</v>
      </c>
      <c r="D35" s="46" t="s">
        <v>49</v>
      </c>
      <c r="E35" s="46" t="s">
        <v>50</v>
      </c>
      <c r="F35" s="46" t="s">
        <v>51</v>
      </c>
      <c r="G35" s="46" t="s">
        <v>44</v>
      </c>
      <c r="H35" s="46">
        <v>29</v>
      </c>
      <c r="I35" s="48" t="s">
        <v>92</v>
      </c>
      <c r="J35" s="48">
        <v>2019</v>
      </c>
      <c r="K35" s="46">
        <v>2019</v>
      </c>
      <c r="L35" s="71">
        <v>1.16</v>
      </c>
      <c r="M35" s="73"/>
      <c r="N35" s="73">
        <v>0.44</v>
      </c>
      <c r="O35" s="73">
        <v>0.72</v>
      </c>
      <c r="P35" s="46" t="s">
        <v>53</v>
      </c>
      <c r="Q35" s="46">
        <v>2</v>
      </c>
      <c r="R35" s="46">
        <v>10</v>
      </c>
      <c r="S35" s="46" t="s">
        <v>97</v>
      </c>
      <c r="T35" s="46" t="s">
        <v>68</v>
      </c>
      <c r="U35" s="46" t="s">
        <v>47</v>
      </c>
      <c r="V35" s="92"/>
      <c r="W35" s="181">
        <v>821</v>
      </c>
    </row>
    <row r="36" s="10" customFormat="1" ht="35" customHeight="1" spans="1:23">
      <c r="A36" s="44">
        <v>31</v>
      </c>
      <c r="B36" s="43" t="s">
        <v>91</v>
      </c>
      <c r="C36" s="46" t="s">
        <v>48</v>
      </c>
      <c r="D36" s="46" t="s">
        <v>49</v>
      </c>
      <c r="E36" s="46" t="s">
        <v>98</v>
      </c>
      <c r="F36" s="46" t="s">
        <v>51</v>
      </c>
      <c r="G36" s="46" t="s">
        <v>44</v>
      </c>
      <c r="H36" s="46">
        <v>54</v>
      </c>
      <c r="I36" s="48" t="s">
        <v>92</v>
      </c>
      <c r="J36" s="48">
        <v>2019</v>
      </c>
      <c r="K36" s="46">
        <v>2020</v>
      </c>
      <c r="L36" s="71">
        <v>2.16</v>
      </c>
      <c r="M36" s="73"/>
      <c r="N36" s="73">
        <v>0.96</v>
      </c>
      <c r="O36" s="73">
        <v>1.2</v>
      </c>
      <c r="P36" s="46" t="s">
        <v>53</v>
      </c>
      <c r="Q36" s="46">
        <v>3</v>
      </c>
      <c r="R36" s="46">
        <v>13</v>
      </c>
      <c r="S36" s="46" t="s">
        <v>99</v>
      </c>
      <c r="T36" s="46" t="s">
        <v>55</v>
      </c>
      <c r="U36" s="46" t="s">
        <v>47</v>
      </c>
      <c r="V36" s="92"/>
      <c r="W36" s="181">
        <v>822</v>
      </c>
    </row>
    <row r="37" s="109" customFormat="1" ht="35" customHeight="1" spans="1:147">
      <c r="A37" s="134">
        <v>32</v>
      </c>
      <c r="B37" s="141" t="s">
        <v>100</v>
      </c>
      <c r="C37" s="134"/>
      <c r="D37" s="134"/>
      <c r="E37" s="134"/>
      <c r="F37" s="134"/>
      <c r="G37" s="137">
        <v>0</v>
      </c>
      <c r="H37" s="142">
        <v>0</v>
      </c>
      <c r="I37" s="142">
        <v>0</v>
      </c>
      <c r="J37" s="161">
        <v>0</v>
      </c>
      <c r="K37" s="161">
        <v>0</v>
      </c>
      <c r="L37" s="142">
        <v>0</v>
      </c>
      <c r="M37" s="142">
        <v>0</v>
      </c>
      <c r="N37" s="142">
        <v>0</v>
      </c>
      <c r="O37" s="142">
        <v>0</v>
      </c>
      <c r="P37" s="142">
        <v>0</v>
      </c>
      <c r="Q37" s="142">
        <v>0</v>
      </c>
      <c r="R37" s="142">
        <v>0</v>
      </c>
      <c r="S37" s="146">
        <v>0</v>
      </c>
      <c r="T37" s="146">
        <v>0</v>
      </c>
      <c r="U37" s="175">
        <v>0</v>
      </c>
      <c r="V37" s="176">
        <v>1225</v>
      </c>
      <c r="W37" s="176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07"/>
      <c r="EL37" s="107"/>
      <c r="EM37" s="107"/>
      <c r="EN37" s="107"/>
      <c r="EO37" s="107"/>
      <c r="EP37" s="107"/>
      <c r="EQ37" s="107"/>
    </row>
    <row r="38" s="109" customFormat="1" ht="35" customHeight="1" spans="1:147">
      <c r="A38" s="134">
        <v>33</v>
      </c>
      <c r="B38" s="141" t="s">
        <v>101</v>
      </c>
      <c r="C38" s="134"/>
      <c r="D38" s="134"/>
      <c r="E38" s="134"/>
      <c r="F38" s="134"/>
      <c r="G38" s="134"/>
      <c r="H38" s="134"/>
      <c r="I38" s="134"/>
      <c r="J38" s="146"/>
      <c r="K38" s="146"/>
      <c r="L38" s="142"/>
      <c r="M38" s="142"/>
      <c r="N38" s="142"/>
      <c r="O38" s="142"/>
      <c r="P38" s="134"/>
      <c r="Q38" s="161"/>
      <c r="R38" s="161"/>
      <c r="S38" s="134"/>
      <c r="T38" s="134"/>
      <c r="U38" s="175"/>
      <c r="V38" s="176">
        <v>3026</v>
      </c>
      <c r="W38" s="176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107"/>
      <c r="DW38" s="107"/>
      <c r="DX38" s="107"/>
      <c r="DY38" s="107"/>
      <c r="DZ38" s="107"/>
      <c r="EA38" s="107"/>
      <c r="EB38" s="107"/>
      <c r="EC38" s="107"/>
      <c r="ED38" s="107"/>
      <c r="EE38" s="107"/>
      <c r="EF38" s="107"/>
      <c r="EG38" s="107"/>
      <c r="EH38" s="107"/>
      <c r="EI38" s="107"/>
      <c r="EJ38" s="107"/>
      <c r="EK38" s="107"/>
      <c r="EL38" s="107"/>
      <c r="EM38" s="107"/>
      <c r="EN38" s="107"/>
      <c r="EO38" s="107"/>
      <c r="EP38" s="107"/>
      <c r="EQ38" s="107"/>
    </row>
    <row r="39" s="109" customFormat="1" ht="35" customHeight="1" spans="1:147">
      <c r="A39" s="134">
        <v>34</v>
      </c>
      <c r="B39" s="141" t="s">
        <v>102</v>
      </c>
      <c r="C39" s="134"/>
      <c r="D39" s="134"/>
      <c r="E39" s="134"/>
      <c r="F39" s="134"/>
      <c r="G39" s="134"/>
      <c r="H39" s="146">
        <v>0</v>
      </c>
      <c r="I39" s="146">
        <v>0</v>
      </c>
      <c r="J39" s="146">
        <v>0</v>
      </c>
      <c r="K39" s="164">
        <v>0</v>
      </c>
      <c r="L39" s="142">
        <v>0</v>
      </c>
      <c r="M39" s="142">
        <v>0</v>
      </c>
      <c r="N39" s="142">
        <v>0</v>
      </c>
      <c r="O39" s="142">
        <v>0</v>
      </c>
      <c r="P39" s="146">
        <v>0</v>
      </c>
      <c r="Q39" s="161">
        <v>0</v>
      </c>
      <c r="R39" s="161">
        <v>0</v>
      </c>
      <c r="S39" s="142">
        <v>0</v>
      </c>
      <c r="T39" s="142">
        <v>0</v>
      </c>
      <c r="U39" s="175">
        <v>0</v>
      </c>
      <c r="V39" s="176">
        <v>1869</v>
      </c>
      <c r="W39" s="17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107"/>
      <c r="DW39" s="107"/>
      <c r="DX39" s="107"/>
      <c r="DY39" s="107"/>
      <c r="DZ39" s="107"/>
      <c r="EA39" s="107"/>
      <c r="EB39" s="107"/>
      <c r="EC39" s="107"/>
      <c r="ED39" s="107"/>
      <c r="EE39" s="107"/>
      <c r="EF39" s="107"/>
      <c r="EG39" s="107"/>
      <c r="EH39" s="107"/>
      <c r="EI39" s="107"/>
      <c r="EJ39" s="107"/>
      <c r="EK39" s="107"/>
      <c r="EL39" s="107"/>
      <c r="EM39" s="107"/>
      <c r="EN39" s="107"/>
      <c r="EO39" s="107"/>
      <c r="EP39" s="107"/>
      <c r="EQ39" s="107"/>
    </row>
    <row r="40" s="108" customFormat="1" ht="35" customHeight="1" spans="1:147">
      <c r="A40" s="130">
        <v>35</v>
      </c>
      <c r="B40" s="139" t="s">
        <v>103</v>
      </c>
      <c r="C40" s="130"/>
      <c r="D40" s="130"/>
      <c r="E40" s="130"/>
      <c r="F40" s="130" t="s">
        <v>32</v>
      </c>
      <c r="G40" s="130" t="s">
        <v>32</v>
      </c>
      <c r="H40" s="130"/>
      <c r="I40" s="130"/>
      <c r="J40" s="130">
        <v>2018</v>
      </c>
      <c r="K40" s="130">
        <v>2020</v>
      </c>
      <c r="L40" s="156">
        <f>L41+L48</f>
        <v>48.8</v>
      </c>
      <c r="M40" s="156">
        <f t="shared" ref="M40:R40" si="7">M41+M48</f>
        <v>0</v>
      </c>
      <c r="N40" s="156">
        <f t="shared" si="7"/>
        <v>23.6</v>
      </c>
      <c r="O40" s="156">
        <f t="shared" si="7"/>
        <v>25.2</v>
      </c>
      <c r="P40" s="156">
        <f t="shared" si="7"/>
        <v>0</v>
      </c>
      <c r="Q40" s="156">
        <f t="shared" si="7"/>
        <v>71</v>
      </c>
      <c r="R40" s="156">
        <f t="shared" si="7"/>
        <v>304</v>
      </c>
      <c r="S40" s="130"/>
      <c r="T40" s="130"/>
      <c r="U40" s="130" t="s">
        <v>47</v>
      </c>
      <c r="V40" s="174">
        <v>1873</v>
      </c>
      <c r="W40" s="174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  <c r="CX40" s="106"/>
      <c r="CY40" s="106"/>
      <c r="CZ40" s="106"/>
      <c r="DA40" s="106"/>
      <c r="DB40" s="106"/>
      <c r="DC40" s="106"/>
      <c r="DD40" s="106"/>
      <c r="DE40" s="106"/>
      <c r="DF40" s="106"/>
      <c r="DG40" s="106"/>
      <c r="DH40" s="106"/>
      <c r="DI40" s="106"/>
      <c r="DJ40" s="106"/>
      <c r="DK40" s="106"/>
      <c r="DL40" s="106"/>
      <c r="DM40" s="106"/>
      <c r="DN40" s="106"/>
      <c r="DO40" s="106"/>
      <c r="DP40" s="106"/>
      <c r="DQ40" s="106"/>
      <c r="DR40" s="106"/>
      <c r="DS40" s="106"/>
      <c r="DT40" s="106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  <c r="EG40" s="106"/>
      <c r="EH40" s="106"/>
      <c r="EI40" s="106"/>
      <c r="EJ40" s="106"/>
      <c r="EK40" s="106"/>
      <c r="EL40" s="106"/>
      <c r="EM40" s="106"/>
      <c r="EN40" s="106"/>
      <c r="EO40" s="106"/>
      <c r="EP40" s="106"/>
      <c r="EQ40" s="106"/>
    </row>
    <row r="41" s="109" customFormat="1" ht="35" customHeight="1" spans="1:147">
      <c r="A41" s="134">
        <v>36</v>
      </c>
      <c r="B41" s="141" t="s">
        <v>104</v>
      </c>
      <c r="C41" s="134"/>
      <c r="D41" s="134"/>
      <c r="E41" s="134"/>
      <c r="F41" s="134" t="s">
        <v>51</v>
      </c>
      <c r="G41" s="134" t="s">
        <v>105</v>
      </c>
      <c r="H41" s="134">
        <f>SUM(H42:H47)</f>
        <v>240</v>
      </c>
      <c r="I41" s="134">
        <f t="shared" ref="I41:R41" si="8">SUM(I42:I47)</f>
        <v>0</v>
      </c>
      <c r="J41" s="146">
        <v>2018</v>
      </c>
      <c r="K41" s="146">
        <v>2020</v>
      </c>
      <c r="L41" s="142">
        <f t="shared" si="8"/>
        <v>24</v>
      </c>
      <c r="M41" s="142">
        <f t="shared" si="8"/>
        <v>0</v>
      </c>
      <c r="N41" s="142">
        <f t="shared" si="8"/>
        <v>11.6</v>
      </c>
      <c r="O41" s="142">
        <f t="shared" si="8"/>
        <v>12.4</v>
      </c>
      <c r="P41" s="134">
        <f t="shared" si="8"/>
        <v>0</v>
      </c>
      <c r="Q41" s="161">
        <f t="shared" si="8"/>
        <v>37</v>
      </c>
      <c r="R41" s="161">
        <f t="shared" si="8"/>
        <v>157</v>
      </c>
      <c r="S41" s="134" t="s">
        <v>106</v>
      </c>
      <c r="T41" s="134" t="s">
        <v>107</v>
      </c>
      <c r="U41" s="175" t="s">
        <v>47</v>
      </c>
      <c r="V41" s="176">
        <v>1874</v>
      </c>
      <c r="W41" s="17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</row>
    <row r="42" s="10" customFormat="1" ht="35" customHeight="1" spans="1:23">
      <c r="A42" s="44">
        <v>37</v>
      </c>
      <c r="B42" s="45" t="s">
        <v>108</v>
      </c>
      <c r="C42" s="46" t="s">
        <v>48</v>
      </c>
      <c r="D42" s="46" t="s">
        <v>49</v>
      </c>
      <c r="E42" s="46" t="s">
        <v>109</v>
      </c>
      <c r="F42" s="46" t="s">
        <v>51</v>
      </c>
      <c r="G42" s="46" t="s">
        <v>105</v>
      </c>
      <c r="H42" s="46">
        <v>16</v>
      </c>
      <c r="I42" s="47" t="s">
        <v>110</v>
      </c>
      <c r="J42" s="46">
        <v>2019</v>
      </c>
      <c r="K42" s="46">
        <v>2020</v>
      </c>
      <c r="L42" s="73">
        <v>1.6</v>
      </c>
      <c r="M42" s="73"/>
      <c r="N42" s="73">
        <v>1.2</v>
      </c>
      <c r="O42" s="73">
        <v>0.4</v>
      </c>
      <c r="P42" s="46" t="s">
        <v>53</v>
      </c>
      <c r="Q42" s="46">
        <v>3</v>
      </c>
      <c r="R42" s="46">
        <v>9</v>
      </c>
      <c r="S42" s="46" t="s">
        <v>111</v>
      </c>
      <c r="T42" s="46" t="s">
        <v>55</v>
      </c>
      <c r="U42" s="46" t="s">
        <v>47</v>
      </c>
      <c r="V42" s="92"/>
      <c r="W42" s="181">
        <v>1593</v>
      </c>
    </row>
    <row r="43" s="10" customFormat="1" ht="35" customHeight="1" spans="1:23">
      <c r="A43" s="44">
        <v>38</v>
      </c>
      <c r="B43" s="45" t="s">
        <v>108</v>
      </c>
      <c r="C43" s="46" t="s">
        <v>48</v>
      </c>
      <c r="D43" s="46" t="s">
        <v>49</v>
      </c>
      <c r="E43" s="46" t="s">
        <v>50</v>
      </c>
      <c r="F43" s="46" t="s">
        <v>51</v>
      </c>
      <c r="G43" s="46" t="s">
        <v>105</v>
      </c>
      <c r="H43" s="46">
        <v>52</v>
      </c>
      <c r="I43" s="47" t="s">
        <v>110</v>
      </c>
      <c r="J43" s="46">
        <v>2019</v>
      </c>
      <c r="K43" s="46">
        <v>2020</v>
      </c>
      <c r="L43" s="73">
        <v>5.2</v>
      </c>
      <c r="M43" s="73"/>
      <c r="N43" s="73">
        <v>2.8</v>
      </c>
      <c r="O43" s="73">
        <v>2.4</v>
      </c>
      <c r="P43" s="46" t="s">
        <v>53</v>
      </c>
      <c r="Q43" s="46">
        <v>9</v>
      </c>
      <c r="R43" s="46">
        <v>42</v>
      </c>
      <c r="S43" s="46" t="s">
        <v>112</v>
      </c>
      <c r="T43" s="46" t="s">
        <v>113</v>
      </c>
      <c r="U43" s="46" t="s">
        <v>47</v>
      </c>
      <c r="V43" s="92"/>
      <c r="W43" s="181">
        <v>1594</v>
      </c>
    </row>
    <row r="44" s="10" customFormat="1" ht="35" customHeight="1" spans="1:23">
      <c r="A44" s="44">
        <v>39</v>
      </c>
      <c r="B44" s="45" t="s">
        <v>108</v>
      </c>
      <c r="C44" s="46" t="s">
        <v>48</v>
      </c>
      <c r="D44" s="46" t="s">
        <v>49</v>
      </c>
      <c r="E44" s="46" t="s">
        <v>56</v>
      </c>
      <c r="F44" s="46" t="s">
        <v>51</v>
      </c>
      <c r="G44" s="46" t="s">
        <v>105</v>
      </c>
      <c r="H44" s="46">
        <v>36</v>
      </c>
      <c r="I44" s="47" t="s">
        <v>110</v>
      </c>
      <c r="J44" s="46">
        <v>2019</v>
      </c>
      <c r="K44" s="46">
        <v>2020</v>
      </c>
      <c r="L44" s="73">
        <v>3.6</v>
      </c>
      <c r="M44" s="73"/>
      <c r="N44" s="73">
        <v>1.6</v>
      </c>
      <c r="O44" s="73">
        <v>2</v>
      </c>
      <c r="P44" s="46" t="s">
        <v>53</v>
      </c>
      <c r="Q44" s="46">
        <v>5</v>
      </c>
      <c r="R44" s="46">
        <v>20</v>
      </c>
      <c r="S44" s="46" t="s">
        <v>114</v>
      </c>
      <c r="T44" s="46" t="s">
        <v>46</v>
      </c>
      <c r="U44" s="46" t="s">
        <v>47</v>
      </c>
      <c r="V44" s="92"/>
      <c r="W44" s="181">
        <v>1595</v>
      </c>
    </row>
    <row r="45" s="10" customFormat="1" ht="35" customHeight="1" spans="1:23">
      <c r="A45" s="44">
        <v>40</v>
      </c>
      <c r="B45" s="45" t="s">
        <v>108</v>
      </c>
      <c r="C45" s="46" t="s">
        <v>48</v>
      </c>
      <c r="D45" s="46" t="s">
        <v>49</v>
      </c>
      <c r="E45" s="46" t="s">
        <v>98</v>
      </c>
      <c r="F45" s="46" t="s">
        <v>51</v>
      </c>
      <c r="G45" s="46" t="s">
        <v>105</v>
      </c>
      <c r="H45" s="46">
        <v>36</v>
      </c>
      <c r="I45" s="47" t="s">
        <v>110</v>
      </c>
      <c r="J45" s="46">
        <v>2019</v>
      </c>
      <c r="K45" s="46">
        <v>2020</v>
      </c>
      <c r="L45" s="73">
        <v>3.6</v>
      </c>
      <c r="M45" s="73"/>
      <c r="N45" s="73">
        <v>1.6</v>
      </c>
      <c r="O45" s="73">
        <v>2</v>
      </c>
      <c r="P45" s="46" t="s">
        <v>53</v>
      </c>
      <c r="Q45" s="46">
        <v>5</v>
      </c>
      <c r="R45" s="46">
        <v>24</v>
      </c>
      <c r="S45" s="46" t="s">
        <v>114</v>
      </c>
      <c r="T45" s="46" t="s">
        <v>46</v>
      </c>
      <c r="U45" s="46" t="s">
        <v>47</v>
      </c>
      <c r="V45" s="92"/>
      <c r="W45" s="181">
        <v>1596</v>
      </c>
    </row>
    <row r="46" s="10" customFormat="1" ht="35" customHeight="1" spans="1:23">
      <c r="A46" s="44">
        <v>41</v>
      </c>
      <c r="B46" s="45" t="s">
        <v>108</v>
      </c>
      <c r="C46" s="46" t="s">
        <v>48</v>
      </c>
      <c r="D46" s="46" t="s">
        <v>49</v>
      </c>
      <c r="E46" s="46" t="s">
        <v>70</v>
      </c>
      <c r="F46" s="46" t="s">
        <v>51</v>
      </c>
      <c r="G46" s="46" t="s">
        <v>105</v>
      </c>
      <c r="H46" s="46">
        <v>48</v>
      </c>
      <c r="I46" s="47" t="s">
        <v>110</v>
      </c>
      <c r="J46" s="46">
        <v>2019</v>
      </c>
      <c r="K46" s="46">
        <v>2020</v>
      </c>
      <c r="L46" s="73">
        <v>4.8</v>
      </c>
      <c r="M46" s="73"/>
      <c r="N46" s="73">
        <v>2</v>
      </c>
      <c r="O46" s="73">
        <v>2.8</v>
      </c>
      <c r="P46" s="46" t="s">
        <v>53</v>
      </c>
      <c r="Q46" s="46">
        <v>7</v>
      </c>
      <c r="R46" s="46">
        <v>25</v>
      </c>
      <c r="S46" s="46" t="s">
        <v>115</v>
      </c>
      <c r="T46" s="46" t="s">
        <v>116</v>
      </c>
      <c r="U46" s="46" t="s">
        <v>47</v>
      </c>
      <c r="V46" s="92"/>
      <c r="W46" s="181">
        <v>1597</v>
      </c>
    </row>
    <row r="47" s="10" customFormat="1" ht="35" customHeight="1" spans="1:23">
      <c r="A47" s="44">
        <v>42</v>
      </c>
      <c r="B47" s="45" t="s">
        <v>108</v>
      </c>
      <c r="C47" s="46" t="s">
        <v>48</v>
      </c>
      <c r="D47" s="46" t="s">
        <v>49</v>
      </c>
      <c r="E47" s="46" t="s">
        <v>59</v>
      </c>
      <c r="F47" s="46" t="s">
        <v>51</v>
      </c>
      <c r="G47" s="46" t="s">
        <v>105</v>
      </c>
      <c r="H47" s="46">
        <v>52</v>
      </c>
      <c r="I47" s="47" t="s">
        <v>110</v>
      </c>
      <c r="J47" s="46">
        <v>2019</v>
      </c>
      <c r="K47" s="46">
        <v>2020</v>
      </c>
      <c r="L47" s="73">
        <v>5.2</v>
      </c>
      <c r="M47" s="73"/>
      <c r="N47" s="73">
        <v>2.4</v>
      </c>
      <c r="O47" s="73">
        <v>2.8</v>
      </c>
      <c r="P47" s="46" t="s">
        <v>53</v>
      </c>
      <c r="Q47" s="46">
        <v>8</v>
      </c>
      <c r="R47" s="46">
        <v>37</v>
      </c>
      <c r="S47" s="46" t="s">
        <v>112</v>
      </c>
      <c r="T47" s="46" t="s">
        <v>117</v>
      </c>
      <c r="U47" s="46" t="s">
        <v>47</v>
      </c>
      <c r="V47" s="92"/>
      <c r="W47" s="181">
        <v>1598</v>
      </c>
    </row>
    <row r="48" s="109" customFormat="1" ht="35" customHeight="1" spans="1:147">
      <c r="A48" s="134">
        <v>43</v>
      </c>
      <c r="B48" s="141" t="s">
        <v>118</v>
      </c>
      <c r="C48" s="134"/>
      <c r="D48" s="134"/>
      <c r="E48" s="134"/>
      <c r="F48" s="134" t="s">
        <v>51</v>
      </c>
      <c r="G48" s="134" t="s">
        <v>105</v>
      </c>
      <c r="H48" s="134">
        <f>SUM(H49:H55)</f>
        <v>124</v>
      </c>
      <c r="I48" s="134">
        <f t="shared" ref="I48:R48" si="9">SUM(I49:I55)</f>
        <v>0</v>
      </c>
      <c r="J48" s="146">
        <v>2018</v>
      </c>
      <c r="K48" s="146">
        <v>2020</v>
      </c>
      <c r="L48" s="142">
        <f t="shared" si="9"/>
        <v>24.8</v>
      </c>
      <c r="M48" s="142">
        <f t="shared" si="9"/>
        <v>0</v>
      </c>
      <c r="N48" s="142">
        <f t="shared" si="9"/>
        <v>12</v>
      </c>
      <c r="O48" s="142">
        <f t="shared" si="9"/>
        <v>12.8</v>
      </c>
      <c r="P48" s="134">
        <f t="shared" si="9"/>
        <v>0</v>
      </c>
      <c r="Q48" s="161">
        <f t="shared" si="9"/>
        <v>34</v>
      </c>
      <c r="R48" s="161">
        <f t="shared" si="9"/>
        <v>147</v>
      </c>
      <c r="S48" s="134" t="s">
        <v>119</v>
      </c>
      <c r="T48" s="134" t="s">
        <v>120</v>
      </c>
      <c r="U48" s="175" t="s">
        <v>47</v>
      </c>
      <c r="V48" s="176">
        <v>2490</v>
      </c>
      <c r="W48" s="176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07"/>
      <c r="CG48" s="107"/>
      <c r="CH48" s="107"/>
      <c r="CI48" s="107"/>
      <c r="CJ48" s="107"/>
      <c r="CK48" s="107"/>
      <c r="CL48" s="107"/>
      <c r="CM48" s="107"/>
      <c r="CN48" s="107"/>
      <c r="CO48" s="107"/>
      <c r="CP48" s="107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  <c r="DR48" s="107"/>
      <c r="DS48" s="107"/>
      <c r="DT48" s="107"/>
      <c r="DU48" s="107"/>
      <c r="DV48" s="107"/>
      <c r="DW48" s="107"/>
      <c r="DX48" s="107"/>
      <c r="DY48" s="107"/>
      <c r="DZ48" s="107"/>
      <c r="EA48" s="107"/>
      <c r="EB48" s="107"/>
      <c r="EC48" s="107"/>
      <c r="ED48" s="107"/>
      <c r="EE48" s="107"/>
      <c r="EF48" s="107"/>
      <c r="EG48" s="107"/>
      <c r="EH48" s="107"/>
      <c r="EI48" s="107"/>
      <c r="EJ48" s="107"/>
      <c r="EK48" s="107"/>
      <c r="EL48" s="107"/>
      <c r="EM48" s="107"/>
      <c r="EN48" s="107"/>
      <c r="EO48" s="107"/>
      <c r="EP48" s="107"/>
      <c r="EQ48" s="107"/>
    </row>
    <row r="49" s="10" customFormat="1" ht="35" customHeight="1" spans="1:23">
      <c r="A49" s="44">
        <v>44</v>
      </c>
      <c r="B49" s="45" t="s">
        <v>121</v>
      </c>
      <c r="C49" s="46" t="s">
        <v>48</v>
      </c>
      <c r="D49" s="46" t="s">
        <v>49</v>
      </c>
      <c r="E49" s="46" t="s">
        <v>109</v>
      </c>
      <c r="F49" s="46" t="s">
        <v>51</v>
      </c>
      <c r="G49" s="46" t="s">
        <v>105</v>
      </c>
      <c r="H49" s="48">
        <v>12</v>
      </c>
      <c r="I49" s="47" t="s">
        <v>122</v>
      </c>
      <c r="J49" s="46">
        <v>2019</v>
      </c>
      <c r="K49" s="46">
        <v>2020</v>
      </c>
      <c r="L49" s="165">
        <f t="shared" ref="L49:L55" si="10">SUM(M49:O49)</f>
        <v>2.4</v>
      </c>
      <c r="M49" s="73"/>
      <c r="N49" s="73">
        <v>1.2</v>
      </c>
      <c r="O49" s="73">
        <v>1.2</v>
      </c>
      <c r="P49" s="46" t="s">
        <v>53</v>
      </c>
      <c r="Q49" s="46">
        <v>3</v>
      </c>
      <c r="R49" s="46">
        <v>9</v>
      </c>
      <c r="S49" s="46" t="s">
        <v>123</v>
      </c>
      <c r="T49" s="46" t="s">
        <v>55</v>
      </c>
      <c r="U49" s="46" t="s">
        <v>47</v>
      </c>
      <c r="V49" s="92"/>
      <c r="W49" s="181">
        <v>2019</v>
      </c>
    </row>
    <row r="50" s="10" customFormat="1" ht="35" customHeight="1" spans="1:23">
      <c r="A50" s="44">
        <v>45</v>
      </c>
      <c r="B50" s="45" t="s">
        <v>121</v>
      </c>
      <c r="C50" s="46" t="s">
        <v>48</v>
      </c>
      <c r="D50" s="46" t="s">
        <v>49</v>
      </c>
      <c r="E50" s="46" t="s">
        <v>124</v>
      </c>
      <c r="F50" s="46" t="s">
        <v>51</v>
      </c>
      <c r="G50" s="46" t="s">
        <v>105</v>
      </c>
      <c r="H50" s="48">
        <v>16</v>
      </c>
      <c r="I50" s="47" t="s">
        <v>122</v>
      </c>
      <c r="J50" s="46">
        <v>2019</v>
      </c>
      <c r="K50" s="46">
        <v>2020</v>
      </c>
      <c r="L50" s="165">
        <f t="shared" si="10"/>
        <v>3.2</v>
      </c>
      <c r="M50" s="73"/>
      <c r="N50" s="73">
        <v>1.6</v>
      </c>
      <c r="O50" s="73">
        <v>1.6</v>
      </c>
      <c r="P50" s="46" t="s">
        <v>53</v>
      </c>
      <c r="Q50" s="46">
        <v>4</v>
      </c>
      <c r="R50" s="46">
        <v>18</v>
      </c>
      <c r="S50" s="46" t="s">
        <v>125</v>
      </c>
      <c r="T50" s="46" t="s">
        <v>96</v>
      </c>
      <c r="U50" s="46" t="s">
        <v>47</v>
      </c>
      <c r="V50" s="92"/>
      <c r="W50" s="181">
        <v>2020</v>
      </c>
    </row>
    <row r="51" s="10" customFormat="1" ht="35" customHeight="1" spans="1:23">
      <c r="A51" s="44">
        <v>46</v>
      </c>
      <c r="B51" s="45" t="s">
        <v>121</v>
      </c>
      <c r="C51" s="46" t="s">
        <v>48</v>
      </c>
      <c r="D51" s="46" t="s">
        <v>49</v>
      </c>
      <c r="E51" s="46" t="s">
        <v>50</v>
      </c>
      <c r="F51" s="46" t="s">
        <v>51</v>
      </c>
      <c r="G51" s="46" t="s">
        <v>105</v>
      </c>
      <c r="H51" s="48">
        <v>30</v>
      </c>
      <c r="I51" s="47" t="s">
        <v>122</v>
      </c>
      <c r="J51" s="46">
        <v>2019</v>
      </c>
      <c r="K51" s="46">
        <v>2020</v>
      </c>
      <c r="L51" s="165">
        <f t="shared" si="10"/>
        <v>6</v>
      </c>
      <c r="M51" s="73"/>
      <c r="N51" s="73">
        <v>2.8</v>
      </c>
      <c r="O51" s="73">
        <v>3.2</v>
      </c>
      <c r="P51" s="46" t="s">
        <v>53</v>
      </c>
      <c r="Q51" s="46">
        <v>8</v>
      </c>
      <c r="R51" s="46">
        <v>39</v>
      </c>
      <c r="S51" s="46" t="s">
        <v>126</v>
      </c>
      <c r="T51" s="46" t="s">
        <v>117</v>
      </c>
      <c r="U51" s="46" t="s">
        <v>47</v>
      </c>
      <c r="V51" s="92"/>
      <c r="W51" s="181">
        <v>2021</v>
      </c>
    </row>
    <row r="52" s="10" customFormat="1" ht="35" customHeight="1" spans="1:23">
      <c r="A52" s="44">
        <v>47</v>
      </c>
      <c r="B52" s="45" t="s">
        <v>121</v>
      </c>
      <c r="C52" s="46" t="s">
        <v>48</v>
      </c>
      <c r="D52" s="46" t="s">
        <v>49</v>
      </c>
      <c r="E52" s="46" t="s">
        <v>56</v>
      </c>
      <c r="F52" s="46" t="s">
        <v>51</v>
      </c>
      <c r="G52" s="46" t="s">
        <v>105</v>
      </c>
      <c r="H52" s="48">
        <v>28</v>
      </c>
      <c r="I52" s="47" t="s">
        <v>122</v>
      </c>
      <c r="J52" s="46">
        <v>2019</v>
      </c>
      <c r="K52" s="46">
        <v>2020</v>
      </c>
      <c r="L52" s="165">
        <f t="shared" si="10"/>
        <v>5.6</v>
      </c>
      <c r="M52" s="73"/>
      <c r="N52" s="73">
        <v>2.4</v>
      </c>
      <c r="O52" s="73">
        <v>3.2</v>
      </c>
      <c r="P52" s="46" t="s">
        <v>53</v>
      </c>
      <c r="Q52" s="46">
        <v>8</v>
      </c>
      <c r="R52" s="46">
        <v>32</v>
      </c>
      <c r="S52" s="46" t="s">
        <v>127</v>
      </c>
      <c r="T52" s="46" t="s">
        <v>117</v>
      </c>
      <c r="U52" s="46" t="s">
        <v>47</v>
      </c>
      <c r="V52" s="92"/>
      <c r="W52" s="181">
        <v>2022</v>
      </c>
    </row>
    <row r="53" s="10" customFormat="1" ht="35" customHeight="1" spans="1:23">
      <c r="A53" s="44">
        <v>48</v>
      </c>
      <c r="B53" s="45" t="s">
        <v>121</v>
      </c>
      <c r="C53" s="46" t="s">
        <v>48</v>
      </c>
      <c r="D53" s="46" t="s">
        <v>49</v>
      </c>
      <c r="E53" s="46" t="s">
        <v>98</v>
      </c>
      <c r="F53" s="46" t="s">
        <v>51</v>
      </c>
      <c r="G53" s="46" t="s">
        <v>105</v>
      </c>
      <c r="H53" s="48">
        <v>16</v>
      </c>
      <c r="I53" s="47" t="s">
        <v>122</v>
      </c>
      <c r="J53" s="46">
        <v>2019</v>
      </c>
      <c r="K53" s="46">
        <v>2020</v>
      </c>
      <c r="L53" s="165">
        <f t="shared" si="10"/>
        <v>3.2</v>
      </c>
      <c r="M53" s="73"/>
      <c r="N53" s="73">
        <v>1.6</v>
      </c>
      <c r="O53" s="73">
        <v>1.6</v>
      </c>
      <c r="P53" s="46" t="s">
        <v>53</v>
      </c>
      <c r="Q53" s="46">
        <v>4</v>
      </c>
      <c r="R53" s="46">
        <v>21</v>
      </c>
      <c r="S53" s="46" t="s">
        <v>125</v>
      </c>
      <c r="T53" s="46" t="s">
        <v>96</v>
      </c>
      <c r="U53" s="46" t="s">
        <v>47</v>
      </c>
      <c r="V53" s="92"/>
      <c r="W53" s="181">
        <v>2023</v>
      </c>
    </row>
    <row r="54" s="10" customFormat="1" ht="35" customHeight="1" spans="1:23">
      <c r="A54" s="44">
        <v>49</v>
      </c>
      <c r="B54" s="45" t="s">
        <v>121</v>
      </c>
      <c r="C54" s="46" t="s">
        <v>48</v>
      </c>
      <c r="D54" s="46" t="s">
        <v>49</v>
      </c>
      <c r="E54" s="46" t="s">
        <v>70</v>
      </c>
      <c r="F54" s="46" t="s">
        <v>51</v>
      </c>
      <c r="G54" s="46" t="s">
        <v>105</v>
      </c>
      <c r="H54" s="48">
        <v>14</v>
      </c>
      <c r="I54" s="47" t="s">
        <v>122</v>
      </c>
      <c r="J54" s="46">
        <v>2019</v>
      </c>
      <c r="K54" s="46">
        <v>2020</v>
      </c>
      <c r="L54" s="165">
        <f t="shared" si="10"/>
        <v>2.8</v>
      </c>
      <c r="M54" s="73"/>
      <c r="N54" s="73">
        <v>1.6</v>
      </c>
      <c r="O54" s="73">
        <v>1.2</v>
      </c>
      <c r="P54" s="46" t="s">
        <v>53</v>
      </c>
      <c r="Q54" s="46">
        <v>5</v>
      </c>
      <c r="R54" s="46">
        <v>16</v>
      </c>
      <c r="S54" s="46" t="s">
        <v>128</v>
      </c>
      <c r="T54" s="46" t="s">
        <v>46</v>
      </c>
      <c r="U54" s="46" t="s">
        <v>47</v>
      </c>
      <c r="V54" s="92"/>
      <c r="W54" s="181">
        <v>2024</v>
      </c>
    </row>
    <row r="55" s="10" customFormat="1" ht="35" customHeight="1" spans="1:23">
      <c r="A55" s="44">
        <v>50</v>
      </c>
      <c r="B55" s="45" t="s">
        <v>121</v>
      </c>
      <c r="C55" s="46" t="s">
        <v>48</v>
      </c>
      <c r="D55" s="46" t="s">
        <v>49</v>
      </c>
      <c r="E55" s="46" t="s">
        <v>59</v>
      </c>
      <c r="F55" s="46" t="s">
        <v>51</v>
      </c>
      <c r="G55" s="46" t="s">
        <v>105</v>
      </c>
      <c r="H55" s="48">
        <v>8</v>
      </c>
      <c r="I55" s="47" t="s">
        <v>122</v>
      </c>
      <c r="J55" s="46">
        <v>2019</v>
      </c>
      <c r="K55" s="46">
        <v>2020</v>
      </c>
      <c r="L55" s="165">
        <f t="shared" si="10"/>
        <v>1.6</v>
      </c>
      <c r="M55" s="73"/>
      <c r="N55" s="73">
        <v>0.8</v>
      </c>
      <c r="O55" s="73">
        <v>0.8</v>
      </c>
      <c r="P55" s="46" t="s">
        <v>53</v>
      </c>
      <c r="Q55" s="46">
        <v>2</v>
      </c>
      <c r="R55" s="46">
        <v>12</v>
      </c>
      <c r="S55" s="46" t="s">
        <v>129</v>
      </c>
      <c r="T55" s="46" t="s">
        <v>68</v>
      </c>
      <c r="U55" s="46" t="s">
        <v>47</v>
      </c>
      <c r="V55" s="92"/>
      <c r="W55" s="181">
        <v>2025</v>
      </c>
    </row>
    <row r="56" s="106" customFormat="1" ht="35" customHeight="1" spans="1:238">
      <c r="A56" s="130">
        <v>51</v>
      </c>
      <c r="B56" s="139" t="s">
        <v>130</v>
      </c>
      <c r="C56" s="130"/>
      <c r="D56" s="130"/>
      <c r="E56" s="130"/>
      <c r="F56" s="130"/>
      <c r="G56" s="130" t="s">
        <v>32</v>
      </c>
      <c r="H56" s="133"/>
      <c r="I56" s="140"/>
      <c r="J56" s="133">
        <v>0</v>
      </c>
      <c r="K56" s="133">
        <v>0</v>
      </c>
      <c r="L56" s="156">
        <v>0</v>
      </c>
      <c r="M56" s="156">
        <v>0</v>
      </c>
      <c r="N56" s="156">
        <v>0</v>
      </c>
      <c r="O56" s="156">
        <v>0</v>
      </c>
      <c r="P56" s="156"/>
      <c r="Q56" s="172">
        <v>0</v>
      </c>
      <c r="R56" s="172">
        <v>0</v>
      </c>
      <c r="S56" s="172"/>
      <c r="T56" s="172"/>
      <c r="U56" s="130"/>
      <c r="V56" s="174">
        <v>3144</v>
      </c>
      <c r="W56" s="174"/>
      <c r="ER56" s="108"/>
      <c r="ES56" s="108"/>
      <c r="ET56" s="108"/>
      <c r="EU56" s="108"/>
      <c r="EV56" s="108"/>
      <c r="EW56" s="108"/>
      <c r="EX56" s="108"/>
      <c r="EY56" s="108"/>
      <c r="EZ56" s="108"/>
      <c r="FA56" s="108"/>
      <c r="FB56" s="108"/>
      <c r="FC56" s="108"/>
      <c r="FD56" s="108"/>
      <c r="FE56" s="108"/>
      <c r="FF56" s="108"/>
      <c r="FG56" s="108"/>
      <c r="FH56" s="108"/>
      <c r="FI56" s="108"/>
      <c r="FJ56" s="108"/>
      <c r="FK56" s="108"/>
      <c r="FL56" s="108"/>
      <c r="FM56" s="108"/>
      <c r="FN56" s="108"/>
      <c r="FO56" s="108"/>
      <c r="FP56" s="108"/>
      <c r="FQ56" s="108"/>
      <c r="FR56" s="108"/>
      <c r="FS56" s="108"/>
      <c r="FT56" s="108"/>
      <c r="FU56" s="108"/>
      <c r="FV56" s="108"/>
      <c r="FW56" s="108"/>
      <c r="FX56" s="108"/>
      <c r="FY56" s="108"/>
      <c r="FZ56" s="108"/>
      <c r="GA56" s="108"/>
      <c r="GB56" s="108"/>
      <c r="GC56" s="108"/>
      <c r="GD56" s="108"/>
      <c r="GE56" s="108"/>
      <c r="GF56" s="108"/>
      <c r="GG56" s="108"/>
      <c r="GH56" s="108"/>
      <c r="GI56" s="108"/>
      <c r="GJ56" s="108"/>
      <c r="GK56" s="108"/>
      <c r="GL56" s="108"/>
      <c r="GM56" s="108"/>
      <c r="GN56" s="108"/>
      <c r="GO56" s="108"/>
      <c r="GP56" s="108"/>
      <c r="GQ56" s="108"/>
      <c r="GR56" s="108"/>
      <c r="GS56" s="108"/>
      <c r="GT56" s="108"/>
      <c r="GU56" s="108"/>
      <c r="GV56" s="108"/>
      <c r="GW56" s="108"/>
      <c r="GX56" s="108"/>
      <c r="GY56" s="108"/>
      <c r="GZ56" s="108"/>
      <c r="HA56" s="108"/>
      <c r="HB56" s="108"/>
      <c r="HC56" s="108"/>
      <c r="HD56" s="108"/>
      <c r="HE56" s="108"/>
      <c r="HF56" s="108"/>
      <c r="HG56" s="108"/>
      <c r="HH56" s="108"/>
      <c r="HI56" s="108"/>
      <c r="HJ56" s="108"/>
      <c r="HK56" s="108"/>
      <c r="HL56" s="108"/>
      <c r="HM56" s="108"/>
      <c r="HN56" s="108"/>
      <c r="HO56" s="108"/>
      <c r="HP56" s="108"/>
      <c r="HQ56" s="108"/>
      <c r="HR56" s="108"/>
      <c r="HS56" s="108"/>
      <c r="HT56" s="108"/>
      <c r="HU56" s="108"/>
      <c r="HV56" s="108"/>
      <c r="HW56" s="108"/>
      <c r="HX56" s="108"/>
      <c r="HY56" s="108"/>
      <c r="HZ56" s="108"/>
      <c r="IA56" s="108"/>
      <c r="IB56" s="108"/>
      <c r="IC56" s="108"/>
      <c r="ID56" s="108"/>
    </row>
    <row r="57" s="106" customFormat="1" ht="35" customHeight="1" spans="1:238">
      <c r="A57" s="130">
        <v>52</v>
      </c>
      <c r="B57" s="139" t="s">
        <v>131</v>
      </c>
      <c r="C57" s="130"/>
      <c r="D57" s="130"/>
      <c r="E57" s="130"/>
      <c r="F57" s="130"/>
      <c r="G57" s="130"/>
      <c r="H57" s="133"/>
      <c r="I57" s="140"/>
      <c r="J57" s="133">
        <v>0</v>
      </c>
      <c r="K57" s="133">
        <v>0</v>
      </c>
      <c r="L57" s="156">
        <v>0</v>
      </c>
      <c r="M57" s="156">
        <v>0</v>
      </c>
      <c r="N57" s="156">
        <v>0</v>
      </c>
      <c r="O57" s="156">
        <v>0</v>
      </c>
      <c r="P57" s="156"/>
      <c r="Q57" s="172">
        <v>0</v>
      </c>
      <c r="R57" s="172">
        <v>0</v>
      </c>
      <c r="S57" s="172"/>
      <c r="T57" s="172"/>
      <c r="U57" s="173"/>
      <c r="V57" s="174">
        <v>3216</v>
      </c>
      <c r="W57" s="174"/>
      <c r="ER57" s="108"/>
      <c r="ES57" s="108"/>
      <c r="ET57" s="108"/>
      <c r="EU57" s="108"/>
      <c r="EV57" s="108"/>
      <c r="EW57" s="108"/>
      <c r="EX57" s="108"/>
      <c r="EY57" s="108"/>
      <c r="EZ57" s="108"/>
      <c r="FA57" s="108"/>
      <c r="FB57" s="108"/>
      <c r="FC57" s="108"/>
      <c r="FD57" s="108"/>
      <c r="FE57" s="108"/>
      <c r="FF57" s="108"/>
      <c r="FG57" s="108"/>
      <c r="FH57" s="108"/>
      <c r="FI57" s="108"/>
      <c r="FJ57" s="108"/>
      <c r="FK57" s="108"/>
      <c r="FL57" s="108"/>
      <c r="FM57" s="108"/>
      <c r="FN57" s="108"/>
      <c r="FO57" s="108"/>
      <c r="FP57" s="108"/>
      <c r="FQ57" s="108"/>
      <c r="FR57" s="108"/>
      <c r="FS57" s="108"/>
      <c r="FT57" s="108"/>
      <c r="FU57" s="108"/>
      <c r="FV57" s="108"/>
      <c r="FW57" s="108"/>
      <c r="FX57" s="108"/>
      <c r="FY57" s="108"/>
      <c r="FZ57" s="108"/>
      <c r="GA57" s="108"/>
      <c r="GB57" s="108"/>
      <c r="GC57" s="108"/>
      <c r="GD57" s="108"/>
      <c r="GE57" s="108"/>
      <c r="GF57" s="108"/>
      <c r="GG57" s="108"/>
      <c r="GH57" s="108"/>
      <c r="GI57" s="108"/>
      <c r="GJ57" s="108"/>
      <c r="GK57" s="108"/>
      <c r="GL57" s="108"/>
      <c r="GM57" s="108"/>
      <c r="GN57" s="108"/>
      <c r="GO57" s="108"/>
      <c r="GP57" s="108"/>
      <c r="GQ57" s="108"/>
      <c r="GR57" s="108"/>
      <c r="GS57" s="108"/>
      <c r="GT57" s="108"/>
      <c r="GU57" s="108"/>
      <c r="GV57" s="108"/>
      <c r="GW57" s="108"/>
      <c r="GX57" s="108"/>
      <c r="GY57" s="108"/>
      <c r="GZ57" s="108"/>
      <c r="HA57" s="108"/>
      <c r="HB57" s="108"/>
      <c r="HC57" s="108"/>
      <c r="HD57" s="108"/>
      <c r="HE57" s="108"/>
      <c r="HF57" s="108"/>
      <c r="HG57" s="108"/>
      <c r="HH57" s="108"/>
      <c r="HI57" s="108"/>
      <c r="HJ57" s="108"/>
      <c r="HK57" s="108"/>
      <c r="HL57" s="108"/>
      <c r="HM57" s="108"/>
      <c r="HN57" s="108"/>
      <c r="HO57" s="108"/>
      <c r="HP57" s="108"/>
      <c r="HQ57" s="108"/>
      <c r="HR57" s="108"/>
      <c r="HS57" s="108"/>
      <c r="HT57" s="108"/>
      <c r="HU57" s="108"/>
      <c r="HV57" s="108"/>
      <c r="HW57" s="108"/>
      <c r="HX57" s="108"/>
      <c r="HY57" s="108"/>
      <c r="HZ57" s="108"/>
      <c r="IA57" s="108"/>
      <c r="IB57" s="108"/>
      <c r="IC57" s="108"/>
      <c r="ID57" s="108"/>
    </row>
    <row r="58" s="106" customFormat="1" ht="35" customHeight="1" spans="1:238">
      <c r="A58" s="130">
        <v>53</v>
      </c>
      <c r="B58" s="131" t="s">
        <v>132</v>
      </c>
      <c r="C58" s="132"/>
      <c r="D58" s="132"/>
      <c r="E58" s="132"/>
      <c r="F58" s="130"/>
      <c r="G58" s="130">
        <v>0</v>
      </c>
      <c r="H58" s="133">
        <v>0</v>
      </c>
      <c r="I58" s="133"/>
      <c r="J58" s="133">
        <v>0</v>
      </c>
      <c r="K58" s="133">
        <v>0</v>
      </c>
      <c r="L58" s="156">
        <v>0</v>
      </c>
      <c r="M58" s="156">
        <v>0</v>
      </c>
      <c r="N58" s="156">
        <v>0</v>
      </c>
      <c r="O58" s="156">
        <v>0</v>
      </c>
      <c r="P58" s="156"/>
      <c r="Q58" s="172">
        <v>0</v>
      </c>
      <c r="R58" s="172">
        <v>0</v>
      </c>
      <c r="S58" s="172"/>
      <c r="T58" s="172"/>
      <c r="U58" s="130"/>
      <c r="V58" s="174">
        <v>3272</v>
      </c>
      <c r="W58" s="174"/>
      <c r="ER58" s="108"/>
      <c r="ES58" s="108"/>
      <c r="ET58" s="108"/>
      <c r="EU58" s="108"/>
      <c r="EV58" s="108"/>
      <c r="EW58" s="108"/>
      <c r="EX58" s="108"/>
      <c r="EY58" s="108"/>
      <c r="EZ58" s="108"/>
      <c r="FA58" s="108"/>
      <c r="FB58" s="108"/>
      <c r="FC58" s="108"/>
      <c r="FD58" s="108"/>
      <c r="FE58" s="108"/>
      <c r="FF58" s="108"/>
      <c r="FG58" s="108"/>
      <c r="FH58" s="108"/>
      <c r="FI58" s="108"/>
      <c r="FJ58" s="108"/>
      <c r="FK58" s="108"/>
      <c r="FL58" s="108"/>
      <c r="FM58" s="108"/>
      <c r="FN58" s="108"/>
      <c r="FO58" s="108"/>
      <c r="FP58" s="108"/>
      <c r="FQ58" s="108"/>
      <c r="FR58" s="108"/>
      <c r="FS58" s="108"/>
      <c r="FT58" s="108"/>
      <c r="FU58" s="108"/>
      <c r="FV58" s="108"/>
      <c r="FW58" s="108"/>
      <c r="FX58" s="108"/>
      <c r="FY58" s="108"/>
      <c r="FZ58" s="108"/>
      <c r="GA58" s="108"/>
      <c r="GB58" s="108"/>
      <c r="GC58" s="108"/>
      <c r="GD58" s="108"/>
      <c r="GE58" s="108"/>
      <c r="GF58" s="108"/>
      <c r="GG58" s="108"/>
      <c r="GH58" s="108"/>
      <c r="GI58" s="108"/>
      <c r="GJ58" s="108"/>
      <c r="GK58" s="108"/>
      <c r="GL58" s="108"/>
      <c r="GM58" s="108"/>
      <c r="GN58" s="108"/>
      <c r="GO58" s="108"/>
      <c r="GP58" s="108"/>
      <c r="GQ58" s="108"/>
      <c r="GR58" s="108"/>
      <c r="GS58" s="108"/>
      <c r="GT58" s="108"/>
      <c r="GU58" s="108"/>
      <c r="GV58" s="108"/>
      <c r="GW58" s="108"/>
      <c r="GX58" s="108"/>
      <c r="GY58" s="108"/>
      <c r="GZ58" s="108"/>
      <c r="HA58" s="108"/>
      <c r="HB58" s="108"/>
      <c r="HC58" s="108"/>
      <c r="HD58" s="108"/>
      <c r="HE58" s="108"/>
      <c r="HF58" s="108"/>
      <c r="HG58" s="108"/>
      <c r="HH58" s="108"/>
      <c r="HI58" s="108"/>
      <c r="HJ58" s="108"/>
      <c r="HK58" s="108"/>
      <c r="HL58" s="108"/>
      <c r="HM58" s="108"/>
      <c r="HN58" s="108"/>
      <c r="HO58" s="108"/>
      <c r="HP58" s="108"/>
      <c r="HQ58" s="108"/>
      <c r="HR58" s="108"/>
      <c r="HS58" s="108"/>
      <c r="HT58" s="108"/>
      <c r="HU58" s="108"/>
      <c r="HV58" s="108"/>
      <c r="HW58" s="108"/>
      <c r="HX58" s="108"/>
      <c r="HY58" s="108"/>
      <c r="HZ58" s="108"/>
      <c r="IA58" s="108"/>
      <c r="IB58" s="108"/>
      <c r="IC58" s="108"/>
      <c r="ID58" s="108"/>
    </row>
    <row r="59" s="106" customFormat="1" customHeight="1" spans="1:238">
      <c r="A59" s="130">
        <v>54</v>
      </c>
      <c r="B59" s="131" t="s">
        <v>133</v>
      </c>
      <c r="C59" s="132"/>
      <c r="D59" s="132"/>
      <c r="E59" s="132"/>
      <c r="F59" s="130"/>
      <c r="G59" s="130"/>
      <c r="H59" s="130">
        <v>0</v>
      </c>
      <c r="I59" s="166"/>
      <c r="J59" s="133">
        <v>0</v>
      </c>
      <c r="K59" s="133">
        <v>0</v>
      </c>
      <c r="L59" s="156">
        <v>0</v>
      </c>
      <c r="M59" s="156">
        <v>0</v>
      </c>
      <c r="N59" s="156">
        <v>0</v>
      </c>
      <c r="O59" s="156">
        <v>0</v>
      </c>
      <c r="P59" s="156"/>
      <c r="Q59" s="172">
        <v>0</v>
      </c>
      <c r="R59" s="172">
        <v>0</v>
      </c>
      <c r="S59" s="172"/>
      <c r="T59" s="172"/>
      <c r="U59" s="173"/>
      <c r="V59" s="174">
        <v>3480</v>
      </c>
      <c r="W59" s="174"/>
      <c r="ER59" s="108"/>
      <c r="ES59" s="108"/>
      <c r="ET59" s="108"/>
      <c r="EU59" s="108"/>
      <c r="EV59" s="108"/>
      <c r="EW59" s="108"/>
      <c r="EX59" s="108"/>
      <c r="EY59" s="108"/>
      <c r="EZ59" s="108"/>
      <c r="FA59" s="108"/>
      <c r="FB59" s="108"/>
      <c r="FC59" s="108"/>
      <c r="FD59" s="108"/>
      <c r="FE59" s="108"/>
      <c r="FF59" s="108"/>
      <c r="FG59" s="108"/>
      <c r="FH59" s="108"/>
      <c r="FI59" s="108"/>
      <c r="FJ59" s="108"/>
      <c r="FK59" s="108"/>
      <c r="FL59" s="108"/>
      <c r="FM59" s="108"/>
      <c r="FN59" s="108"/>
      <c r="FO59" s="108"/>
      <c r="FP59" s="108"/>
      <c r="FQ59" s="108"/>
      <c r="FR59" s="108"/>
      <c r="FS59" s="108"/>
      <c r="FT59" s="108"/>
      <c r="FU59" s="108"/>
      <c r="FV59" s="108"/>
      <c r="FW59" s="108"/>
      <c r="FX59" s="108"/>
      <c r="FY59" s="108"/>
      <c r="FZ59" s="108"/>
      <c r="GA59" s="108"/>
      <c r="GB59" s="108"/>
      <c r="GC59" s="108"/>
      <c r="GD59" s="108"/>
      <c r="GE59" s="108"/>
      <c r="GF59" s="108"/>
      <c r="GG59" s="108"/>
      <c r="GH59" s="108"/>
      <c r="GI59" s="108"/>
      <c r="GJ59" s="108"/>
      <c r="GK59" s="108"/>
      <c r="GL59" s="108"/>
      <c r="GM59" s="108"/>
      <c r="GN59" s="108"/>
      <c r="GO59" s="108"/>
      <c r="GP59" s="108"/>
      <c r="GQ59" s="108"/>
      <c r="GR59" s="108"/>
      <c r="GS59" s="108"/>
      <c r="GT59" s="108"/>
      <c r="GU59" s="108"/>
      <c r="GV59" s="108"/>
      <c r="GW59" s="108"/>
      <c r="GX59" s="108"/>
      <c r="GY59" s="108"/>
      <c r="GZ59" s="108"/>
      <c r="HA59" s="108"/>
      <c r="HB59" s="108"/>
      <c r="HC59" s="108"/>
      <c r="HD59" s="108"/>
      <c r="HE59" s="108"/>
      <c r="HF59" s="108"/>
      <c r="HG59" s="108"/>
      <c r="HH59" s="108"/>
      <c r="HI59" s="108"/>
      <c r="HJ59" s="108"/>
      <c r="HK59" s="108"/>
      <c r="HL59" s="108"/>
      <c r="HM59" s="108"/>
      <c r="HN59" s="108"/>
      <c r="HO59" s="108"/>
      <c r="HP59" s="108"/>
      <c r="HQ59" s="108"/>
      <c r="HR59" s="108"/>
      <c r="HS59" s="108"/>
      <c r="HT59" s="108"/>
      <c r="HU59" s="108"/>
      <c r="HV59" s="108"/>
      <c r="HW59" s="108"/>
      <c r="HX59" s="108"/>
      <c r="HY59" s="108"/>
      <c r="HZ59" s="108"/>
      <c r="IA59" s="108"/>
      <c r="IB59" s="108"/>
      <c r="IC59" s="108"/>
      <c r="ID59" s="108"/>
    </row>
    <row r="60" s="106" customFormat="1" ht="35" customHeight="1" spans="1:238">
      <c r="A60" s="130">
        <v>55</v>
      </c>
      <c r="B60" s="139" t="s">
        <v>134</v>
      </c>
      <c r="C60" s="130"/>
      <c r="D60" s="130"/>
      <c r="E60" s="147"/>
      <c r="F60" s="130"/>
      <c r="G60" s="147"/>
      <c r="H60" s="133"/>
      <c r="I60" s="130"/>
      <c r="J60" s="133">
        <v>0</v>
      </c>
      <c r="K60" s="133">
        <v>0</v>
      </c>
      <c r="L60" s="156">
        <v>0</v>
      </c>
      <c r="M60" s="156">
        <v>0</v>
      </c>
      <c r="N60" s="156">
        <v>0</v>
      </c>
      <c r="O60" s="156">
        <v>0</v>
      </c>
      <c r="P60" s="156">
        <v>0</v>
      </c>
      <c r="Q60" s="172">
        <v>0</v>
      </c>
      <c r="R60" s="172">
        <v>0</v>
      </c>
      <c r="S60" s="156"/>
      <c r="T60" s="156"/>
      <c r="U60" s="173"/>
      <c r="V60" s="174">
        <v>3492</v>
      </c>
      <c r="W60" s="174"/>
      <c r="ER60" s="108"/>
      <c r="ES60" s="108"/>
      <c r="ET60" s="108"/>
      <c r="EU60" s="108"/>
      <c r="EV60" s="108"/>
      <c r="EW60" s="108"/>
      <c r="EX60" s="108"/>
      <c r="EY60" s="108"/>
      <c r="EZ60" s="108"/>
      <c r="FA60" s="108"/>
      <c r="FB60" s="108"/>
      <c r="FC60" s="108"/>
      <c r="FD60" s="108"/>
      <c r="FE60" s="108"/>
      <c r="FF60" s="108"/>
      <c r="FG60" s="108"/>
      <c r="FH60" s="108"/>
      <c r="FI60" s="108"/>
      <c r="FJ60" s="108"/>
      <c r="FK60" s="108"/>
      <c r="FL60" s="108"/>
      <c r="FM60" s="108"/>
      <c r="FN60" s="108"/>
      <c r="FO60" s="108"/>
      <c r="FP60" s="108"/>
      <c r="FQ60" s="108"/>
      <c r="FR60" s="108"/>
      <c r="FS60" s="108"/>
      <c r="FT60" s="108"/>
      <c r="FU60" s="108"/>
      <c r="FV60" s="108"/>
      <c r="FW60" s="108"/>
      <c r="FX60" s="108"/>
      <c r="FY60" s="108"/>
      <c r="FZ60" s="108"/>
      <c r="GA60" s="108"/>
      <c r="GB60" s="108"/>
      <c r="GC60" s="108"/>
      <c r="GD60" s="108"/>
      <c r="GE60" s="108"/>
      <c r="GF60" s="108"/>
      <c r="GG60" s="108"/>
      <c r="GH60" s="108"/>
      <c r="GI60" s="108"/>
      <c r="GJ60" s="108"/>
      <c r="GK60" s="108"/>
      <c r="GL60" s="108"/>
      <c r="GM60" s="108"/>
      <c r="GN60" s="108"/>
      <c r="GO60" s="108"/>
      <c r="GP60" s="108"/>
      <c r="GQ60" s="108"/>
      <c r="GR60" s="108"/>
      <c r="GS60" s="108"/>
      <c r="GT60" s="108"/>
      <c r="GU60" s="108"/>
      <c r="GV60" s="108"/>
      <c r="GW60" s="108"/>
      <c r="GX60" s="108"/>
      <c r="GY60" s="108"/>
      <c r="GZ60" s="108"/>
      <c r="HA60" s="108"/>
      <c r="HB60" s="108"/>
      <c r="HC60" s="108"/>
      <c r="HD60" s="108"/>
      <c r="HE60" s="108"/>
      <c r="HF60" s="108"/>
      <c r="HG60" s="108"/>
      <c r="HH60" s="108"/>
      <c r="HI60" s="108"/>
      <c r="HJ60" s="108"/>
      <c r="HK60" s="108"/>
      <c r="HL60" s="108"/>
      <c r="HM60" s="108"/>
      <c r="HN60" s="108"/>
      <c r="HO60" s="108"/>
      <c r="HP60" s="108"/>
      <c r="HQ60" s="108"/>
      <c r="HR60" s="108"/>
      <c r="HS60" s="108"/>
      <c r="HT60" s="108"/>
      <c r="HU60" s="108"/>
      <c r="HV60" s="108"/>
      <c r="HW60" s="108"/>
      <c r="HX60" s="108"/>
      <c r="HY60" s="108"/>
      <c r="HZ60" s="108"/>
      <c r="IA60" s="108"/>
      <c r="IB60" s="108"/>
      <c r="IC60" s="108"/>
      <c r="ID60" s="108"/>
    </row>
    <row r="61" s="105" customFormat="1" ht="35" customHeight="1" spans="1:238">
      <c r="A61" s="148">
        <v>56</v>
      </c>
      <c r="B61" s="138" t="s">
        <v>135</v>
      </c>
      <c r="C61" s="126"/>
      <c r="D61" s="126"/>
      <c r="E61" s="126"/>
      <c r="F61" s="126"/>
      <c r="G61" s="126" t="s">
        <v>35</v>
      </c>
      <c r="H61" s="149"/>
      <c r="I61" s="154">
        <f>I62+I65+I72+I73+I74+I75+I76</f>
        <v>0</v>
      </c>
      <c r="J61" s="149">
        <v>2018</v>
      </c>
      <c r="K61" s="149">
        <v>2019</v>
      </c>
      <c r="L61" s="154">
        <f>L62+L65+L72+L73+L74+L75+L76</f>
        <v>68.5</v>
      </c>
      <c r="M61" s="154">
        <f>M62+M65+M72+M73+M74+M75+M76</f>
        <v>68.5</v>
      </c>
      <c r="N61" s="154">
        <f>N62+N65+N72+N73+N74+N75+N76</f>
        <v>0</v>
      </c>
      <c r="O61" s="154">
        <f>O62+O65+O72+O73+O74+O75+O76</f>
        <v>0</v>
      </c>
      <c r="P61" s="154"/>
      <c r="Q61" s="149"/>
      <c r="R61" s="149"/>
      <c r="S61" s="154"/>
      <c r="T61" s="154"/>
      <c r="U61" s="126"/>
      <c r="V61" s="171">
        <v>3503</v>
      </c>
      <c r="W61" s="171"/>
      <c r="ER61" s="186"/>
      <c r="ES61" s="186"/>
      <c r="ET61" s="186"/>
      <c r="EU61" s="186"/>
      <c r="EV61" s="186"/>
      <c r="EW61" s="186"/>
      <c r="EX61" s="186"/>
      <c r="EY61" s="186"/>
      <c r="EZ61" s="186"/>
      <c r="FA61" s="186"/>
      <c r="FB61" s="186"/>
      <c r="FC61" s="186"/>
      <c r="FD61" s="186"/>
      <c r="FE61" s="186"/>
      <c r="FF61" s="186"/>
      <c r="FG61" s="186"/>
      <c r="FH61" s="186"/>
      <c r="FI61" s="186"/>
      <c r="FJ61" s="186"/>
      <c r="FK61" s="186"/>
      <c r="FL61" s="186"/>
      <c r="FM61" s="186"/>
      <c r="FN61" s="186"/>
      <c r="FO61" s="186"/>
      <c r="FP61" s="186"/>
      <c r="FQ61" s="186"/>
      <c r="FR61" s="186"/>
      <c r="FS61" s="186"/>
      <c r="FT61" s="186"/>
      <c r="FU61" s="186"/>
      <c r="FV61" s="186"/>
      <c r="FW61" s="186"/>
      <c r="FX61" s="186"/>
      <c r="FY61" s="186"/>
      <c r="FZ61" s="186"/>
      <c r="GA61" s="186"/>
      <c r="GB61" s="186"/>
      <c r="GC61" s="186"/>
      <c r="GD61" s="186"/>
      <c r="GE61" s="186"/>
      <c r="GF61" s="186"/>
      <c r="GG61" s="186"/>
      <c r="GH61" s="186"/>
      <c r="GI61" s="186"/>
      <c r="GJ61" s="186"/>
      <c r="GK61" s="186"/>
      <c r="GL61" s="186"/>
      <c r="GM61" s="186"/>
      <c r="GN61" s="186"/>
      <c r="GO61" s="186"/>
      <c r="GP61" s="186"/>
      <c r="GQ61" s="186"/>
      <c r="GR61" s="186"/>
      <c r="GS61" s="186"/>
      <c r="GT61" s="186"/>
      <c r="GU61" s="186"/>
      <c r="GV61" s="186"/>
      <c r="GW61" s="186"/>
      <c r="GX61" s="186"/>
      <c r="GY61" s="186"/>
      <c r="GZ61" s="186"/>
      <c r="HA61" s="186"/>
      <c r="HB61" s="186"/>
      <c r="HC61" s="186"/>
      <c r="HD61" s="186"/>
      <c r="HE61" s="186"/>
      <c r="HF61" s="186"/>
      <c r="HG61" s="186"/>
      <c r="HH61" s="186"/>
      <c r="HI61" s="186"/>
      <c r="HJ61" s="186"/>
      <c r="HK61" s="186"/>
      <c r="HL61" s="186"/>
      <c r="HM61" s="186"/>
      <c r="HN61" s="186"/>
      <c r="HO61" s="186"/>
      <c r="HP61" s="186"/>
      <c r="HQ61" s="186"/>
      <c r="HR61" s="186"/>
      <c r="HS61" s="186"/>
      <c r="HT61" s="186"/>
      <c r="HU61" s="186"/>
      <c r="HV61" s="186"/>
      <c r="HW61" s="186"/>
      <c r="HX61" s="186"/>
      <c r="HY61" s="186"/>
      <c r="HZ61" s="186"/>
      <c r="IA61" s="186"/>
      <c r="IB61" s="186"/>
      <c r="IC61" s="186"/>
      <c r="ID61" s="186"/>
    </row>
    <row r="62" s="106" customFormat="1" ht="42" customHeight="1" spans="1:238">
      <c r="A62" s="150">
        <v>57</v>
      </c>
      <c r="B62" s="139" t="s">
        <v>136</v>
      </c>
      <c r="C62" s="130" t="s">
        <v>137</v>
      </c>
      <c r="D62" s="130"/>
      <c r="E62" s="130"/>
      <c r="F62" s="130" t="s">
        <v>51</v>
      </c>
      <c r="G62" s="130" t="s">
        <v>35</v>
      </c>
      <c r="H62" s="133">
        <f>SUM(H63:H64)</f>
        <v>5</v>
      </c>
      <c r="I62" s="133">
        <f>SUM(I63:I64)</f>
        <v>0</v>
      </c>
      <c r="J62" s="133">
        <v>2018</v>
      </c>
      <c r="K62" s="133">
        <v>2019</v>
      </c>
      <c r="L62" s="156">
        <f>SUM(L63:L64)</f>
        <v>20</v>
      </c>
      <c r="M62" s="156">
        <f>SUM(M63:M64)</f>
        <v>20</v>
      </c>
      <c r="N62" s="156">
        <f>SUM(N63:N64)</f>
        <v>0</v>
      </c>
      <c r="O62" s="156">
        <f>SUM(O63:O64)</f>
        <v>0</v>
      </c>
      <c r="P62" s="156"/>
      <c r="Q62" s="172">
        <f>SUM(Q63:Q64)</f>
        <v>5</v>
      </c>
      <c r="R62" s="172">
        <f>SUM(R63:R64)</f>
        <v>18</v>
      </c>
      <c r="S62" s="133"/>
      <c r="T62" s="133"/>
      <c r="U62" s="130" t="s">
        <v>138</v>
      </c>
      <c r="V62" s="174">
        <v>3504</v>
      </c>
      <c r="W62" s="174"/>
      <c r="ER62" s="108"/>
      <c r="ES62" s="108"/>
      <c r="ET62" s="108"/>
      <c r="EU62" s="108"/>
      <c r="EV62" s="108"/>
      <c r="EW62" s="108"/>
      <c r="EX62" s="108"/>
      <c r="EY62" s="108"/>
      <c r="EZ62" s="108"/>
      <c r="FA62" s="108"/>
      <c r="FB62" s="108"/>
      <c r="FC62" s="108"/>
      <c r="FD62" s="108"/>
      <c r="FE62" s="108"/>
      <c r="FF62" s="108"/>
      <c r="FG62" s="108"/>
      <c r="FH62" s="108"/>
      <c r="FI62" s="108"/>
      <c r="FJ62" s="108"/>
      <c r="FK62" s="108"/>
      <c r="FL62" s="108"/>
      <c r="FM62" s="108"/>
      <c r="FN62" s="108"/>
      <c r="FO62" s="108"/>
      <c r="FP62" s="108"/>
      <c r="FQ62" s="108"/>
      <c r="FR62" s="108"/>
      <c r="FS62" s="108"/>
      <c r="FT62" s="108"/>
      <c r="FU62" s="108"/>
      <c r="FV62" s="108"/>
      <c r="FW62" s="108"/>
      <c r="FX62" s="108"/>
      <c r="FY62" s="108"/>
      <c r="FZ62" s="108"/>
      <c r="GA62" s="108"/>
      <c r="GB62" s="108"/>
      <c r="GC62" s="108"/>
      <c r="GD62" s="108"/>
      <c r="GE62" s="108"/>
      <c r="GF62" s="108"/>
      <c r="GG62" s="108"/>
      <c r="GH62" s="108"/>
      <c r="GI62" s="108"/>
      <c r="GJ62" s="108"/>
      <c r="GK62" s="108"/>
      <c r="GL62" s="108"/>
      <c r="GM62" s="108"/>
      <c r="GN62" s="108"/>
      <c r="GO62" s="108"/>
      <c r="GP62" s="108"/>
      <c r="GQ62" s="108"/>
      <c r="GR62" s="108"/>
      <c r="GS62" s="108"/>
      <c r="GT62" s="108"/>
      <c r="GU62" s="108"/>
      <c r="GV62" s="108"/>
      <c r="GW62" s="108"/>
      <c r="GX62" s="108"/>
      <c r="GY62" s="108"/>
      <c r="GZ62" s="108"/>
      <c r="HA62" s="108"/>
      <c r="HB62" s="108"/>
      <c r="HC62" s="108"/>
      <c r="HD62" s="108"/>
      <c r="HE62" s="108"/>
      <c r="HF62" s="108"/>
      <c r="HG62" s="108"/>
      <c r="HH62" s="108"/>
      <c r="HI62" s="108"/>
      <c r="HJ62" s="108"/>
      <c r="HK62" s="108"/>
      <c r="HL62" s="108"/>
      <c r="HM62" s="108"/>
      <c r="HN62" s="108"/>
      <c r="HO62" s="108"/>
      <c r="HP62" s="108"/>
      <c r="HQ62" s="108"/>
      <c r="HR62" s="108"/>
      <c r="HS62" s="108"/>
      <c r="HT62" s="108"/>
      <c r="HU62" s="108"/>
      <c r="HV62" s="108"/>
      <c r="HW62" s="108"/>
      <c r="HX62" s="108"/>
      <c r="HY62" s="108"/>
      <c r="HZ62" s="108"/>
      <c r="IA62" s="108"/>
      <c r="IB62" s="108"/>
      <c r="IC62" s="108"/>
      <c r="ID62" s="108"/>
    </row>
    <row r="63" s="100" customFormat="1" ht="35" customHeight="1" spans="1:238">
      <c r="A63" s="44">
        <v>58</v>
      </c>
      <c r="B63" s="43" t="s">
        <v>139</v>
      </c>
      <c r="C63" s="47" t="s">
        <v>48</v>
      </c>
      <c r="D63" s="47" t="s">
        <v>49</v>
      </c>
      <c r="E63" s="47" t="s">
        <v>59</v>
      </c>
      <c r="F63" s="47" t="s">
        <v>51</v>
      </c>
      <c r="G63" s="47" t="s">
        <v>35</v>
      </c>
      <c r="H63" s="46">
        <v>4</v>
      </c>
      <c r="I63" s="46" t="s">
        <v>140</v>
      </c>
      <c r="J63" s="46">
        <v>2018</v>
      </c>
      <c r="K63" s="46">
        <v>2018</v>
      </c>
      <c r="L63" s="73">
        <v>16</v>
      </c>
      <c r="M63" s="73">
        <v>16</v>
      </c>
      <c r="N63" s="73"/>
      <c r="O63" s="73"/>
      <c r="P63" s="46" t="s">
        <v>141</v>
      </c>
      <c r="Q63" s="46">
        <v>4</v>
      </c>
      <c r="R63" s="46">
        <v>15</v>
      </c>
      <c r="S63" s="46" t="s">
        <v>142</v>
      </c>
      <c r="T63" s="46" t="s">
        <v>143</v>
      </c>
      <c r="U63" s="47" t="s">
        <v>138</v>
      </c>
      <c r="V63" s="92">
        <v>3581</v>
      </c>
      <c r="W63" s="92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</row>
    <row r="64" s="100" customFormat="1" ht="35" customHeight="1" spans="1:238">
      <c r="A64" s="44">
        <v>59</v>
      </c>
      <c r="B64" s="43" t="s">
        <v>139</v>
      </c>
      <c r="C64" s="47" t="s">
        <v>48</v>
      </c>
      <c r="D64" s="47" t="s">
        <v>49</v>
      </c>
      <c r="E64" s="47" t="s">
        <v>56</v>
      </c>
      <c r="F64" s="47" t="s">
        <v>51</v>
      </c>
      <c r="G64" s="47" t="s">
        <v>35</v>
      </c>
      <c r="H64" s="46">
        <v>1</v>
      </c>
      <c r="I64" s="46" t="s">
        <v>140</v>
      </c>
      <c r="J64" s="46">
        <v>2018</v>
      </c>
      <c r="K64" s="46">
        <v>2018</v>
      </c>
      <c r="L64" s="73">
        <v>4</v>
      </c>
      <c r="M64" s="73">
        <v>4</v>
      </c>
      <c r="N64" s="73"/>
      <c r="O64" s="73"/>
      <c r="P64" s="46" t="s">
        <v>141</v>
      </c>
      <c r="Q64" s="46">
        <v>1</v>
      </c>
      <c r="R64" s="46">
        <v>3</v>
      </c>
      <c r="S64" s="46" t="s">
        <v>142</v>
      </c>
      <c r="T64" s="46" t="s">
        <v>144</v>
      </c>
      <c r="U64" s="47" t="s">
        <v>138</v>
      </c>
      <c r="V64" s="92">
        <v>3582</v>
      </c>
      <c r="W64" s="92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</row>
    <row r="65" s="106" customFormat="1" ht="35" customHeight="1" spans="1:238">
      <c r="A65" s="130">
        <v>60</v>
      </c>
      <c r="B65" s="139" t="s">
        <v>145</v>
      </c>
      <c r="C65" s="130"/>
      <c r="D65" s="130"/>
      <c r="E65" s="130"/>
      <c r="F65" s="130" t="s">
        <v>51</v>
      </c>
      <c r="G65" s="130" t="s">
        <v>35</v>
      </c>
      <c r="H65" s="130">
        <f>SUM(H66:H71)</f>
        <v>9</v>
      </c>
      <c r="I65" s="130">
        <f>SUM(I66:I71)</f>
        <v>0</v>
      </c>
      <c r="J65" s="133">
        <v>2018</v>
      </c>
      <c r="K65" s="133">
        <v>2019</v>
      </c>
      <c r="L65" s="156">
        <f>SUM(L66:L71)</f>
        <v>13.5</v>
      </c>
      <c r="M65" s="156">
        <f>SUM(M66:M71)</f>
        <v>13.5</v>
      </c>
      <c r="N65" s="156">
        <f>SUM(N66:N71)</f>
        <v>0</v>
      </c>
      <c r="O65" s="156">
        <f>SUM(O66:O71)</f>
        <v>0</v>
      </c>
      <c r="P65" s="156"/>
      <c r="Q65" s="172">
        <f>SUM(Q66:Q71)</f>
        <v>9</v>
      </c>
      <c r="R65" s="172">
        <f>SUM(R66:R71)</f>
        <v>33</v>
      </c>
      <c r="S65" s="130"/>
      <c r="T65" s="130"/>
      <c r="U65" s="130" t="s">
        <v>138</v>
      </c>
      <c r="V65" s="174">
        <v>3750</v>
      </c>
      <c r="W65" s="174"/>
      <c r="ER65" s="108"/>
      <c r="ES65" s="108"/>
      <c r="ET65" s="108"/>
      <c r="EU65" s="108"/>
      <c r="EV65" s="108"/>
      <c r="EW65" s="108"/>
      <c r="EX65" s="108"/>
      <c r="EY65" s="108"/>
      <c r="EZ65" s="108"/>
      <c r="FA65" s="108"/>
      <c r="FB65" s="108"/>
      <c r="FC65" s="108"/>
      <c r="FD65" s="108"/>
      <c r="FE65" s="108"/>
      <c r="FF65" s="108"/>
      <c r="FG65" s="108"/>
      <c r="FH65" s="108"/>
      <c r="FI65" s="108"/>
      <c r="FJ65" s="108"/>
      <c r="FK65" s="108"/>
      <c r="FL65" s="108"/>
      <c r="FM65" s="108"/>
      <c r="FN65" s="108"/>
      <c r="FO65" s="108"/>
      <c r="FP65" s="108"/>
      <c r="FQ65" s="108"/>
      <c r="FR65" s="108"/>
      <c r="FS65" s="108"/>
      <c r="FT65" s="108"/>
      <c r="FU65" s="108"/>
      <c r="FV65" s="108"/>
      <c r="FW65" s="108"/>
      <c r="FX65" s="108"/>
      <c r="FY65" s="108"/>
      <c r="FZ65" s="108"/>
      <c r="GA65" s="108"/>
      <c r="GB65" s="108"/>
      <c r="GC65" s="108"/>
      <c r="GD65" s="108"/>
      <c r="GE65" s="108"/>
      <c r="GF65" s="108"/>
      <c r="GG65" s="108"/>
      <c r="GH65" s="108"/>
      <c r="GI65" s="108"/>
      <c r="GJ65" s="108"/>
      <c r="GK65" s="108"/>
      <c r="GL65" s="108"/>
      <c r="GM65" s="108"/>
      <c r="GN65" s="108"/>
      <c r="GO65" s="108"/>
      <c r="GP65" s="108"/>
      <c r="GQ65" s="108"/>
      <c r="GR65" s="108"/>
      <c r="GS65" s="108"/>
      <c r="GT65" s="108"/>
      <c r="GU65" s="108"/>
      <c r="GV65" s="108"/>
      <c r="GW65" s="108"/>
      <c r="GX65" s="108"/>
      <c r="GY65" s="108"/>
      <c r="GZ65" s="108"/>
      <c r="HA65" s="108"/>
      <c r="HB65" s="108"/>
      <c r="HC65" s="108"/>
      <c r="HD65" s="108"/>
      <c r="HE65" s="108"/>
      <c r="HF65" s="108"/>
      <c r="HG65" s="108"/>
      <c r="HH65" s="108"/>
      <c r="HI65" s="108"/>
      <c r="HJ65" s="108"/>
      <c r="HK65" s="108"/>
      <c r="HL65" s="108"/>
      <c r="HM65" s="108"/>
      <c r="HN65" s="108"/>
      <c r="HO65" s="108"/>
      <c r="HP65" s="108"/>
      <c r="HQ65" s="108"/>
      <c r="HR65" s="108"/>
      <c r="HS65" s="108"/>
      <c r="HT65" s="108"/>
      <c r="HU65" s="108"/>
      <c r="HV65" s="108"/>
      <c r="HW65" s="108"/>
      <c r="HX65" s="108"/>
      <c r="HY65" s="108"/>
      <c r="HZ65" s="108"/>
      <c r="IA65" s="108"/>
      <c r="IB65" s="108"/>
      <c r="IC65" s="108"/>
      <c r="ID65" s="108"/>
    </row>
    <row r="66" s="100" customFormat="1" ht="35" customHeight="1" spans="1:238">
      <c r="A66" s="44">
        <v>61</v>
      </c>
      <c r="B66" s="187" t="s">
        <v>146</v>
      </c>
      <c r="C66" s="47" t="s">
        <v>48</v>
      </c>
      <c r="D66" s="47" t="s">
        <v>49</v>
      </c>
      <c r="E66" s="47" t="s">
        <v>70</v>
      </c>
      <c r="F66" s="47" t="s">
        <v>147</v>
      </c>
      <c r="G66" s="47" t="s">
        <v>35</v>
      </c>
      <c r="H66" s="47">
        <v>1</v>
      </c>
      <c r="I66" s="47" t="s">
        <v>148</v>
      </c>
      <c r="J66" s="46">
        <v>2018</v>
      </c>
      <c r="K66" s="46">
        <v>2018</v>
      </c>
      <c r="L66" s="73">
        <v>1.5</v>
      </c>
      <c r="M66" s="73">
        <v>1.5</v>
      </c>
      <c r="N66" s="73"/>
      <c r="O66" s="73"/>
      <c r="P66" s="47" t="s">
        <v>141</v>
      </c>
      <c r="Q66" s="47">
        <v>1</v>
      </c>
      <c r="R66" s="47">
        <v>4</v>
      </c>
      <c r="S66" s="47" t="s">
        <v>142</v>
      </c>
      <c r="T66" s="47" t="s">
        <v>144</v>
      </c>
      <c r="U66" s="47" t="s">
        <v>138</v>
      </c>
      <c r="V66" s="92">
        <v>3791</v>
      </c>
      <c r="W66" s="92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</row>
    <row r="67" s="100" customFormat="1" ht="35" customHeight="1" spans="1:238">
      <c r="A67" s="44">
        <v>62</v>
      </c>
      <c r="B67" s="187" t="s">
        <v>146</v>
      </c>
      <c r="C67" s="47" t="s">
        <v>48</v>
      </c>
      <c r="D67" s="47" t="s">
        <v>49</v>
      </c>
      <c r="E67" s="47" t="s">
        <v>50</v>
      </c>
      <c r="F67" s="47" t="s">
        <v>147</v>
      </c>
      <c r="G67" s="47" t="s">
        <v>35</v>
      </c>
      <c r="H67" s="47">
        <v>3</v>
      </c>
      <c r="I67" s="47" t="s">
        <v>148</v>
      </c>
      <c r="J67" s="46">
        <v>2018</v>
      </c>
      <c r="K67" s="46">
        <v>2018</v>
      </c>
      <c r="L67" s="73">
        <v>4.5</v>
      </c>
      <c r="M67" s="73">
        <v>4.5</v>
      </c>
      <c r="N67" s="73"/>
      <c r="O67" s="73"/>
      <c r="P67" s="47" t="s">
        <v>141</v>
      </c>
      <c r="Q67" s="47">
        <v>3</v>
      </c>
      <c r="R67" s="47">
        <v>13</v>
      </c>
      <c r="S67" s="47" t="s">
        <v>142</v>
      </c>
      <c r="T67" s="47" t="s">
        <v>149</v>
      </c>
      <c r="U67" s="47" t="s">
        <v>138</v>
      </c>
      <c r="V67" s="92">
        <v>3792</v>
      </c>
      <c r="W67" s="92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</row>
    <row r="68" s="100" customFormat="1" ht="35" customHeight="1" spans="1:238">
      <c r="A68" s="44">
        <v>63</v>
      </c>
      <c r="B68" s="187" t="s">
        <v>146</v>
      </c>
      <c r="C68" s="47" t="s">
        <v>48</v>
      </c>
      <c r="D68" s="47" t="s">
        <v>49</v>
      </c>
      <c r="E68" s="47" t="s">
        <v>98</v>
      </c>
      <c r="F68" s="47" t="s">
        <v>147</v>
      </c>
      <c r="G68" s="47" t="s">
        <v>35</v>
      </c>
      <c r="H68" s="47">
        <v>2</v>
      </c>
      <c r="I68" s="47" t="s">
        <v>148</v>
      </c>
      <c r="J68" s="46">
        <v>2018</v>
      </c>
      <c r="K68" s="46">
        <v>2018</v>
      </c>
      <c r="L68" s="73">
        <v>3</v>
      </c>
      <c r="M68" s="73">
        <v>3</v>
      </c>
      <c r="N68" s="73"/>
      <c r="O68" s="73"/>
      <c r="P68" s="47" t="s">
        <v>141</v>
      </c>
      <c r="Q68" s="47">
        <v>2</v>
      </c>
      <c r="R68" s="47">
        <v>6</v>
      </c>
      <c r="S68" s="47" t="s">
        <v>142</v>
      </c>
      <c r="T68" s="47" t="s">
        <v>150</v>
      </c>
      <c r="U68" s="47" t="s">
        <v>138</v>
      </c>
      <c r="V68" s="92">
        <v>3793</v>
      </c>
      <c r="W68" s="92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</row>
    <row r="69" s="100" customFormat="1" ht="35" customHeight="1" spans="1:238">
      <c r="A69" s="44">
        <v>64</v>
      </c>
      <c r="B69" s="187" t="s">
        <v>146</v>
      </c>
      <c r="C69" s="47" t="s">
        <v>48</v>
      </c>
      <c r="D69" s="47" t="s">
        <v>49</v>
      </c>
      <c r="E69" s="47" t="s">
        <v>124</v>
      </c>
      <c r="F69" s="47" t="s">
        <v>147</v>
      </c>
      <c r="G69" s="47" t="s">
        <v>35</v>
      </c>
      <c r="H69" s="47">
        <v>1</v>
      </c>
      <c r="I69" s="47" t="s">
        <v>148</v>
      </c>
      <c r="J69" s="46">
        <v>2018</v>
      </c>
      <c r="K69" s="46">
        <v>2018</v>
      </c>
      <c r="L69" s="73">
        <v>1.5</v>
      </c>
      <c r="M69" s="73">
        <v>1.5</v>
      </c>
      <c r="N69" s="73"/>
      <c r="O69" s="73"/>
      <c r="P69" s="47" t="s">
        <v>141</v>
      </c>
      <c r="Q69" s="47">
        <v>1</v>
      </c>
      <c r="R69" s="47">
        <v>3</v>
      </c>
      <c r="S69" s="47" t="s">
        <v>142</v>
      </c>
      <c r="T69" s="47" t="s">
        <v>144</v>
      </c>
      <c r="U69" s="47" t="s">
        <v>138</v>
      </c>
      <c r="V69" s="92">
        <v>3794</v>
      </c>
      <c r="W69" s="92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</row>
    <row r="70" s="100" customFormat="1" ht="35" customHeight="1" spans="1:238">
      <c r="A70" s="44">
        <v>65</v>
      </c>
      <c r="B70" s="187" t="s">
        <v>146</v>
      </c>
      <c r="C70" s="47" t="s">
        <v>48</v>
      </c>
      <c r="D70" s="47" t="s">
        <v>49</v>
      </c>
      <c r="E70" s="47" t="s">
        <v>109</v>
      </c>
      <c r="F70" s="47" t="s">
        <v>147</v>
      </c>
      <c r="G70" s="47" t="s">
        <v>35</v>
      </c>
      <c r="H70" s="47">
        <v>1</v>
      </c>
      <c r="I70" s="47" t="s">
        <v>148</v>
      </c>
      <c r="J70" s="46">
        <v>2018</v>
      </c>
      <c r="K70" s="46">
        <v>2018</v>
      </c>
      <c r="L70" s="73">
        <v>1.5</v>
      </c>
      <c r="M70" s="73">
        <v>1.5</v>
      </c>
      <c r="N70" s="73"/>
      <c r="O70" s="73"/>
      <c r="P70" s="47" t="s">
        <v>141</v>
      </c>
      <c r="Q70" s="47">
        <v>1</v>
      </c>
      <c r="R70" s="47">
        <v>3</v>
      </c>
      <c r="S70" s="47" t="s">
        <v>142</v>
      </c>
      <c r="T70" s="47" t="s">
        <v>144</v>
      </c>
      <c r="U70" s="47" t="s">
        <v>138</v>
      </c>
      <c r="V70" s="92">
        <v>3795</v>
      </c>
      <c r="W70" s="92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9"/>
      <c r="FI70" s="9"/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9"/>
      <c r="FV70" s="9"/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9"/>
      <c r="GJ70" s="9"/>
      <c r="GK70" s="9"/>
      <c r="GL70" s="9"/>
      <c r="GM70" s="9"/>
      <c r="GN70" s="9"/>
      <c r="GO70" s="9"/>
      <c r="GP70" s="9"/>
      <c r="GQ70" s="9"/>
      <c r="GR70" s="9"/>
      <c r="GS70" s="9"/>
      <c r="GT70" s="9"/>
      <c r="GU70" s="9"/>
      <c r="GV70" s="9"/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9"/>
      <c r="HH70" s="9"/>
      <c r="HI70" s="9"/>
      <c r="HJ70" s="9"/>
      <c r="HK70" s="9"/>
      <c r="HL70" s="9"/>
      <c r="HM70" s="9"/>
      <c r="HN70" s="9"/>
      <c r="HO70" s="9"/>
      <c r="HP70" s="9"/>
      <c r="HQ70" s="9"/>
      <c r="HR70" s="9"/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9"/>
      <c r="ID70" s="9"/>
    </row>
    <row r="71" s="100" customFormat="1" ht="35" customHeight="1" spans="1:238">
      <c r="A71" s="44">
        <v>66</v>
      </c>
      <c r="B71" s="187" t="s">
        <v>146</v>
      </c>
      <c r="C71" s="47" t="s">
        <v>48</v>
      </c>
      <c r="D71" s="47" t="s">
        <v>49</v>
      </c>
      <c r="E71" s="47" t="s">
        <v>59</v>
      </c>
      <c r="F71" s="47" t="s">
        <v>147</v>
      </c>
      <c r="G71" s="47" t="s">
        <v>35</v>
      </c>
      <c r="H71" s="47">
        <v>1</v>
      </c>
      <c r="I71" s="47" t="s">
        <v>148</v>
      </c>
      <c r="J71" s="46">
        <v>2018</v>
      </c>
      <c r="K71" s="46">
        <v>2018</v>
      </c>
      <c r="L71" s="73">
        <v>1.5</v>
      </c>
      <c r="M71" s="73">
        <v>1.5</v>
      </c>
      <c r="N71" s="73"/>
      <c r="O71" s="73"/>
      <c r="P71" s="47" t="s">
        <v>141</v>
      </c>
      <c r="Q71" s="47">
        <v>1</v>
      </c>
      <c r="R71" s="47">
        <v>4</v>
      </c>
      <c r="S71" s="47" t="s">
        <v>142</v>
      </c>
      <c r="T71" s="47" t="s">
        <v>144</v>
      </c>
      <c r="U71" s="47" t="s">
        <v>138</v>
      </c>
      <c r="V71" s="92">
        <v>3796</v>
      </c>
      <c r="W71" s="92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  <c r="FC71" s="9"/>
      <c r="FD71" s="9"/>
      <c r="FE71" s="9"/>
      <c r="FF71" s="9"/>
      <c r="FG71" s="9"/>
      <c r="FH71" s="9"/>
      <c r="FI71" s="9"/>
      <c r="FJ71" s="9"/>
      <c r="FK71" s="9"/>
      <c r="FL71" s="9"/>
      <c r="FM71" s="9"/>
      <c r="FN71" s="9"/>
      <c r="FO71" s="9"/>
      <c r="FP71" s="9"/>
      <c r="FQ71" s="9"/>
      <c r="FR71" s="9"/>
      <c r="FS71" s="9"/>
      <c r="FT71" s="9"/>
      <c r="FU71" s="9"/>
      <c r="FV71" s="9"/>
      <c r="FW71" s="9"/>
      <c r="FX71" s="9"/>
      <c r="FY71" s="9"/>
      <c r="FZ71" s="9"/>
      <c r="GA71" s="9"/>
      <c r="GB71" s="9"/>
      <c r="GC71" s="9"/>
      <c r="GD71" s="9"/>
      <c r="GE71" s="9"/>
      <c r="GF71" s="9"/>
      <c r="GG71" s="9"/>
      <c r="GH71" s="9"/>
      <c r="GI71" s="9"/>
      <c r="GJ71" s="9"/>
      <c r="GK71" s="9"/>
      <c r="GL71" s="9"/>
      <c r="GM71" s="9"/>
      <c r="GN71" s="9"/>
      <c r="GO71" s="9"/>
      <c r="GP71" s="9"/>
      <c r="GQ71" s="9"/>
      <c r="GR71" s="9"/>
      <c r="GS71" s="9"/>
      <c r="GT71" s="9"/>
      <c r="GU71" s="9"/>
      <c r="GV71" s="9"/>
      <c r="GW71" s="9"/>
      <c r="GX71" s="9"/>
      <c r="GY71" s="9"/>
      <c r="GZ71" s="9"/>
      <c r="HA71" s="9"/>
      <c r="HB71" s="9"/>
      <c r="HC71" s="9"/>
      <c r="HD71" s="9"/>
      <c r="HE71" s="9"/>
      <c r="HF71" s="9"/>
      <c r="HG71" s="9"/>
      <c r="HH71" s="9"/>
      <c r="HI71" s="9"/>
      <c r="HJ71" s="9"/>
      <c r="HK71" s="9"/>
      <c r="HL71" s="9"/>
      <c r="HM71" s="9"/>
      <c r="HN71" s="9"/>
      <c r="HO71" s="9"/>
      <c r="HP71" s="9"/>
      <c r="HQ71" s="9"/>
      <c r="HR71" s="9"/>
      <c r="HS71" s="9"/>
      <c r="HT71" s="9"/>
      <c r="HU71" s="9"/>
      <c r="HV71" s="9"/>
      <c r="HW71" s="9"/>
      <c r="HX71" s="9"/>
      <c r="HY71" s="9"/>
      <c r="HZ71" s="9"/>
      <c r="IA71" s="9"/>
      <c r="IB71" s="9"/>
      <c r="IC71" s="9"/>
      <c r="ID71" s="9"/>
    </row>
    <row r="72" s="106" customFormat="1" ht="35" customHeight="1" spans="1:238">
      <c r="A72" s="130">
        <v>67</v>
      </c>
      <c r="B72" s="139" t="s">
        <v>151</v>
      </c>
      <c r="C72" s="130"/>
      <c r="D72" s="130"/>
      <c r="E72" s="130"/>
      <c r="F72" s="130"/>
      <c r="G72" s="130"/>
      <c r="H72" s="133"/>
      <c r="I72" s="130"/>
      <c r="J72" s="133"/>
      <c r="K72" s="133"/>
      <c r="L72" s="156"/>
      <c r="M72" s="156"/>
      <c r="N72" s="156"/>
      <c r="O72" s="156"/>
      <c r="P72" s="130"/>
      <c r="Q72" s="172"/>
      <c r="R72" s="172"/>
      <c r="S72" s="172"/>
      <c r="T72" s="172"/>
      <c r="U72" s="130"/>
      <c r="V72" s="174">
        <v>3986</v>
      </c>
      <c r="W72" s="174"/>
      <c r="ER72" s="108"/>
      <c r="ES72" s="108"/>
      <c r="ET72" s="108"/>
      <c r="EU72" s="108"/>
      <c r="EV72" s="108"/>
      <c r="EW72" s="108"/>
      <c r="EX72" s="108"/>
      <c r="EY72" s="108"/>
      <c r="EZ72" s="108"/>
      <c r="FA72" s="108"/>
      <c r="FB72" s="108"/>
      <c r="FC72" s="108"/>
      <c r="FD72" s="108"/>
      <c r="FE72" s="108"/>
      <c r="FF72" s="108"/>
      <c r="FG72" s="108"/>
      <c r="FH72" s="108"/>
      <c r="FI72" s="108"/>
      <c r="FJ72" s="108"/>
      <c r="FK72" s="108"/>
      <c r="FL72" s="108"/>
      <c r="FM72" s="108"/>
      <c r="FN72" s="108"/>
      <c r="FO72" s="108"/>
      <c r="FP72" s="108"/>
      <c r="FQ72" s="108"/>
      <c r="FR72" s="108"/>
      <c r="FS72" s="108"/>
      <c r="FT72" s="108"/>
      <c r="FU72" s="108"/>
      <c r="FV72" s="108"/>
      <c r="FW72" s="108"/>
      <c r="FX72" s="108"/>
      <c r="FY72" s="108"/>
      <c r="FZ72" s="108"/>
      <c r="GA72" s="108"/>
      <c r="GB72" s="108"/>
      <c r="GC72" s="108"/>
      <c r="GD72" s="108"/>
      <c r="GE72" s="108"/>
      <c r="GF72" s="108"/>
      <c r="GG72" s="108"/>
      <c r="GH72" s="108"/>
      <c r="GI72" s="108"/>
      <c r="GJ72" s="108"/>
      <c r="GK72" s="108"/>
      <c r="GL72" s="108"/>
      <c r="GM72" s="108"/>
      <c r="GN72" s="108"/>
      <c r="GO72" s="108"/>
      <c r="GP72" s="108"/>
      <c r="GQ72" s="108"/>
      <c r="GR72" s="108"/>
      <c r="GS72" s="108"/>
      <c r="GT72" s="108"/>
      <c r="GU72" s="108"/>
      <c r="GV72" s="108"/>
      <c r="GW72" s="108"/>
      <c r="GX72" s="108"/>
      <c r="GY72" s="108"/>
      <c r="GZ72" s="108"/>
      <c r="HA72" s="108"/>
      <c r="HB72" s="108"/>
      <c r="HC72" s="108"/>
      <c r="HD72" s="108"/>
      <c r="HE72" s="108"/>
      <c r="HF72" s="108"/>
      <c r="HG72" s="108"/>
      <c r="HH72" s="108"/>
      <c r="HI72" s="108"/>
      <c r="HJ72" s="108"/>
      <c r="HK72" s="108"/>
      <c r="HL72" s="108"/>
      <c r="HM72" s="108"/>
      <c r="HN72" s="108"/>
      <c r="HO72" s="108"/>
      <c r="HP72" s="108"/>
      <c r="HQ72" s="108"/>
      <c r="HR72" s="108"/>
      <c r="HS72" s="108"/>
      <c r="HT72" s="108"/>
      <c r="HU72" s="108"/>
      <c r="HV72" s="108"/>
      <c r="HW72" s="108"/>
      <c r="HX72" s="108"/>
      <c r="HY72" s="108"/>
      <c r="HZ72" s="108"/>
      <c r="IA72" s="108"/>
      <c r="IB72" s="108"/>
      <c r="IC72" s="108"/>
      <c r="ID72" s="108"/>
    </row>
    <row r="73" s="106" customFormat="1" ht="35" customHeight="1" spans="1:238">
      <c r="A73" s="130">
        <v>68</v>
      </c>
      <c r="B73" s="139" t="s">
        <v>152</v>
      </c>
      <c r="C73" s="130"/>
      <c r="D73" s="130"/>
      <c r="E73" s="130"/>
      <c r="F73" s="130"/>
      <c r="G73" s="130"/>
      <c r="H73" s="133"/>
      <c r="I73" s="130"/>
      <c r="J73" s="133"/>
      <c r="K73" s="133"/>
      <c r="L73" s="156"/>
      <c r="M73" s="156"/>
      <c r="N73" s="156"/>
      <c r="O73" s="156"/>
      <c r="P73" s="130"/>
      <c r="Q73" s="172"/>
      <c r="R73" s="172"/>
      <c r="S73" s="172"/>
      <c r="T73" s="172"/>
      <c r="U73" s="130"/>
      <c r="V73" s="174">
        <v>3987</v>
      </c>
      <c r="W73" s="174"/>
      <c r="ER73" s="108"/>
      <c r="ES73" s="108"/>
      <c r="ET73" s="108"/>
      <c r="EU73" s="108"/>
      <c r="EV73" s="108"/>
      <c r="EW73" s="108"/>
      <c r="EX73" s="108"/>
      <c r="EY73" s="108"/>
      <c r="EZ73" s="108"/>
      <c r="FA73" s="108"/>
      <c r="FB73" s="108"/>
      <c r="FC73" s="108"/>
      <c r="FD73" s="108"/>
      <c r="FE73" s="108"/>
      <c r="FF73" s="108"/>
      <c r="FG73" s="108"/>
      <c r="FH73" s="108"/>
      <c r="FI73" s="108"/>
      <c r="FJ73" s="108"/>
      <c r="FK73" s="108"/>
      <c r="FL73" s="108"/>
      <c r="FM73" s="108"/>
      <c r="FN73" s="108"/>
      <c r="FO73" s="108"/>
      <c r="FP73" s="108"/>
      <c r="FQ73" s="108"/>
      <c r="FR73" s="108"/>
      <c r="FS73" s="108"/>
      <c r="FT73" s="108"/>
      <c r="FU73" s="108"/>
      <c r="FV73" s="108"/>
      <c r="FW73" s="108"/>
      <c r="FX73" s="108"/>
      <c r="FY73" s="108"/>
      <c r="FZ73" s="108"/>
      <c r="GA73" s="108"/>
      <c r="GB73" s="108"/>
      <c r="GC73" s="108"/>
      <c r="GD73" s="108"/>
      <c r="GE73" s="108"/>
      <c r="GF73" s="108"/>
      <c r="GG73" s="108"/>
      <c r="GH73" s="108"/>
      <c r="GI73" s="108"/>
      <c r="GJ73" s="108"/>
      <c r="GK73" s="108"/>
      <c r="GL73" s="108"/>
      <c r="GM73" s="108"/>
      <c r="GN73" s="108"/>
      <c r="GO73" s="108"/>
      <c r="GP73" s="108"/>
      <c r="GQ73" s="108"/>
      <c r="GR73" s="108"/>
      <c r="GS73" s="108"/>
      <c r="GT73" s="108"/>
      <c r="GU73" s="108"/>
      <c r="GV73" s="108"/>
      <c r="GW73" s="108"/>
      <c r="GX73" s="108"/>
      <c r="GY73" s="108"/>
      <c r="GZ73" s="108"/>
      <c r="HA73" s="108"/>
      <c r="HB73" s="108"/>
      <c r="HC73" s="108"/>
      <c r="HD73" s="108"/>
      <c r="HE73" s="108"/>
      <c r="HF73" s="108"/>
      <c r="HG73" s="108"/>
      <c r="HH73" s="108"/>
      <c r="HI73" s="108"/>
      <c r="HJ73" s="108"/>
      <c r="HK73" s="108"/>
      <c r="HL73" s="108"/>
      <c r="HM73" s="108"/>
      <c r="HN73" s="108"/>
      <c r="HO73" s="108"/>
      <c r="HP73" s="108"/>
      <c r="HQ73" s="108"/>
      <c r="HR73" s="108"/>
      <c r="HS73" s="108"/>
      <c r="HT73" s="108"/>
      <c r="HU73" s="108"/>
      <c r="HV73" s="108"/>
      <c r="HW73" s="108"/>
      <c r="HX73" s="108"/>
      <c r="HY73" s="108"/>
      <c r="HZ73" s="108"/>
      <c r="IA73" s="108"/>
      <c r="IB73" s="108"/>
      <c r="IC73" s="108"/>
      <c r="ID73" s="108"/>
    </row>
    <row r="74" s="106" customFormat="1" ht="35" customHeight="1" spans="1:238">
      <c r="A74" s="130">
        <v>69</v>
      </c>
      <c r="B74" s="139" t="s">
        <v>153</v>
      </c>
      <c r="C74" s="130"/>
      <c r="D74" s="130"/>
      <c r="E74" s="130"/>
      <c r="F74" s="130"/>
      <c r="G74" s="130"/>
      <c r="H74" s="133"/>
      <c r="I74" s="130"/>
      <c r="J74" s="133"/>
      <c r="K74" s="133"/>
      <c r="L74" s="156"/>
      <c r="M74" s="156"/>
      <c r="N74" s="156"/>
      <c r="O74" s="156"/>
      <c r="P74" s="130"/>
      <c r="Q74" s="172"/>
      <c r="R74" s="172"/>
      <c r="S74" s="172"/>
      <c r="T74" s="172"/>
      <c r="U74" s="130" t="s">
        <v>138</v>
      </c>
      <c r="V74" s="174">
        <v>3988</v>
      </c>
      <c r="W74" s="174"/>
      <c r="ER74" s="108"/>
      <c r="ES74" s="108"/>
      <c r="ET74" s="108"/>
      <c r="EU74" s="108"/>
      <c r="EV74" s="108"/>
      <c r="EW74" s="108"/>
      <c r="EX74" s="108"/>
      <c r="EY74" s="108"/>
      <c r="EZ74" s="108"/>
      <c r="FA74" s="108"/>
      <c r="FB74" s="108"/>
      <c r="FC74" s="108"/>
      <c r="FD74" s="108"/>
      <c r="FE74" s="108"/>
      <c r="FF74" s="108"/>
      <c r="FG74" s="108"/>
      <c r="FH74" s="108"/>
      <c r="FI74" s="108"/>
      <c r="FJ74" s="108"/>
      <c r="FK74" s="108"/>
      <c r="FL74" s="108"/>
      <c r="FM74" s="108"/>
      <c r="FN74" s="108"/>
      <c r="FO74" s="108"/>
      <c r="FP74" s="108"/>
      <c r="FQ74" s="108"/>
      <c r="FR74" s="108"/>
      <c r="FS74" s="108"/>
      <c r="FT74" s="108"/>
      <c r="FU74" s="108"/>
      <c r="FV74" s="108"/>
      <c r="FW74" s="108"/>
      <c r="FX74" s="108"/>
      <c r="FY74" s="108"/>
      <c r="FZ74" s="108"/>
      <c r="GA74" s="108"/>
      <c r="GB74" s="108"/>
      <c r="GC74" s="108"/>
      <c r="GD74" s="108"/>
      <c r="GE74" s="108"/>
      <c r="GF74" s="108"/>
      <c r="GG74" s="108"/>
      <c r="GH74" s="108"/>
      <c r="GI74" s="108"/>
      <c r="GJ74" s="108"/>
      <c r="GK74" s="108"/>
      <c r="GL74" s="108"/>
      <c r="GM74" s="108"/>
      <c r="GN74" s="108"/>
      <c r="GO74" s="108"/>
      <c r="GP74" s="108"/>
      <c r="GQ74" s="108"/>
      <c r="GR74" s="108"/>
      <c r="GS74" s="108"/>
      <c r="GT74" s="108"/>
      <c r="GU74" s="108"/>
      <c r="GV74" s="108"/>
      <c r="GW74" s="108"/>
      <c r="GX74" s="108"/>
      <c r="GY74" s="108"/>
      <c r="GZ74" s="108"/>
      <c r="HA74" s="108"/>
      <c r="HB74" s="108"/>
      <c r="HC74" s="108"/>
      <c r="HD74" s="108"/>
      <c r="HE74" s="108"/>
      <c r="HF74" s="108"/>
      <c r="HG74" s="108"/>
      <c r="HH74" s="108"/>
      <c r="HI74" s="108"/>
      <c r="HJ74" s="108"/>
      <c r="HK74" s="108"/>
      <c r="HL74" s="108"/>
      <c r="HM74" s="108"/>
      <c r="HN74" s="108"/>
      <c r="HO74" s="108"/>
      <c r="HP74" s="108"/>
      <c r="HQ74" s="108"/>
      <c r="HR74" s="108"/>
      <c r="HS74" s="108"/>
      <c r="HT74" s="108"/>
      <c r="HU74" s="108"/>
      <c r="HV74" s="108"/>
      <c r="HW74" s="108"/>
      <c r="HX74" s="108"/>
      <c r="HY74" s="108"/>
      <c r="HZ74" s="108"/>
      <c r="IA74" s="108"/>
      <c r="IB74" s="108"/>
      <c r="IC74" s="108"/>
      <c r="ID74" s="108"/>
    </row>
    <row r="75" s="106" customFormat="1" ht="35" customHeight="1" spans="1:238">
      <c r="A75" s="130">
        <v>70</v>
      </c>
      <c r="B75" s="139" t="s">
        <v>154</v>
      </c>
      <c r="C75" s="130"/>
      <c r="D75" s="130"/>
      <c r="E75" s="130"/>
      <c r="F75" s="130"/>
      <c r="G75" s="130"/>
      <c r="H75" s="133"/>
      <c r="I75" s="130"/>
      <c r="J75" s="133"/>
      <c r="K75" s="133"/>
      <c r="L75" s="156"/>
      <c r="M75" s="156"/>
      <c r="N75" s="156"/>
      <c r="O75" s="156"/>
      <c r="P75" s="130"/>
      <c r="Q75" s="172"/>
      <c r="R75" s="172"/>
      <c r="S75" s="172"/>
      <c r="T75" s="172"/>
      <c r="U75" s="130"/>
      <c r="V75" s="174">
        <v>3989</v>
      </c>
      <c r="W75" s="174"/>
      <c r="ER75" s="108"/>
      <c r="ES75" s="108"/>
      <c r="ET75" s="108"/>
      <c r="EU75" s="108"/>
      <c r="EV75" s="108"/>
      <c r="EW75" s="108"/>
      <c r="EX75" s="108"/>
      <c r="EY75" s="108"/>
      <c r="EZ75" s="108"/>
      <c r="FA75" s="108"/>
      <c r="FB75" s="108"/>
      <c r="FC75" s="108"/>
      <c r="FD75" s="108"/>
      <c r="FE75" s="108"/>
      <c r="FF75" s="108"/>
      <c r="FG75" s="108"/>
      <c r="FH75" s="108"/>
      <c r="FI75" s="108"/>
      <c r="FJ75" s="108"/>
      <c r="FK75" s="108"/>
      <c r="FL75" s="108"/>
      <c r="FM75" s="108"/>
      <c r="FN75" s="108"/>
      <c r="FO75" s="108"/>
      <c r="FP75" s="108"/>
      <c r="FQ75" s="108"/>
      <c r="FR75" s="108"/>
      <c r="FS75" s="108"/>
      <c r="FT75" s="108"/>
      <c r="FU75" s="108"/>
      <c r="FV75" s="108"/>
      <c r="FW75" s="108"/>
      <c r="FX75" s="108"/>
      <c r="FY75" s="108"/>
      <c r="FZ75" s="108"/>
      <c r="GA75" s="108"/>
      <c r="GB75" s="108"/>
      <c r="GC75" s="108"/>
      <c r="GD75" s="108"/>
      <c r="GE75" s="108"/>
      <c r="GF75" s="108"/>
      <c r="GG75" s="108"/>
      <c r="GH75" s="108"/>
      <c r="GI75" s="108"/>
      <c r="GJ75" s="108"/>
      <c r="GK75" s="108"/>
      <c r="GL75" s="108"/>
      <c r="GM75" s="108"/>
      <c r="GN75" s="108"/>
      <c r="GO75" s="108"/>
      <c r="GP75" s="108"/>
      <c r="GQ75" s="108"/>
      <c r="GR75" s="108"/>
      <c r="GS75" s="108"/>
      <c r="GT75" s="108"/>
      <c r="GU75" s="108"/>
      <c r="GV75" s="108"/>
      <c r="GW75" s="108"/>
      <c r="GX75" s="108"/>
      <c r="GY75" s="108"/>
      <c r="GZ75" s="108"/>
      <c r="HA75" s="108"/>
      <c r="HB75" s="108"/>
      <c r="HC75" s="108"/>
      <c r="HD75" s="108"/>
      <c r="HE75" s="108"/>
      <c r="HF75" s="108"/>
      <c r="HG75" s="108"/>
      <c r="HH75" s="108"/>
      <c r="HI75" s="108"/>
      <c r="HJ75" s="108"/>
      <c r="HK75" s="108"/>
      <c r="HL75" s="108"/>
      <c r="HM75" s="108"/>
      <c r="HN75" s="108"/>
      <c r="HO75" s="108"/>
      <c r="HP75" s="108"/>
      <c r="HQ75" s="108"/>
      <c r="HR75" s="108"/>
      <c r="HS75" s="108"/>
      <c r="HT75" s="108"/>
      <c r="HU75" s="108"/>
      <c r="HV75" s="108"/>
      <c r="HW75" s="108"/>
      <c r="HX75" s="108"/>
      <c r="HY75" s="108"/>
      <c r="HZ75" s="108"/>
      <c r="IA75" s="108"/>
      <c r="IB75" s="108"/>
      <c r="IC75" s="108"/>
      <c r="ID75" s="108"/>
    </row>
    <row r="76" s="106" customFormat="1" ht="35" customHeight="1" spans="1:238">
      <c r="A76" s="130">
        <v>71</v>
      </c>
      <c r="B76" s="139" t="s">
        <v>134</v>
      </c>
      <c r="C76" s="130" t="s">
        <v>137</v>
      </c>
      <c r="D76" s="130"/>
      <c r="E76" s="174"/>
      <c r="F76" s="130" t="s">
        <v>51</v>
      </c>
      <c r="G76" s="130" t="s">
        <v>35</v>
      </c>
      <c r="H76" s="133">
        <f>SUM(H77:H77)</f>
        <v>70</v>
      </c>
      <c r="I76" s="133">
        <f>SUM(I77:I77)</f>
        <v>0</v>
      </c>
      <c r="J76" s="133">
        <v>2018</v>
      </c>
      <c r="K76" s="133">
        <v>2018</v>
      </c>
      <c r="L76" s="156">
        <f>SUM(L77:L77)</f>
        <v>35</v>
      </c>
      <c r="M76" s="156">
        <f>SUM(M77:M77)</f>
        <v>35</v>
      </c>
      <c r="N76" s="156">
        <f>SUM(N77:N77)</f>
        <v>0</v>
      </c>
      <c r="O76" s="156">
        <f>SUM(O77:O77)</f>
        <v>0</v>
      </c>
      <c r="P76" s="156"/>
      <c r="Q76" s="172">
        <f>SUM(Q77:Q77)</f>
        <v>70</v>
      </c>
      <c r="R76" s="172">
        <f>SUM(R77:R77)</f>
        <v>245</v>
      </c>
      <c r="S76" s="133"/>
      <c r="T76" s="133"/>
      <c r="U76" s="130" t="s">
        <v>138</v>
      </c>
      <c r="V76" s="174">
        <v>3990</v>
      </c>
      <c r="W76" s="174"/>
      <c r="ER76" s="108"/>
      <c r="ES76" s="108"/>
      <c r="ET76" s="108"/>
      <c r="EU76" s="108"/>
      <c r="EV76" s="108"/>
      <c r="EW76" s="108"/>
      <c r="EX76" s="108"/>
      <c r="EY76" s="108"/>
      <c r="EZ76" s="108"/>
      <c r="FA76" s="108"/>
      <c r="FB76" s="108"/>
      <c r="FC76" s="108"/>
      <c r="FD76" s="108"/>
      <c r="FE76" s="108"/>
      <c r="FF76" s="108"/>
      <c r="FG76" s="108"/>
      <c r="FH76" s="108"/>
      <c r="FI76" s="108"/>
      <c r="FJ76" s="108"/>
      <c r="FK76" s="108"/>
      <c r="FL76" s="108"/>
      <c r="FM76" s="108"/>
      <c r="FN76" s="108"/>
      <c r="FO76" s="108"/>
      <c r="FP76" s="108"/>
      <c r="FQ76" s="108"/>
      <c r="FR76" s="108"/>
      <c r="FS76" s="108"/>
      <c r="FT76" s="108"/>
      <c r="FU76" s="108"/>
      <c r="FV76" s="108"/>
      <c r="FW76" s="108"/>
      <c r="FX76" s="108"/>
      <c r="FY76" s="108"/>
      <c r="FZ76" s="108"/>
      <c r="GA76" s="108"/>
      <c r="GB76" s="108"/>
      <c r="GC76" s="108"/>
      <c r="GD76" s="108"/>
      <c r="GE76" s="108"/>
      <c r="GF76" s="108"/>
      <c r="GG76" s="108"/>
      <c r="GH76" s="108"/>
      <c r="GI76" s="108"/>
      <c r="GJ76" s="108"/>
      <c r="GK76" s="108"/>
      <c r="GL76" s="108"/>
      <c r="GM76" s="108"/>
      <c r="GN76" s="108"/>
      <c r="GO76" s="108"/>
      <c r="GP76" s="108"/>
      <c r="GQ76" s="108"/>
      <c r="GR76" s="108"/>
      <c r="GS76" s="108"/>
      <c r="GT76" s="108"/>
      <c r="GU76" s="108"/>
      <c r="GV76" s="108"/>
      <c r="GW76" s="108"/>
      <c r="GX76" s="108"/>
      <c r="GY76" s="108"/>
      <c r="GZ76" s="108"/>
      <c r="HA76" s="108"/>
      <c r="HB76" s="108"/>
      <c r="HC76" s="108"/>
      <c r="HD76" s="108"/>
      <c r="HE76" s="108"/>
      <c r="HF76" s="108"/>
      <c r="HG76" s="108"/>
      <c r="HH76" s="108"/>
      <c r="HI76" s="108"/>
      <c r="HJ76" s="108"/>
      <c r="HK76" s="108"/>
      <c r="HL76" s="108"/>
      <c r="HM76" s="108"/>
      <c r="HN76" s="108"/>
      <c r="HO76" s="108"/>
      <c r="HP76" s="108"/>
      <c r="HQ76" s="108"/>
      <c r="HR76" s="108"/>
      <c r="HS76" s="108"/>
      <c r="HT76" s="108"/>
      <c r="HU76" s="108"/>
      <c r="HV76" s="108"/>
      <c r="HW76" s="108"/>
      <c r="HX76" s="108"/>
      <c r="HY76" s="108"/>
      <c r="HZ76" s="108"/>
      <c r="IA76" s="108"/>
      <c r="IB76" s="108"/>
      <c r="IC76" s="108"/>
      <c r="ID76" s="108"/>
    </row>
    <row r="77" s="2" customFormat="1" ht="35" customHeight="1" spans="1:238">
      <c r="A77" s="44">
        <v>72</v>
      </c>
      <c r="B77" s="43" t="s">
        <v>155</v>
      </c>
      <c r="C77" s="47" t="s">
        <v>48</v>
      </c>
      <c r="D77" s="47" t="s">
        <v>49</v>
      </c>
      <c r="E77" s="47"/>
      <c r="F77" s="47" t="s">
        <v>51</v>
      </c>
      <c r="G77" s="47" t="s">
        <v>35</v>
      </c>
      <c r="H77" s="46">
        <v>70</v>
      </c>
      <c r="I77" s="47" t="s">
        <v>156</v>
      </c>
      <c r="J77" s="46">
        <v>2018</v>
      </c>
      <c r="K77" s="46">
        <v>2018</v>
      </c>
      <c r="L77" s="73">
        <v>35</v>
      </c>
      <c r="M77" s="73">
        <v>35</v>
      </c>
      <c r="N77" s="73"/>
      <c r="O77" s="73"/>
      <c r="P77" s="46" t="s">
        <v>141</v>
      </c>
      <c r="Q77" s="46">
        <v>70</v>
      </c>
      <c r="R77" s="91">
        <v>245</v>
      </c>
      <c r="S77" s="91" t="s">
        <v>157</v>
      </c>
      <c r="T77" s="91" t="s">
        <v>158</v>
      </c>
      <c r="U77" s="203" t="s">
        <v>138</v>
      </c>
      <c r="V77" s="92">
        <v>4032</v>
      </c>
      <c r="W77" s="92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</row>
    <row r="78" s="105" customFormat="1" ht="35" customHeight="1" spans="1:238">
      <c r="A78" s="126">
        <v>73</v>
      </c>
      <c r="B78" s="138" t="s">
        <v>159</v>
      </c>
      <c r="C78" s="126"/>
      <c r="D78" s="126"/>
      <c r="E78" s="126"/>
      <c r="F78" s="126"/>
      <c r="G78" s="126">
        <v>0</v>
      </c>
      <c r="H78" s="129"/>
      <c r="I78" s="126"/>
      <c r="J78" s="129">
        <v>0</v>
      </c>
      <c r="K78" s="129">
        <v>0</v>
      </c>
      <c r="L78" s="154">
        <f>L79+L80+L81+L82+L83+L84+L85</f>
        <v>0</v>
      </c>
      <c r="M78" s="154">
        <f>M79+M80+M81+M82+M83+M84+M85</f>
        <v>0</v>
      </c>
      <c r="N78" s="154">
        <f>N79+N80+N81+N82+N83+N84+N85</f>
        <v>0</v>
      </c>
      <c r="O78" s="154">
        <f>O79+O80+O81+O82+O83+O84+O85</f>
        <v>0</v>
      </c>
      <c r="P78" s="154"/>
      <c r="Q78" s="149"/>
      <c r="R78" s="149"/>
      <c r="S78" s="149"/>
      <c r="T78" s="149"/>
      <c r="U78" s="126"/>
      <c r="V78" s="171">
        <v>6312</v>
      </c>
      <c r="W78" s="171"/>
      <c r="ER78" s="186"/>
      <c r="ES78" s="186"/>
      <c r="ET78" s="186"/>
      <c r="EU78" s="186"/>
      <c r="EV78" s="186"/>
      <c r="EW78" s="186"/>
      <c r="EX78" s="186"/>
      <c r="EY78" s="186"/>
      <c r="EZ78" s="186"/>
      <c r="FA78" s="186"/>
      <c r="FB78" s="186"/>
      <c r="FC78" s="186"/>
      <c r="FD78" s="186"/>
      <c r="FE78" s="186"/>
      <c r="FF78" s="186"/>
      <c r="FG78" s="186"/>
      <c r="FH78" s="186"/>
      <c r="FI78" s="186"/>
      <c r="FJ78" s="186"/>
      <c r="FK78" s="186"/>
      <c r="FL78" s="186"/>
      <c r="FM78" s="186"/>
      <c r="FN78" s="186"/>
      <c r="FO78" s="186"/>
      <c r="FP78" s="186"/>
      <c r="FQ78" s="186"/>
      <c r="FR78" s="186"/>
      <c r="FS78" s="186"/>
      <c r="FT78" s="186"/>
      <c r="FU78" s="186"/>
      <c r="FV78" s="186"/>
      <c r="FW78" s="186"/>
      <c r="FX78" s="186"/>
      <c r="FY78" s="186"/>
      <c r="FZ78" s="186"/>
      <c r="GA78" s="186"/>
      <c r="GB78" s="186"/>
      <c r="GC78" s="186"/>
      <c r="GD78" s="186"/>
      <c r="GE78" s="186"/>
      <c r="GF78" s="186"/>
      <c r="GG78" s="186"/>
      <c r="GH78" s="186"/>
      <c r="GI78" s="186"/>
      <c r="GJ78" s="186"/>
      <c r="GK78" s="186"/>
      <c r="GL78" s="186"/>
      <c r="GM78" s="186"/>
      <c r="GN78" s="186"/>
      <c r="GO78" s="186"/>
      <c r="GP78" s="186"/>
      <c r="GQ78" s="186"/>
      <c r="GR78" s="186"/>
      <c r="GS78" s="186"/>
      <c r="GT78" s="186"/>
      <c r="GU78" s="186"/>
      <c r="GV78" s="186"/>
      <c r="GW78" s="186"/>
      <c r="GX78" s="186"/>
      <c r="GY78" s="186"/>
      <c r="GZ78" s="186"/>
      <c r="HA78" s="186"/>
      <c r="HB78" s="186"/>
      <c r="HC78" s="186"/>
      <c r="HD78" s="186"/>
      <c r="HE78" s="186"/>
      <c r="HF78" s="186"/>
      <c r="HG78" s="186"/>
      <c r="HH78" s="186"/>
      <c r="HI78" s="186"/>
      <c r="HJ78" s="186"/>
      <c r="HK78" s="186"/>
      <c r="HL78" s="186"/>
      <c r="HM78" s="186"/>
      <c r="HN78" s="186"/>
      <c r="HO78" s="186"/>
      <c r="HP78" s="186"/>
      <c r="HQ78" s="186"/>
      <c r="HR78" s="186"/>
      <c r="HS78" s="186"/>
      <c r="HT78" s="186"/>
      <c r="HU78" s="186"/>
      <c r="HV78" s="186"/>
      <c r="HW78" s="186"/>
      <c r="HX78" s="186"/>
      <c r="HY78" s="186"/>
      <c r="HZ78" s="186"/>
      <c r="IA78" s="186"/>
      <c r="IB78" s="186"/>
      <c r="IC78" s="186"/>
      <c r="ID78" s="186"/>
    </row>
    <row r="79" s="106" customFormat="1" ht="35" customHeight="1" spans="1:238">
      <c r="A79" s="130">
        <v>74</v>
      </c>
      <c r="B79" s="139" t="s">
        <v>160</v>
      </c>
      <c r="C79" s="130"/>
      <c r="D79" s="130"/>
      <c r="E79" s="130"/>
      <c r="F79" s="130"/>
      <c r="G79" s="130">
        <v>0</v>
      </c>
      <c r="H79" s="133"/>
      <c r="I79" s="133"/>
      <c r="J79" s="133"/>
      <c r="K79" s="133"/>
      <c r="L79" s="156"/>
      <c r="M79" s="156"/>
      <c r="N79" s="156"/>
      <c r="O79" s="156"/>
      <c r="P79" s="133"/>
      <c r="Q79" s="172"/>
      <c r="R79" s="172"/>
      <c r="S79" s="172"/>
      <c r="T79" s="172"/>
      <c r="U79" s="173"/>
      <c r="V79" s="174">
        <v>6313</v>
      </c>
      <c r="W79" s="174"/>
      <c r="ER79" s="108"/>
      <c r="ES79" s="108"/>
      <c r="ET79" s="108"/>
      <c r="EU79" s="108"/>
      <c r="EV79" s="108"/>
      <c r="EW79" s="108"/>
      <c r="EX79" s="108"/>
      <c r="EY79" s="108"/>
      <c r="EZ79" s="108"/>
      <c r="FA79" s="108"/>
      <c r="FB79" s="108"/>
      <c r="FC79" s="108"/>
      <c r="FD79" s="108"/>
      <c r="FE79" s="108"/>
      <c r="FF79" s="108"/>
      <c r="FG79" s="108"/>
      <c r="FH79" s="108"/>
      <c r="FI79" s="108"/>
      <c r="FJ79" s="108"/>
      <c r="FK79" s="108"/>
      <c r="FL79" s="108"/>
      <c r="FM79" s="108"/>
      <c r="FN79" s="108"/>
      <c r="FO79" s="108"/>
      <c r="FP79" s="108"/>
      <c r="FQ79" s="108"/>
      <c r="FR79" s="108"/>
      <c r="FS79" s="108"/>
      <c r="FT79" s="108"/>
      <c r="FU79" s="108"/>
      <c r="FV79" s="108"/>
      <c r="FW79" s="108"/>
      <c r="FX79" s="108"/>
      <c r="FY79" s="108"/>
      <c r="FZ79" s="108"/>
      <c r="GA79" s="108"/>
      <c r="GB79" s="108"/>
      <c r="GC79" s="108"/>
      <c r="GD79" s="108"/>
      <c r="GE79" s="108"/>
      <c r="GF79" s="108"/>
      <c r="GG79" s="108"/>
      <c r="GH79" s="108"/>
      <c r="GI79" s="108"/>
      <c r="GJ79" s="108"/>
      <c r="GK79" s="108"/>
      <c r="GL79" s="108"/>
      <c r="GM79" s="108"/>
      <c r="GN79" s="108"/>
      <c r="GO79" s="108"/>
      <c r="GP79" s="108"/>
      <c r="GQ79" s="108"/>
      <c r="GR79" s="108"/>
      <c r="GS79" s="108"/>
      <c r="GT79" s="108"/>
      <c r="GU79" s="108"/>
      <c r="GV79" s="108"/>
      <c r="GW79" s="108"/>
      <c r="GX79" s="108"/>
      <c r="GY79" s="108"/>
      <c r="GZ79" s="108"/>
      <c r="HA79" s="108"/>
      <c r="HB79" s="108"/>
      <c r="HC79" s="108"/>
      <c r="HD79" s="108"/>
      <c r="HE79" s="108"/>
      <c r="HF79" s="108"/>
      <c r="HG79" s="108"/>
      <c r="HH79" s="108"/>
      <c r="HI79" s="108"/>
      <c r="HJ79" s="108"/>
      <c r="HK79" s="108"/>
      <c r="HL79" s="108"/>
      <c r="HM79" s="108"/>
      <c r="HN79" s="108"/>
      <c r="HO79" s="108"/>
      <c r="HP79" s="108"/>
      <c r="HQ79" s="108"/>
      <c r="HR79" s="108"/>
      <c r="HS79" s="108"/>
      <c r="HT79" s="108"/>
      <c r="HU79" s="108"/>
      <c r="HV79" s="108"/>
      <c r="HW79" s="108"/>
      <c r="HX79" s="108"/>
      <c r="HY79" s="108"/>
      <c r="HZ79" s="108"/>
      <c r="IA79" s="108"/>
      <c r="IB79" s="108"/>
      <c r="IC79" s="108"/>
      <c r="ID79" s="108"/>
    </row>
    <row r="80" s="106" customFormat="1" ht="35" customHeight="1" spans="1:238">
      <c r="A80" s="130">
        <v>75</v>
      </c>
      <c r="B80" s="139" t="s">
        <v>161</v>
      </c>
      <c r="C80" s="130"/>
      <c r="D80" s="130"/>
      <c r="E80" s="130"/>
      <c r="F80" s="130"/>
      <c r="G80" s="130">
        <v>0</v>
      </c>
      <c r="H80" s="156">
        <v>0</v>
      </c>
      <c r="I80" s="156">
        <v>0</v>
      </c>
      <c r="J80" s="172">
        <v>0</v>
      </c>
      <c r="K80" s="172">
        <v>0</v>
      </c>
      <c r="L80" s="156">
        <v>0</v>
      </c>
      <c r="M80" s="156">
        <v>0</v>
      </c>
      <c r="N80" s="156">
        <v>0</v>
      </c>
      <c r="O80" s="156">
        <v>0</v>
      </c>
      <c r="P80" s="156"/>
      <c r="Q80" s="172">
        <v>0</v>
      </c>
      <c r="R80" s="172">
        <v>0</v>
      </c>
      <c r="S80" s="172"/>
      <c r="T80" s="172"/>
      <c r="U80" s="173"/>
      <c r="V80" s="174">
        <v>6314</v>
      </c>
      <c r="W80" s="174"/>
      <c r="ER80" s="108"/>
      <c r="ES80" s="108"/>
      <c r="ET80" s="108"/>
      <c r="EU80" s="108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8"/>
      <c r="FG80" s="108"/>
      <c r="FH80" s="108"/>
      <c r="FI80" s="108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8"/>
      <c r="FU80" s="108"/>
      <c r="FV80" s="108"/>
      <c r="FW80" s="108"/>
      <c r="FX80" s="108"/>
      <c r="FY80" s="108"/>
      <c r="FZ80" s="108"/>
      <c r="GA80" s="108"/>
      <c r="GB80" s="108"/>
      <c r="GC80" s="108"/>
      <c r="GD80" s="108"/>
      <c r="GE80" s="108"/>
      <c r="GF80" s="108"/>
      <c r="GG80" s="108"/>
      <c r="GH80" s="108"/>
      <c r="GI80" s="108"/>
      <c r="GJ80" s="108"/>
      <c r="GK80" s="108"/>
      <c r="GL80" s="108"/>
      <c r="GM80" s="108"/>
      <c r="GN80" s="108"/>
      <c r="GO80" s="108"/>
      <c r="GP80" s="108"/>
      <c r="GQ80" s="108"/>
      <c r="GR80" s="108"/>
      <c r="GS80" s="108"/>
      <c r="GT80" s="108"/>
      <c r="GU80" s="108"/>
      <c r="GV80" s="108"/>
      <c r="GW80" s="108"/>
      <c r="GX80" s="108"/>
      <c r="GY80" s="108"/>
      <c r="GZ80" s="108"/>
      <c r="HA80" s="108"/>
      <c r="HB80" s="108"/>
      <c r="HC80" s="108"/>
      <c r="HD80" s="108"/>
      <c r="HE80" s="108"/>
      <c r="HF80" s="108"/>
      <c r="HG80" s="108"/>
      <c r="HH80" s="108"/>
      <c r="HI80" s="108"/>
      <c r="HJ80" s="108"/>
      <c r="HK80" s="108"/>
      <c r="HL80" s="108"/>
      <c r="HM80" s="108"/>
      <c r="HN80" s="108"/>
      <c r="HO80" s="108"/>
      <c r="HP80" s="108"/>
      <c r="HQ80" s="108"/>
      <c r="HR80" s="108"/>
      <c r="HS80" s="108"/>
      <c r="HT80" s="108"/>
      <c r="HU80" s="108"/>
      <c r="HV80" s="108"/>
      <c r="HW80" s="108"/>
      <c r="HX80" s="108"/>
      <c r="HY80" s="108"/>
      <c r="HZ80" s="108"/>
      <c r="IA80" s="108"/>
      <c r="IB80" s="108"/>
      <c r="IC80" s="108"/>
      <c r="ID80" s="108"/>
    </row>
    <row r="81" s="106" customFormat="1" ht="35" customHeight="1" spans="1:238">
      <c r="A81" s="130">
        <v>76</v>
      </c>
      <c r="B81" s="139" t="s">
        <v>162</v>
      </c>
      <c r="C81" s="130"/>
      <c r="D81" s="130"/>
      <c r="E81" s="130"/>
      <c r="F81" s="130"/>
      <c r="G81" s="130"/>
      <c r="H81" s="157"/>
      <c r="I81" s="130"/>
      <c r="J81" s="133"/>
      <c r="K81" s="133"/>
      <c r="L81" s="156"/>
      <c r="M81" s="156"/>
      <c r="N81" s="156"/>
      <c r="O81" s="156"/>
      <c r="P81" s="157"/>
      <c r="Q81" s="172"/>
      <c r="R81" s="172"/>
      <c r="S81" s="172"/>
      <c r="T81" s="172"/>
      <c r="U81" s="173"/>
      <c r="V81" s="174">
        <v>6316</v>
      </c>
      <c r="W81" s="174"/>
      <c r="ER81" s="108"/>
      <c r="ES81" s="108"/>
      <c r="ET81" s="108"/>
      <c r="EU81" s="108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8"/>
      <c r="FG81" s="108"/>
      <c r="FH81" s="108"/>
      <c r="FI81" s="108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8"/>
      <c r="FU81" s="108"/>
      <c r="FV81" s="108"/>
      <c r="FW81" s="108"/>
      <c r="FX81" s="108"/>
      <c r="FY81" s="108"/>
      <c r="FZ81" s="108"/>
      <c r="GA81" s="108"/>
      <c r="GB81" s="108"/>
      <c r="GC81" s="108"/>
      <c r="GD81" s="108"/>
      <c r="GE81" s="108"/>
      <c r="GF81" s="108"/>
      <c r="GG81" s="108"/>
      <c r="GH81" s="108"/>
      <c r="GI81" s="108"/>
      <c r="GJ81" s="108"/>
      <c r="GK81" s="108"/>
      <c r="GL81" s="108"/>
      <c r="GM81" s="108"/>
      <c r="GN81" s="108"/>
      <c r="GO81" s="108"/>
      <c r="GP81" s="108"/>
      <c r="GQ81" s="108"/>
      <c r="GR81" s="108"/>
      <c r="GS81" s="108"/>
      <c r="GT81" s="108"/>
      <c r="GU81" s="108"/>
      <c r="GV81" s="108"/>
      <c r="GW81" s="108"/>
      <c r="GX81" s="108"/>
      <c r="GY81" s="108"/>
      <c r="GZ81" s="108"/>
      <c r="HA81" s="108"/>
      <c r="HB81" s="108"/>
      <c r="HC81" s="108"/>
      <c r="HD81" s="108"/>
      <c r="HE81" s="108"/>
      <c r="HF81" s="108"/>
      <c r="HG81" s="108"/>
      <c r="HH81" s="108"/>
      <c r="HI81" s="108"/>
      <c r="HJ81" s="108"/>
      <c r="HK81" s="108"/>
      <c r="HL81" s="108"/>
      <c r="HM81" s="108"/>
      <c r="HN81" s="108"/>
      <c r="HO81" s="108"/>
      <c r="HP81" s="108"/>
      <c r="HQ81" s="108"/>
      <c r="HR81" s="108"/>
      <c r="HS81" s="108"/>
      <c r="HT81" s="108"/>
      <c r="HU81" s="108"/>
      <c r="HV81" s="108"/>
      <c r="HW81" s="108"/>
      <c r="HX81" s="108"/>
      <c r="HY81" s="108"/>
      <c r="HZ81" s="108"/>
      <c r="IA81" s="108"/>
      <c r="IB81" s="108"/>
      <c r="IC81" s="108"/>
      <c r="ID81" s="108"/>
    </row>
    <row r="82" s="106" customFormat="1" ht="35" customHeight="1" spans="1:238">
      <c r="A82" s="130">
        <v>77</v>
      </c>
      <c r="B82" s="139" t="s">
        <v>163</v>
      </c>
      <c r="C82" s="130"/>
      <c r="D82" s="130"/>
      <c r="E82" s="130"/>
      <c r="F82" s="130">
        <v>0</v>
      </c>
      <c r="G82" s="130">
        <v>0</v>
      </c>
      <c r="H82" s="157">
        <v>0</v>
      </c>
      <c r="I82" s="157"/>
      <c r="J82" s="133">
        <v>0</v>
      </c>
      <c r="K82" s="133">
        <v>0</v>
      </c>
      <c r="L82" s="156">
        <v>0</v>
      </c>
      <c r="M82" s="156">
        <v>0</v>
      </c>
      <c r="N82" s="156">
        <v>0</v>
      </c>
      <c r="O82" s="156">
        <v>0</v>
      </c>
      <c r="P82" s="156"/>
      <c r="Q82" s="172">
        <v>0</v>
      </c>
      <c r="R82" s="172">
        <v>0</v>
      </c>
      <c r="S82" s="172"/>
      <c r="T82" s="172"/>
      <c r="U82" s="173">
        <v>0</v>
      </c>
      <c r="V82" s="174">
        <v>4107</v>
      </c>
      <c r="W82" s="174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8"/>
      <c r="GI82" s="108"/>
      <c r="GJ82" s="108"/>
      <c r="GK82" s="108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8"/>
      <c r="GW82" s="108"/>
      <c r="GX82" s="108"/>
      <c r="GY82" s="108"/>
      <c r="GZ82" s="108"/>
      <c r="HA82" s="108"/>
      <c r="HB82" s="108"/>
      <c r="HC82" s="108"/>
      <c r="HD82" s="108"/>
      <c r="HE82" s="108"/>
      <c r="HF82" s="108"/>
      <c r="HG82" s="108"/>
      <c r="HH82" s="108"/>
      <c r="HI82" s="108"/>
      <c r="HJ82" s="108"/>
      <c r="HK82" s="108"/>
      <c r="HL82" s="108"/>
      <c r="HM82" s="108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8"/>
      <c r="HY82" s="108"/>
      <c r="HZ82" s="108"/>
      <c r="IA82" s="108"/>
      <c r="IB82" s="108"/>
      <c r="IC82" s="108"/>
      <c r="ID82" s="108"/>
    </row>
    <row r="83" s="106" customFormat="1" ht="35" customHeight="1" spans="1:238">
      <c r="A83" s="130">
        <v>78</v>
      </c>
      <c r="B83" s="139" t="s">
        <v>164</v>
      </c>
      <c r="C83" s="130"/>
      <c r="D83" s="130"/>
      <c r="E83" s="130"/>
      <c r="F83" s="130">
        <v>0</v>
      </c>
      <c r="G83" s="130">
        <v>0</v>
      </c>
      <c r="H83" s="157"/>
      <c r="I83" s="130"/>
      <c r="J83" s="133"/>
      <c r="K83" s="133"/>
      <c r="L83" s="156">
        <v>0</v>
      </c>
      <c r="M83" s="156"/>
      <c r="N83" s="156"/>
      <c r="O83" s="156"/>
      <c r="P83" s="157"/>
      <c r="Q83" s="172"/>
      <c r="R83" s="172"/>
      <c r="S83" s="172"/>
      <c r="T83" s="172"/>
      <c r="U83" s="173">
        <v>0</v>
      </c>
      <c r="V83" s="174">
        <v>4110</v>
      </c>
      <c r="W83" s="174"/>
      <c r="ER83" s="108"/>
      <c r="ES83" s="108"/>
      <c r="ET83" s="108"/>
      <c r="EU83" s="108"/>
      <c r="EV83" s="108"/>
      <c r="EW83" s="108"/>
      <c r="EX83" s="108"/>
      <c r="EY83" s="108"/>
      <c r="EZ83" s="108"/>
      <c r="FA83" s="108"/>
      <c r="FB83" s="108"/>
      <c r="FC83" s="108"/>
      <c r="FD83" s="108"/>
      <c r="FE83" s="108"/>
      <c r="FF83" s="108"/>
      <c r="FG83" s="108"/>
      <c r="FH83" s="108"/>
      <c r="FI83" s="108"/>
      <c r="FJ83" s="108"/>
      <c r="FK83" s="108"/>
      <c r="FL83" s="108"/>
      <c r="FM83" s="108"/>
      <c r="FN83" s="108"/>
      <c r="FO83" s="108"/>
      <c r="FP83" s="108"/>
      <c r="FQ83" s="108"/>
      <c r="FR83" s="108"/>
      <c r="FS83" s="108"/>
      <c r="FT83" s="108"/>
      <c r="FU83" s="108"/>
      <c r="FV83" s="108"/>
      <c r="FW83" s="108"/>
      <c r="FX83" s="108"/>
      <c r="FY83" s="108"/>
      <c r="FZ83" s="108"/>
      <c r="GA83" s="108"/>
      <c r="GB83" s="108"/>
      <c r="GC83" s="108"/>
      <c r="GD83" s="108"/>
      <c r="GE83" s="108"/>
      <c r="GF83" s="108"/>
      <c r="GG83" s="108"/>
      <c r="GH83" s="108"/>
      <c r="GI83" s="108"/>
      <c r="GJ83" s="108"/>
      <c r="GK83" s="108"/>
      <c r="GL83" s="108"/>
      <c r="GM83" s="108"/>
      <c r="GN83" s="108"/>
      <c r="GO83" s="108"/>
      <c r="GP83" s="108"/>
      <c r="GQ83" s="108"/>
      <c r="GR83" s="108"/>
      <c r="GS83" s="108"/>
      <c r="GT83" s="108"/>
      <c r="GU83" s="108"/>
      <c r="GV83" s="108"/>
      <c r="GW83" s="108"/>
      <c r="GX83" s="108"/>
      <c r="GY83" s="108"/>
      <c r="GZ83" s="108"/>
      <c r="HA83" s="108"/>
      <c r="HB83" s="108"/>
      <c r="HC83" s="108"/>
      <c r="HD83" s="108"/>
      <c r="HE83" s="108"/>
      <c r="HF83" s="108"/>
      <c r="HG83" s="108"/>
      <c r="HH83" s="108"/>
      <c r="HI83" s="108"/>
      <c r="HJ83" s="108"/>
      <c r="HK83" s="108"/>
      <c r="HL83" s="108"/>
      <c r="HM83" s="108"/>
      <c r="HN83" s="108"/>
      <c r="HO83" s="108"/>
      <c r="HP83" s="108"/>
      <c r="HQ83" s="108"/>
      <c r="HR83" s="108"/>
      <c r="HS83" s="108"/>
      <c r="HT83" s="108"/>
      <c r="HU83" s="108"/>
      <c r="HV83" s="108"/>
      <c r="HW83" s="108"/>
      <c r="HX83" s="108"/>
      <c r="HY83" s="108"/>
      <c r="HZ83" s="108"/>
      <c r="IA83" s="108"/>
      <c r="IB83" s="108"/>
      <c r="IC83" s="108"/>
      <c r="ID83" s="108"/>
    </row>
    <row r="84" s="106" customFormat="1" ht="35" customHeight="1" spans="1:238">
      <c r="A84" s="130">
        <v>79</v>
      </c>
      <c r="B84" s="139" t="s">
        <v>165</v>
      </c>
      <c r="C84" s="130"/>
      <c r="D84" s="130"/>
      <c r="E84" s="130"/>
      <c r="F84" s="130">
        <v>0</v>
      </c>
      <c r="G84" s="133">
        <v>0</v>
      </c>
      <c r="H84" s="140">
        <v>0</v>
      </c>
      <c r="I84" s="130">
        <v>0</v>
      </c>
      <c r="J84" s="133">
        <v>0</v>
      </c>
      <c r="K84" s="133">
        <v>0</v>
      </c>
      <c r="L84" s="156">
        <v>0</v>
      </c>
      <c r="M84" s="156">
        <v>0</v>
      </c>
      <c r="N84" s="156"/>
      <c r="O84" s="156"/>
      <c r="P84" s="133"/>
      <c r="Q84" s="172"/>
      <c r="R84" s="172"/>
      <c r="S84" s="172"/>
      <c r="T84" s="172"/>
      <c r="U84" s="173">
        <v>0</v>
      </c>
      <c r="V84" s="174">
        <v>4111</v>
      </c>
      <c r="W84" s="174"/>
      <c r="ER84" s="108"/>
      <c r="ES84" s="108"/>
      <c r="ET84" s="108"/>
      <c r="EU84" s="108"/>
      <c r="EV84" s="108"/>
      <c r="EW84" s="108"/>
      <c r="EX84" s="108"/>
      <c r="EY84" s="108"/>
      <c r="EZ84" s="108"/>
      <c r="FA84" s="108"/>
      <c r="FB84" s="108"/>
      <c r="FC84" s="108"/>
      <c r="FD84" s="108"/>
      <c r="FE84" s="108"/>
      <c r="FF84" s="108"/>
      <c r="FG84" s="108"/>
      <c r="FH84" s="108"/>
      <c r="FI84" s="108"/>
      <c r="FJ84" s="108"/>
      <c r="FK84" s="108"/>
      <c r="FL84" s="108"/>
      <c r="FM84" s="108"/>
      <c r="FN84" s="108"/>
      <c r="FO84" s="108"/>
      <c r="FP84" s="108"/>
      <c r="FQ84" s="108"/>
      <c r="FR84" s="108"/>
      <c r="FS84" s="108"/>
      <c r="FT84" s="108"/>
      <c r="FU84" s="108"/>
      <c r="FV84" s="108"/>
      <c r="FW84" s="108"/>
      <c r="FX84" s="108"/>
      <c r="FY84" s="108"/>
      <c r="FZ84" s="108"/>
      <c r="GA84" s="108"/>
      <c r="GB84" s="108"/>
      <c r="GC84" s="108"/>
      <c r="GD84" s="108"/>
      <c r="GE84" s="108"/>
      <c r="GF84" s="108"/>
      <c r="GG84" s="108"/>
      <c r="GH84" s="108"/>
      <c r="GI84" s="108"/>
      <c r="GJ84" s="108"/>
      <c r="GK84" s="108"/>
      <c r="GL84" s="108"/>
      <c r="GM84" s="108"/>
      <c r="GN84" s="108"/>
      <c r="GO84" s="108"/>
      <c r="GP84" s="108"/>
      <c r="GQ84" s="108"/>
      <c r="GR84" s="108"/>
      <c r="GS84" s="108"/>
      <c r="GT84" s="108"/>
      <c r="GU84" s="108"/>
      <c r="GV84" s="108"/>
      <c r="GW84" s="108"/>
      <c r="GX84" s="108"/>
      <c r="GY84" s="108"/>
      <c r="GZ84" s="108"/>
      <c r="HA84" s="108"/>
      <c r="HB84" s="108"/>
      <c r="HC84" s="108"/>
      <c r="HD84" s="108"/>
      <c r="HE84" s="108"/>
      <c r="HF84" s="108"/>
      <c r="HG84" s="108"/>
      <c r="HH84" s="108"/>
      <c r="HI84" s="108"/>
      <c r="HJ84" s="108"/>
      <c r="HK84" s="108"/>
      <c r="HL84" s="108"/>
      <c r="HM84" s="108"/>
      <c r="HN84" s="108"/>
      <c r="HO84" s="108"/>
      <c r="HP84" s="108"/>
      <c r="HQ84" s="108"/>
      <c r="HR84" s="108"/>
      <c r="HS84" s="108"/>
      <c r="HT84" s="108"/>
      <c r="HU84" s="108"/>
      <c r="HV84" s="108"/>
      <c r="HW84" s="108"/>
      <c r="HX84" s="108"/>
      <c r="HY84" s="108"/>
      <c r="HZ84" s="108"/>
      <c r="IA84" s="108"/>
      <c r="IB84" s="108"/>
      <c r="IC84" s="108"/>
      <c r="ID84" s="108"/>
    </row>
    <row r="85" s="106" customFormat="1" ht="35" customHeight="1" spans="1:238">
      <c r="A85" s="130">
        <v>80</v>
      </c>
      <c r="B85" s="139" t="s">
        <v>166</v>
      </c>
      <c r="C85" s="130"/>
      <c r="D85" s="130"/>
      <c r="E85" s="130"/>
      <c r="F85" s="130">
        <v>0</v>
      </c>
      <c r="G85" s="130">
        <v>0</v>
      </c>
      <c r="H85" s="157"/>
      <c r="I85" s="130"/>
      <c r="J85" s="133">
        <v>0</v>
      </c>
      <c r="K85" s="133">
        <v>0</v>
      </c>
      <c r="L85" s="156">
        <v>0</v>
      </c>
      <c r="M85" s="156">
        <v>0</v>
      </c>
      <c r="N85" s="156">
        <v>0</v>
      </c>
      <c r="O85" s="156">
        <v>0</v>
      </c>
      <c r="P85" s="156"/>
      <c r="Q85" s="172">
        <v>0</v>
      </c>
      <c r="R85" s="172">
        <v>0</v>
      </c>
      <c r="S85" s="172"/>
      <c r="T85" s="172"/>
      <c r="U85" s="173">
        <v>0</v>
      </c>
      <c r="V85" s="174">
        <v>4112</v>
      </c>
      <c r="W85" s="174"/>
      <c r="ER85" s="108"/>
      <c r="ES85" s="108"/>
      <c r="ET85" s="108"/>
      <c r="EU85" s="108"/>
      <c r="EV85" s="108"/>
      <c r="EW85" s="108"/>
      <c r="EX85" s="108"/>
      <c r="EY85" s="108"/>
      <c r="EZ85" s="108"/>
      <c r="FA85" s="108"/>
      <c r="FB85" s="108"/>
      <c r="FC85" s="108"/>
      <c r="FD85" s="108"/>
      <c r="FE85" s="108"/>
      <c r="FF85" s="108"/>
      <c r="FG85" s="108"/>
      <c r="FH85" s="108"/>
      <c r="FI85" s="108"/>
      <c r="FJ85" s="108"/>
      <c r="FK85" s="108"/>
      <c r="FL85" s="108"/>
      <c r="FM85" s="108"/>
      <c r="FN85" s="108"/>
      <c r="FO85" s="108"/>
      <c r="FP85" s="108"/>
      <c r="FQ85" s="108"/>
      <c r="FR85" s="108"/>
      <c r="FS85" s="108"/>
      <c r="FT85" s="108"/>
      <c r="FU85" s="108"/>
      <c r="FV85" s="108"/>
      <c r="FW85" s="108"/>
      <c r="FX85" s="108"/>
      <c r="FY85" s="108"/>
      <c r="FZ85" s="108"/>
      <c r="GA85" s="108"/>
      <c r="GB85" s="108"/>
      <c r="GC85" s="108"/>
      <c r="GD85" s="108"/>
      <c r="GE85" s="108"/>
      <c r="GF85" s="108"/>
      <c r="GG85" s="108"/>
      <c r="GH85" s="108"/>
      <c r="GI85" s="108"/>
      <c r="GJ85" s="108"/>
      <c r="GK85" s="108"/>
      <c r="GL85" s="108"/>
      <c r="GM85" s="108"/>
      <c r="GN85" s="108"/>
      <c r="GO85" s="108"/>
      <c r="GP85" s="108"/>
      <c r="GQ85" s="108"/>
      <c r="GR85" s="108"/>
      <c r="GS85" s="108"/>
      <c r="GT85" s="108"/>
      <c r="GU85" s="108"/>
      <c r="GV85" s="108"/>
      <c r="GW85" s="108"/>
      <c r="GX85" s="108"/>
      <c r="GY85" s="108"/>
      <c r="GZ85" s="108"/>
      <c r="HA85" s="108"/>
      <c r="HB85" s="108"/>
      <c r="HC85" s="108"/>
      <c r="HD85" s="108"/>
      <c r="HE85" s="108"/>
      <c r="HF85" s="108"/>
      <c r="HG85" s="108"/>
      <c r="HH85" s="108"/>
      <c r="HI85" s="108"/>
      <c r="HJ85" s="108"/>
      <c r="HK85" s="108"/>
      <c r="HL85" s="108"/>
      <c r="HM85" s="108"/>
      <c r="HN85" s="108"/>
      <c r="HO85" s="108"/>
      <c r="HP85" s="108"/>
      <c r="HQ85" s="108"/>
      <c r="HR85" s="108"/>
      <c r="HS85" s="108"/>
      <c r="HT85" s="108"/>
      <c r="HU85" s="108"/>
      <c r="HV85" s="108"/>
      <c r="HW85" s="108"/>
      <c r="HX85" s="108"/>
      <c r="HY85" s="108"/>
      <c r="HZ85" s="108"/>
      <c r="IA85" s="108"/>
      <c r="IB85" s="108"/>
      <c r="IC85" s="108"/>
      <c r="ID85" s="108"/>
    </row>
    <row r="86" s="106" customFormat="1" ht="45" customHeight="1" spans="1:236">
      <c r="A86" s="130">
        <v>81</v>
      </c>
      <c r="B86" s="139" t="s">
        <v>167</v>
      </c>
      <c r="C86" s="130"/>
      <c r="D86" s="130"/>
      <c r="E86" s="130"/>
      <c r="F86" s="130"/>
      <c r="G86" s="130"/>
      <c r="H86" s="140"/>
      <c r="I86" s="133"/>
      <c r="J86" s="133"/>
      <c r="K86" s="133"/>
      <c r="L86" s="156"/>
      <c r="M86" s="156"/>
      <c r="N86" s="156"/>
      <c r="O86" s="156"/>
      <c r="P86" s="133"/>
      <c r="Q86" s="172"/>
      <c r="R86" s="172"/>
      <c r="S86" s="172"/>
      <c r="T86" s="172"/>
      <c r="U86" s="173"/>
      <c r="V86" s="204">
        <v>5894</v>
      </c>
      <c r="W86" s="174"/>
      <c r="EP86" s="108"/>
      <c r="EQ86" s="108"/>
      <c r="ER86" s="108"/>
      <c r="ES86" s="108"/>
      <c r="ET86" s="108"/>
      <c r="EU86" s="108"/>
      <c r="EV86" s="108"/>
      <c r="EW86" s="108"/>
      <c r="EX86" s="108"/>
      <c r="EY86" s="108"/>
      <c r="EZ86" s="108"/>
      <c r="FA86" s="108"/>
      <c r="FB86" s="108"/>
      <c r="FC86" s="108"/>
      <c r="FD86" s="108"/>
      <c r="FE86" s="108"/>
      <c r="FF86" s="108"/>
      <c r="FG86" s="108"/>
      <c r="FH86" s="108"/>
      <c r="FI86" s="108"/>
      <c r="FJ86" s="108"/>
      <c r="FK86" s="108"/>
      <c r="FL86" s="108"/>
      <c r="FM86" s="108"/>
      <c r="FN86" s="108"/>
      <c r="FO86" s="108"/>
      <c r="FP86" s="108"/>
      <c r="FQ86" s="108"/>
      <c r="FR86" s="108"/>
      <c r="FS86" s="108"/>
      <c r="FT86" s="108"/>
      <c r="FU86" s="108"/>
      <c r="FV86" s="108"/>
      <c r="FW86" s="108"/>
      <c r="FX86" s="108"/>
      <c r="FY86" s="108"/>
      <c r="FZ86" s="108"/>
      <c r="GA86" s="108"/>
      <c r="GB86" s="108"/>
      <c r="GC86" s="108"/>
      <c r="GD86" s="108"/>
      <c r="GE86" s="108"/>
      <c r="GF86" s="108"/>
      <c r="GG86" s="108"/>
      <c r="GH86" s="108"/>
      <c r="GI86" s="108"/>
      <c r="GJ86" s="108"/>
      <c r="GK86" s="108"/>
      <c r="GL86" s="108"/>
      <c r="GM86" s="108"/>
      <c r="GN86" s="108"/>
      <c r="GO86" s="108"/>
      <c r="GP86" s="108"/>
      <c r="GQ86" s="108"/>
      <c r="GR86" s="108"/>
      <c r="GS86" s="108"/>
      <c r="GT86" s="108"/>
      <c r="GU86" s="108"/>
      <c r="GV86" s="108"/>
      <c r="GW86" s="108"/>
      <c r="GX86" s="108"/>
      <c r="GY86" s="108"/>
      <c r="GZ86" s="108"/>
      <c r="HA86" s="108"/>
      <c r="HB86" s="108"/>
      <c r="HC86" s="108"/>
      <c r="HD86" s="108"/>
      <c r="HE86" s="108"/>
      <c r="HF86" s="108"/>
      <c r="HG86" s="108"/>
      <c r="HH86" s="108"/>
      <c r="HI86" s="108"/>
      <c r="HJ86" s="108"/>
      <c r="HK86" s="108"/>
      <c r="HL86" s="108"/>
      <c r="HM86" s="108"/>
      <c r="HN86" s="108"/>
      <c r="HO86" s="108"/>
      <c r="HP86" s="108"/>
      <c r="HQ86" s="108"/>
      <c r="HR86" s="108"/>
      <c r="HS86" s="108"/>
      <c r="HT86" s="108"/>
      <c r="HU86" s="108"/>
      <c r="HV86" s="108"/>
      <c r="HW86" s="108"/>
      <c r="HX86" s="108"/>
      <c r="HY86" s="108"/>
      <c r="HZ86" s="108"/>
      <c r="IA86" s="108"/>
      <c r="IB86" s="108"/>
    </row>
    <row r="87" s="105" customFormat="1" ht="35" customHeight="1" spans="1:238">
      <c r="A87" s="126">
        <v>82</v>
      </c>
      <c r="B87" s="138" t="s">
        <v>168</v>
      </c>
      <c r="C87" s="126"/>
      <c r="D87" s="126"/>
      <c r="E87" s="126"/>
      <c r="F87" s="126"/>
      <c r="G87" s="126" t="s">
        <v>32</v>
      </c>
      <c r="H87" s="129"/>
      <c r="I87" s="160"/>
      <c r="J87" s="129">
        <v>0</v>
      </c>
      <c r="K87" s="129">
        <v>0</v>
      </c>
      <c r="L87" s="154">
        <f>L88+L89+L90+L91+L92+L93+L94</f>
        <v>0</v>
      </c>
      <c r="M87" s="154">
        <f>M88+M89+M90+M91+M92+M93+M94</f>
        <v>0</v>
      </c>
      <c r="N87" s="154">
        <f>N88+N89+N90+N91+N92+N93+N94</f>
        <v>0</v>
      </c>
      <c r="O87" s="154">
        <f>O88+O89+O90+O91+O92+O93+O94</f>
        <v>0</v>
      </c>
      <c r="P87" s="154"/>
      <c r="Q87" s="154"/>
      <c r="R87" s="154"/>
      <c r="S87" s="154"/>
      <c r="T87" s="154"/>
      <c r="U87" s="126"/>
      <c r="V87" s="171">
        <v>4117</v>
      </c>
      <c r="W87" s="171"/>
      <c r="ER87" s="186"/>
      <c r="ES87" s="186"/>
      <c r="ET87" s="186"/>
      <c r="EU87" s="186"/>
      <c r="EV87" s="186"/>
      <c r="EW87" s="186"/>
      <c r="EX87" s="186"/>
      <c r="EY87" s="186"/>
      <c r="EZ87" s="186"/>
      <c r="FA87" s="186"/>
      <c r="FB87" s="186"/>
      <c r="FC87" s="186"/>
      <c r="FD87" s="186"/>
      <c r="FE87" s="186"/>
      <c r="FF87" s="186"/>
      <c r="FG87" s="186"/>
      <c r="FH87" s="186"/>
      <c r="FI87" s="186"/>
      <c r="FJ87" s="186"/>
      <c r="FK87" s="186"/>
      <c r="FL87" s="186"/>
      <c r="FM87" s="186"/>
      <c r="FN87" s="186"/>
      <c r="FO87" s="186"/>
      <c r="FP87" s="186"/>
      <c r="FQ87" s="186"/>
      <c r="FR87" s="186"/>
      <c r="FS87" s="186"/>
      <c r="FT87" s="186"/>
      <c r="FU87" s="186"/>
      <c r="FV87" s="186"/>
      <c r="FW87" s="186"/>
      <c r="FX87" s="186"/>
      <c r="FY87" s="186"/>
      <c r="FZ87" s="186"/>
      <c r="GA87" s="186"/>
      <c r="GB87" s="186"/>
      <c r="GC87" s="186"/>
      <c r="GD87" s="186"/>
      <c r="GE87" s="186"/>
      <c r="GF87" s="186"/>
      <c r="GG87" s="186"/>
      <c r="GH87" s="186"/>
      <c r="GI87" s="186"/>
      <c r="GJ87" s="186"/>
      <c r="GK87" s="186"/>
      <c r="GL87" s="186"/>
      <c r="GM87" s="186"/>
      <c r="GN87" s="186"/>
      <c r="GO87" s="186"/>
      <c r="GP87" s="186"/>
      <c r="GQ87" s="186"/>
      <c r="GR87" s="186"/>
      <c r="GS87" s="186"/>
      <c r="GT87" s="186"/>
      <c r="GU87" s="186"/>
      <c r="GV87" s="186"/>
      <c r="GW87" s="186"/>
      <c r="GX87" s="186"/>
      <c r="GY87" s="186"/>
      <c r="GZ87" s="186"/>
      <c r="HA87" s="186"/>
      <c r="HB87" s="186"/>
      <c r="HC87" s="186"/>
      <c r="HD87" s="186"/>
      <c r="HE87" s="186"/>
      <c r="HF87" s="186"/>
      <c r="HG87" s="186"/>
      <c r="HH87" s="186"/>
      <c r="HI87" s="186"/>
      <c r="HJ87" s="186"/>
      <c r="HK87" s="186"/>
      <c r="HL87" s="186"/>
      <c r="HM87" s="186"/>
      <c r="HN87" s="186"/>
      <c r="HO87" s="186"/>
      <c r="HP87" s="186"/>
      <c r="HQ87" s="186"/>
      <c r="HR87" s="186"/>
      <c r="HS87" s="186"/>
      <c r="HT87" s="186"/>
      <c r="HU87" s="186"/>
      <c r="HV87" s="186"/>
      <c r="HW87" s="186"/>
      <c r="HX87" s="186"/>
      <c r="HY87" s="186"/>
      <c r="HZ87" s="186"/>
      <c r="IA87" s="186"/>
      <c r="IB87" s="186"/>
      <c r="IC87" s="186"/>
      <c r="ID87" s="186"/>
    </row>
    <row r="88" s="106" customFormat="1" ht="67" customHeight="1" spans="1:238">
      <c r="A88" s="130">
        <v>83</v>
      </c>
      <c r="B88" s="139" t="s">
        <v>169</v>
      </c>
      <c r="C88" s="130"/>
      <c r="D88" s="130"/>
      <c r="E88" s="130"/>
      <c r="F88" s="130">
        <v>0</v>
      </c>
      <c r="G88" s="130">
        <v>0</v>
      </c>
      <c r="H88" s="133"/>
      <c r="I88" s="140"/>
      <c r="J88" s="133"/>
      <c r="K88" s="133"/>
      <c r="L88" s="156"/>
      <c r="M88" s="156"/>
      <c r="N88" s="156"/>
      <c r="O88" s="156"/>
      <c r="P88" s="156"/>
      <c r="Q88" s="172"/>
      <c r="R88" s="172"/>
      <c r="S88" s="172"/>
      <c r="T88" s="172"/>
      <c r="U88" s="130"/>
      <c r="V88" s="174">
        <v>4118</v>
      </c>
      <c r="W88" s="174"/>
      <c r="ER88" s="108"/>
      <c r="ES88" s="108"/>
      <c r="ET88" s="108"/>
      <c r="EU88" s="108"/>
      <c r="EV88" s="108"/>
      <c r="EW88" s="108"/>
      <c r="EX88" s="108"/>
      <c r="EY88" s="108"/>
      <c r="EZ88" s="108"/>
      <c r="FA88" s="108"/>
      <c r="FB88" s="108"/>
      <c r="FC88" s="108"/>
      <c r="FD88" s="108"/>
      <c r="FE88" s="108"/>
      <c r="FF88" s="108"/>
      <c r="FG88" s="108"/>
      <c r="FH88" s="108"/>
      <c r="FI88" s="108"/>
      <c r="FJ88" s="108"/>
      <c r="FK88" s="108"/>
      <c r="FL88" s="108"/>
      <c r="FM88" s="108"/>
      <c r="FN88" s="108"/>
      <c r="FO88" s="108"/>
      <c r="FP88" s="108"/>
      <c r="FQ88" s="108"/>
      <c r="FR88" s="108"/>
      <c r="FS88" s="108"/>
      <c r="FT88" s="108"/>
      <c r="FU88" s="108"/>
      <c r="FV88" s="108"/>
      <c r="FW88" s="108"/>
      <c r="FX88" s="108"/>
      <c r="FY88" s="108"/>
      <c r="FZ88" s="108"/>
      <c r="GA88" s="108"/>
      <c r="GB88" s="108"/>
      <c r="GC88" s="108"/>
      <c r="GD88" s="108"/>
      <c r="GE88" s="108"/>
      <c r="GF88" s="108"/>
      <c r="GG88" s="108"/>
      <c r="GH88" s="108"/>
      <c r="GI88" s="108"/>
      <c r="GJ88" s="108"/>
      <c r="GK88" s="108"/>
      <c r="GL88" s="108"/>
      <c r="GM88" s="108"/>
      <c r="GN88" s="108"/>
      <c r="GO88" s="108"/>
      <c r="GP88" s="108"/>
      <c r="GQ88" s="108"/>
      <c r="GR88" s="108"/>
      <c r="GS88" s="108"/>
      <c r="GT88" s="108"/>
      <c r="GU88" s="108"/>
      <c r="GV88" s="108"/>
      <c r="GW88" s="108"/>
      <c r="GX88" s="108"/>
      <c r="GY88" s="108"/>
      <c r="GZ88" s="108"/>
      <c r="HA88" s="108"/>
      <c r="HB88" s="108"/>
      <c r="HC88" s="108"/>
      <c r="HD88" s="108"/>
      <c r="HE88" s="108"/>
      <c r="HF88" s="108"/>
      <c r="HG88" s="108"/>
      <c r="HH88" s="108"/>
      <c r="HI88" s="108"/>
      <c r="HJ88" s="108"/>
      <c r="HK88" s="108"/>
      <c r="HL88" s="108"/>
      <c r="HM88" s="108"/>
      <c r="HN88" s="108"/>
      <c r="HO88" s="108"/>
      <c r="HP88" s="108"/>
      <c r="HQ88" s="108"/>
      <c r="HR88" s="108"/>
      <c r="HS88" s="108"/>
      <c r="HT88" s="108"/>
      <c r="HU88" s="108"/>
      <c r="HV88" s="108"/>
      <c r="HW88" s="108"/>
      <c r="HX88" s="108"/>
      <c r="HY88" s="108"/>
      <c r="HZ88" s="108"/>
      <c r="IA88" s="108"/>
      <c r="IB88" s="108"/>
      <c r="IC88" s="108"/>
      <c r="ID88" s="108"/>
    </row>
    <row r="89" s="106" customFormat="1" ht="70" customHeight="1" spans="1:238">
      <c r="A89" s="130">
        <v>84</v>
      </c>
      <c r="B89" s="139" t="s">
        <v>170</v>
      </c>
      <c r="C89" s="130"/>
      <c r="D89" s="130"/>
      <c r="E89" s="130"/>
      <c r="F89" s="130">
        <v>0</v>
      </c>
      <c r="G89" s="130">
        <v>0</v>
      </c>
      <c r="H89" s="133">
        <v>0</v>
      </c>
      <c r="I89" s="133">
        <v>0</v>
      </c>
      <c r="J89" s="133">
        <v>0</v>
      </c>
      <c r="K89" s="133">
        <v>0</v>
      </c>
      <c r="L89" s="156">
        <v>0</v>
      </c>
      <c r="M89" s="156">
        <v>0</v>
      </c>
      <c r="N89" s="156">
        <v>0</v>
      </c>
      <c r="O89" s="156">
        <v>0</v>
      </c>
      <c r="P89" s="156"/>
      <c r="Q89" s="172">
        <v>0</v>
      </c>
      <c r="R89" s="172">
        <v>0</v>
      </c>
      <c r="S89" s="133"/>
      <c r="T89" s="133"/>
      <c r="U89" s="133"/>
      <c r="V89" s="174">
        <v>4122</v>
      </c>
      <c r="W89" s="174"/>
      <c r="ER89" s="108"/>
      <c r="ES89" s="108"/>
      <c r="ET89" s="108"/>
      <c r="EU89" s="108"/>
      <c r="EV89" s="108"/>
      <c r="EW89" s="108"/>
      <c r="EX89" s="108"/>
      <c r="EY89" s="108"/>
      <c r="EZ89" s="108"/>
      <c r="FA89" s="108"/>
      <c r="FB89" s="108"/>
      <c r="FC89" s="108"/>
      <c r="FD89" s="108"/>
      <c r="FE89" s="108"/>
      <c r="FF89" s="108"/>
      <c r="FG89" s="108"/>
      <c r="FH89" s="108"/>
      <c r="FI89" s="108"/>
      <c r="FJ89" s="108"/>
      <c r="FK89" s="108"/>
      <c r="FL89" s="108"/>
      <c r="FM89" s="108"/>
      <c r="FN89" s="108"/>
      <c r="FO89" s="108"/>
      <c r="FP89" s="108"/>
      <c r="FQ89" s="108"/>
      <c r="FR89" s="108"/>
      <c r="FS89" s="108"/>
      <c r="FT89" s="108"/>
      <c r="FU89" s="108"/>
      <c r="FV89" s="108"/>
      <c r="FW89" s="108"/>
      <c r="FX89" s="108"/>
      <c r="FY89" s="108"/>
      <c r="FZ89" s="108"/>
      <c r="GA89" s="108"/>
      <c r="GB89" s="108"/>
      <c r="GC89" s="108"/>
      <c r="GD89" s="108"/>
      <c r="GE89" s="108"/>
      <c r="GF89" s="108"/>
      <c r="GG89" s="108"/>
      <c r="GH89" s="108"/>
      <c r="GI89" s="108"/>
      <c r="GJ89" s="108"/>
      <c r="GK89" s="108"/>
      <c r="GL89" s="108"/>
      <c r="GM89" s="108"/>
      <c r="GN89" s="108"/>
      <c r="GO89" s="108"/>
      <c r="GP89" s="108"/>
      <c r="GQ89" s="108"/>
      <c r="GR89" s="108"/>
      <c r="GS89" s="108"/>
      <c r="GT89" s="108"/>
      <c r="GU89" s="108"/>
      <c r="GV89" s="108"/>
      <c r="GW89" s="108"/>
      <c r="GX89" s="108"/>
      <c r="GY89" s="108"/>
      <c r="GZ89" s="108"/>
      <c r="HA89" s="108"/>
      <c r="HB89" s="108"/>
      <c r="HC89" s="108"/>
      <c r="HD89" s="108"/>
      <c r="HE89" s="108"/>
      <c r="HF89" s="108"/>
      <c r="HG89" s="108"/>
      <c r="HH89" s="108"/>
      <c r="HI89" s="108"/>
      <c r="HJ89" s="108"/>
      <c r="HK89" s="108"/>
      <c r="HL89" s="108"/>
      <c r="HM89" s="108"/>
      <c r="HN89" s="108"/>
      <c r="HO89" s="108"/>
      <c r="HP89" s="108"/>
      <c r="HQ89" s="108"/>
      <c r="HR89" s="108"/>
      <c r="HS89" s="108"/>
      <c r="HT89" s="108"/>
      <c r="HU89" s="108"/>
      <c r="HV89" s="108"/>
      <c r="HW89" s="108"/>
      <c r="HX89" s="108"/>
      <c r="HY89" s="108"/>
      <c r="HZ89" s="108"/>
      <c r="IA89" s="108"/>
      <c r="IB89" s="108"/>
      <c r="IC89" s="108"/>
      <c r="ID89" s="108"/>
    </row>
    <row r="90" s="106" customFormat="1" ht="58" customHeight="1" spans="1:238">
      <c r="A90" s="130">
        <v>85</v>
      </c>
      <c r="B90" s="139" t="s">
        <v>171</v>
      </c>
      <c r="C90" s="130"/>
      <c r="D90" s="130"/>
      <c r="E90" s="130"/>
      <c r="F90" s="130">
        <v>0</v>
      </c>
      <c r="G90" s="130">
        <v>0</v>
      </c>
      <c r="H90" s="133"/>
      <c r="I90" s="140"/>
      <c r="J90" s="133"/>
      <c r="K90" s="133"/>
      <c r="L90" s="156"/>
      <c r="M90" s="156"/>
      <c r="N90" s="156"/>
      <c r="O90" s="156"/>
      <c r="P90" s="156"/>
      <c r="Q90" s="172"/>
      <c r="R90" s="172"/>
      <c r="S90" s="172"/>
      <c r="T90" s="172"/>
      <c r="U90" s="130"/>
      <c r="V90" s="174">
        <v>4131</v>
      </c>
      <c r="W90" s="174"/>
      <c r="ER90" s="108"/>
      <c r="ES90" s="108"/>
      <c r="ET90" s="108"/>
      <c r="EU90" s="108"/>
      <c r="EV90" s="108"/>
      <c r="EW90" s="108"/>
      <c r="EX90" s="108"/>
      <c r="EY90" s="108"/>
      <c r="EZ90" s="108"/>
      <c r="FA90" s="108"/>
      <c r="FB90" s="108"/>
      <c r="FC90" s="108"/>
      <c r="FD90" s="108"/>
      <c r="FE90" s="108"/>
      <c r="FF90" s="108"/>
      <c r="FG90" s="108"/>
      <c r="FH90" s="108"/>
      <c r="FI90" s="108"/>
      <c r="FJ90" s="108"/>
      <c r="FK90" s="108"/>
      <c r="FL90" s="108"/>
      <c r="FM90" s="108"/>
      <c r="FN90" s="108"/>
      <c r="FO90" s="108"/>
      <c r="FP90" s="108"/>
      <c r="FQ90" s="108"/>
      <c r="FR90" s="108"/>
      <c r="FS90" s="108"/>
      <c r="FT90" s="108"/>
      <c r="FU90" s="108"/>
      <c r="FV90" s="108"/>
      <c r="FW90" s="108"/>
      <c r="FX90" s="108"/>
      <c r="FY90" s="108"/>
      <c r="FZ90" s="108"/>
      <c r="GA90" s="108"/>
      <c r="GB90" s="108"/>
      <c r="GC90" s="108"/>
      <c r="GD90" s="108"/>
      <c r="GE90" s="108"/>
      <c r="GF90" s="108"/>
      <c r="GG90" s="108"/>
      <c r="GH90" s="108"/>
      <c r="GI90" s="108"/>
      <c r="GJ90" s="108"/>
      <c r="GK90" s="108"/>
      <c r="GL90" s="108"/>
      <c r="GM90" s="108"/>
      <c r="GN90" s="108"/>
      <c r="GO90" s="108"/>
      <c r="GP90" s="108"/>
      <c r="GQ90" s="108"/>
      <c r="GR90" s="108"/>
      <c r="GS90" s="108"/>
      <c r="GT90" s="108"/>
      <c r="GU90" s="108"/>
      <c r="GV90" s="108"/>
      <c r="GW90" s="108"/>
      <c r="GX90" s="108"/>
      <c r="GY90" s="108"/>
      <c r="GZ90" s="108"/>
      <c r="HA90" s="108"/>
      <c r="HB90" s="108"/>
      <c r="HC90" s="108"/>
      <c r="HD90" s="108"/>
      <c r="HE90" s="108"/>
      <c r="HF90" s="108"/>
      <c r="HG90" s="108"/>
      <c r="HH90" s="108"/>
      <c r="HI90" s="108"/>
      <c r="HJ90" s="108"/>
      <c r="HK90" s="108"/>
      <c r="HL90" s="108"/>
      <c r="HM90" s="108"/>
      <c r="HN90" s="108"/>
      <c r="HO90" s="108"/>
      <c r="HP90" s="108"/>
      <c r="HQ90" s="108"/>
      <c r="HR90" s="108"/>
      <c r="HS90" s="108"/>
      <c r="HT90" s="108"/>
      <c r="HU90" s="108"/>
      <c r="HV90" s="108"/>
      <c r="HW90" s="108"/>
      <c r="HX90" s="108"/>
      <c r="HY90" s="108"/>
      <c r="HZ90" s="108"/>
      <c r="IA90" s="108"/>
      <c r="IB90" s="108"/>
      <c r="IC90" s="108"/>
      <c r="ID90" s="108"/>
    </row>
    <row r="91" s="106" customFormat="1" ht="35" customHeight="1" spans="1:238">
      <c r="A91" s="130">
        <v>86</v>
      </c>
      <c r="B91" s="139" t="s">
        <v>172</v>
      </c>
      <c r="C91" s="130"/>
      <c r="D91" s="130"/>
      <c r="E91" s="130"/>
      <c r="F91" s="130">
        <v>0</v>
      </c>
      <c r="G91" s="130">
        <v>0</v>
      </c>
      <c r="H91" s="133"/>
      <c r="I91" s="140"/>
      <c r="J91" s="133"/>
      <c r="K91" s="133"/>
      <c r="L91" s="156"/>
      <c r="M91" s="156"/>
      <c r="N91" s="156"/>
      <c r="O91" s="156"/>
      <c r="P91" s="156"/>
      <c r="Q91" s="172"/>
      <c r="R91" s="172"/>
      <c r="S91" s="172"/>
      <c r="T91" s="172"/>
      <c r="U91" s="130"/>
      <c r="V91" s="174">
        <v>4133</v>
      </c>
      <c r="W91" s="174"/>
      <c r="ER91" s="108"/>
      <c r="ES91" s="108"/>
      <c r="ET91" s="108"/>
      <c r="EU91" s="108"/>
      <c r="EV91" s="108"/>
      <c r="EW91" s="108"/>
      <c r="EX91" s="108"/>
      <c r="EY91" s="108"/>
      <c r="EZ91" s="108"/>
      <c r="FA91" s="108"/>
      <c r="FB91" s="108"/>
      <c r="FC91" s="108"/>
      <c r="FD91" s="108"/>
      <c r="FE91" s="108"/>
      <c r="FF91" s="108"/>
      <c r="FG91" s="108"/>
      <c r="FH91" s="108"/>
      <c r="FI91" s="108"/>
      <c r="FJ91" s="108"/>
      <c r="FK91" s="108"/>
      <c r="FL91" s="108"/>
      <c r="FM91" s="108"/>
      <c r="FN91" s="108"/>
      <c r="FO91" s="108"/>
      <c r="FP91" s="108"/>
      <c r="FQ91" s="108"/>
      <c r="FR91" s="108"/>
      <c r="FS91" s="108"/>
      <c r="FT91" s="108"/>
      <c r="FU91" s="108"/>
      <c r="FV91" s="108"/>
      <c r="FW91" s="108"/>
      <c r="FX91" s="108"/>
      <c r="FY91" s="108"/>
      <c r="FZ91" s="108"/>
      <c r="GA91" s="108"/>
      <c r="GB91" s="108"/>
      <c r="GC91" s="108"/>
      <c r="GD91" s="108"/>
      <c r="GE91" s="108"/>
      <c r="GF91" s="108"/>
      <c r="GG91" s="108"/>
      <c r="GH91" s="108"/>
      <c r="GI91" s="108"/>
      <c r="GJ91" s="108"/>
      <c r="GK91" s="108"/>
      <c r="GL91" s="108"/>
      <c r="GM91" s="108"/>
      <c r="GN91" s="108"/>
      <c r="GO91" s="108"/>
      <c r="GP91" s="108"/>
      <c r="GQ91" s="108"/>
      <c r="GR91" s="108"/>
      <c r="GS91" s="108"/>
      <c r="GT91" s="108"/>
      <c r="GU91" s="108"/>
      <c r="GV91" s="108"/>
      <c r="GW91" s="108"/>
      <c r="GX91" s="108"/>
      <c r="GY91" s="108"/>
      <c r="GZ91" s="108"/>
      <c r="HA91" s="108"/>
      <c r="HB91" s="108"/>
      <c r="HC91" s="108"/>
      <c r="HD91" s="108"/>
      <c r="HE91" s="108"/>
      <c r="HF91" s="108"/>
      <c r="HG91" s="108"/>
      <c r="HH91" s="108"/>
      <c r="HI91" s="108"/>
      <c r="HJ91" s="108"/>
      <c r="HK91" s="108"/>
      <c r="HL91" s="108"/>
      <c r="HM91" s="108"/>
      <c r="HN91" s="108"/>
      <c r="HO91" s="108"/>
      <c r="HP91" s="108"/>
      <c r="HQ91" s="108"/>
      <c r="HR91" s="108"/>
      <c r="HS91" s="108"/>
      <c r="HT91" s="108"/>
      <c r="HU91" s="108"/>
      <c r="HV91" s="108"/>
      <c r="HW91" s="108"/>
      <c r="HX91" s="108"/>
      <c r="HY91" s="108"/>
      <c r="HZ91" s="108"/>
      <c r="IA91" s="108"/>
      <c r="IB91" s="108"/>
      <c r="IC91" s="108"/>
      <c r="ID91" s="108"/>
    </row>
    <row r="92" s="106" customFormat="1" ht="35" customHeight="1" spans="1:238">
      <c r="A92" s="130">
        <v>87</v>
      </c>
      <c r="B92" s="139" t="s">
        <v>173</v>
      </c>
      <c r="C92" s="130"/>
      <c r="D92" s="130"/>
      <c r="E92" s="130"/>
      <c r="F92" s="130">
        <v>0</v>
      </c>
      <c r="G92" s="130">
        <v>0</v>
      </c>
      <c r="H92" s="133"/>
      <c r="I92" s="140"/>
      <c r="J92" s="133"/>
      <c r="K92" s="133"/>
      <c r="L92" s="156">
        <v>0</v>
      </c>
      <c r="M92" s="156"/>
      <c r="N92" s="156"/>
      <c r="O92" s="156"/>
      <c r="P92" s="156"/>
      <c r="Q92" s="172"/>
      <c r="R92" s="172"/>
      <c r="S92" s="172"/>
      <c r="T92" s="172"/>
      <c r="U92" s="130"/>
      <c r="V92" s="174">
        <v>4135</v>
      </c>
      <c r="W92" s="174"/>
      <c r="ER92" s="108"/>
      <c r="ES92" s="108"/>
      <c r="ET92" s="108"/>
      <c r="EU92" s="108"/>
      <c r="EV92" s="108"/>
      <c r="EW92" s="108"/>
      <c r="EX92" s="108"/>
      <c r="EY92" s="108"/>
      <c r="EZ92" s="108"/>
      <c r="FA92" s="108"/>
      <c r="FB92" s="108"/>
      <c r="FC92" s="108"/>
      <c r="FD92" s="108"/>
      <c r="FE92" s="108"/>
      <c r="FF92" s="108"/>
      <c r="FG92" s="108"/>
      <c r="FH92" s="108"/>
      <c r="FI92" s="108"/>
      <c r="FJ92" s="108"/>
      <c r="FK92" s="108"/>
      <c r="FL92" s="108"/>
      <c r="FM92" s="108"/>
      <c r="FN92" s="108"/>
      <c r="FO92" s="108"/>
      <c r="FP92" s="108"/>
      <c r="FQ92" s="108"/>
      <c r="FR92" s="108"/>
      <c r="FS92" s="108"/>
      <c r="FT92" s="108"/>
      <c r="FU92" s="108"/>
      <c r="FV92" s="108"/>
      <c r="FW92" s="108"/>
      <c r="FX92" s="108"/>
      <c r="FY92" s="108"/>
      <c r="FZ92" s="108"/>
      <c r="GA92" s="108"/>
      <c r="GB92" s="108"/>
      <c r="GC92" s="108"/>
      <c r="GD92" s="108"/>
      <c r="GE92" s="108"/>
      <c r="GF92" s="108"/>
      <c r="GG92" s="108"/>
      <c r="GH92" s="108"/>
      <c r="GI92" s="108"/>
      <c r="GJ92" s="108"/>
      <c r="GK92" s="108"/>
      <c r="GL92" s="108"/>
      <c r="GM92" s="108"/>
      <c r="GN92" s="108"/>
      <c r="GO92" s="108"/>
      <c r="GP92" s="108"/>
      <c r="GQ92" s="108"/>
      <c r="GR92" s="108"/>
      <c r="GS92" s="108"/>
      <c r="GT92" s="108"/>
      <c r="GU92" s="108"/>
      <c r="GV92" s="108"/>
      <c r="GW92" s="108"/>
      <c r="GX92" s="108"/>
      <c r="GY92" s="108"/>
      <c r="GZ92" s="108"/>
      <c r="HA92" s="108"/>
      <c r="HB92" s="108"/>
      <c r="HC92" s="108"/>
      <c r="HD92" s="108"/>
      <c r="HE92" s="108"/>
      <c r="HF92" s="108"/>
      <c r="HG92" s="108"/>
      <c r="HH92" s="108"/>
      <c r="HI92" s="108"/>
      <c r="HJ92" s="108"/>
      <c r="HK92" s="108"/>
      <c r="HL92" s="108"/>
      <c r="HM92" s="108"/>
      <c r="HN92" s="108"/>
      <c r="HO92" s="108"/>
      <c r="HP92" s="108"/>
      <c r="HQ92" s="108"/>
      <c r="HR92" s="108"/>
      <c r="HS92" s="108"/>
      <c r="HT92" s="108"/>
      <c r="HU92" s="108"/>
      <c r="HV92" s="108"/>
      <c r="HW92" s="108"/>
      <c r="HX92" s="108"/>
      <c r="HY92" s="108"/>
      <c r="HZ92" s="108"/>
      <c r="IA92" s="108"/>
      <c r="IB92" s="108"/>
      <c r="IC92" s="108"/>
      <c r="ID92" s="108"/>
    </row>
    <row r="93" s="106" customFormat="1" ht="35" customHeight="1" spans="1:238">
      <c r="A93" s="130">
        <v>88</v>
      </c>
      <c r="B93" s="139" t="s">
        <v>174</v>
      </c>
      <c r="C93" s="130"/>
      <c r="D93" s="130"/>
      <c r="E93" s="130"/>
      <c r="F93" s="130">
        <v>0</v>
      </c>
      <c r="G93" s="130">
        <v>0</v>
      </c>
      <c r="H93" s="133"/>
      <c r="I93" s="140"/>
      <c r="J93" s="133"/>
      <c r="K93" s="133"/>
      <c r="L93" s="156">
        <v>0</v>
      </c>
      <c r="M93" s="156"/>
      <c r="N93" s="156"/>
      <c r="O93" s="156"/>
      <c r="P93" s="156"/>
      <c r="Q93" s="172"/>
      <c r="R93" s="172"/>
      <c r="S93" s="172"/>
      <c r="T93" s="172"/>
      <c r="U93" s="130"/>
      <c r="V93" s="174">
        <v>4136</v>
      </c>
      <c r="W93" s="174"/>
      <c r="ER93" s="108"/>
      <c r="ES93" s="108"/>
      <c r="ET93" s="108"/>
      <c r="EU93" s="108"/>
      <c r="EV93" s="108"/>
      <c r="EW93" s="108"/>
      <c r="EX93" s="108"/>
      <c r="EY93" s="108"/>
      <c r="EZ93" s="108"/>
      <c r="FA93" s="108"/>
      <c r="FB93" s="108"/>
      <c r="FC93" s="108"/>
      <c r="FD93" s="108"/>
      <c r="FE93" s="108"/>
      <c r="FF93" s="108"/>
      <c r="FG93" s="108"/>
      <c r="FH93" s="108"/>
      <c r="FI93" s="108"/>
      <c r="FJ93" s="108"/>
      <c r="FK93" s="108"/>
      <c r="FL93" s="108"/>
      <c r="FM93" s="108"/>
      <c r="FN93" s="108"/>
      <c r="FO93" s="108"/>
      <c r="FP93" s="108"/>
      <c r="FQ93" s="108"/>
      <c r="FR93" s="108"/>
      <c r="FS93" s="108"/>
      <c r="FT93" s="108"/>
      <c r="FU93" s="108"/>
      <c r="FV93" s="108"/>
      <c r="FW93" s="108"/>
      <c r="FX93" s="108"/>
      <c r="FY93" s="108"/>
      <c r="FZ93" s="108"/>
      <c r="GA93" s="108"/>
      <c r="GB93" s="108"/>
      <c r="GC93" s="108"/>
      <c r="GD93" s="108"/>
      <c r="GE93" s="108"/>
      <c r="GF93" s="108"/>
      <c r="GG93" s="108"/>
      <c r="GH93" s="108"/>
      <c r="GI93" s="108"/>
      <c r="GJ93" s="108"/>
      <c r="GK93" s="108"/>
      <c r="GL93" s="108"/>
      <c r="GM93" s="108"/>
      <c r="GN93" s="108"/>
      <c r="GO93" s="108"/>
      <c r="GP93" s="108"/>
      <c r="GQ93" s="108"/>
      <c r="GR93" s="108"/>
      <c r="GS93" s="108"/>
      <c r="GT93" s="108"/>
      <c r="GU93" s="108"/>
      <c r="GV93" s="108"/>
      <c r="GW93" s="108"/>
      <c r="GX93" s="108"/>
      <c r="GY93" s="108"/>
      <c r="GZ93" s="108"/>
      <c r="HA93" s="108"/>
      <c r="HB93" s="108"/>
      <c r="HC93" s="108"/>
      <c r="HD93" s="108"/>
      <c r="HE93" s="108"/>
      <c r="HF93" s="108"/>
      <c r="HG93" s="108"/>
      <c r="HH93" s="108"/>
      <c r="HI93" s="108"/>
      <c r="HJ93" s="108"/>
      <c r="HK93" s="108"/>
      <c r="HL93" s="108"/>
      <c r="HM93" s="108"/>
      <c r="HN93" s="108"/>
      <c r="HO93" s="108"/>
      <c r="HP93" s="108"/>
      <c r="HQ93" s="108"/>
      <c r="HR93" s="108"/>
      <c r="HS93" s="108"/>
      <c r="HT93" s="108"/>
      <c r="HU93" s="108"/>
      <c r="HV93" s="108"/>
      <c r="HW93" s="108"/>
      <c r="HX93" s="108"/>
      <c r="HY93" s="108"/>
      <c r="HZ93" s="108"/>
      <c r="IA93" s="108"/>
      <c r="IB93" s="108"/>
      <c r="IC93" s="108"/>
      <c r="ID93" s="108"/>
    </row>
    <row r="94" s="111" customFormat="1" ht="58" customHeight="1" spans="1:238">
      <c r="A94" s="130">
        <v>89</v>
      </c>
      <c r="B94" s="139" t="s">
        <v>134</v>
      </c>
      <c r="C94" s="130"/>
      <c r="D94" s="130"/>
      <c r="E94" s="174"/>
      <c r="F94" s="130"/>
      <c r="G94" s="130"/>
      <c r="H94" s="133"/>
      <c r="I94" s="140"/>
      <c r="J94" s="133">
        <v>0</v>
      </c>
      <c r="K94" s="133">
        <v>0</v>
      </c>
      <c r="L94" s="156">
        <v>0</v>
      </c>
      <c r="M94" s="156">
        <v>0</v>
      </c>
      <c r="N94" s="156">
        <v>0</v>
      </c>
      <c r="O94" s="156">
        <v>0</v>
      </c>
      <c r="P94" s="156"/>
      <c r="Q94" s="172">
        <v>0</v>
      </c>
      <c r="R94" s="172">
        <v>0</v>
      </c>
      <c r="S94" s="172"/>
      <c r="T94" s="172"/>
      <c r="U94" s="173"/>
      <c r="V94" s="204">
        <v>5906</v>
      </c>
      <c r="W94" s="174"/>
      <c r="ER94" s="210"/>
      <c r="ES94" s="210"/>
      <c r="ET94" s="210"/>
      <c r="EU94" s="210"/>
      <c r="EV94" s="210"/>
      <c r="EW94" s="210"/>
      <c r="EX94" s="210"/>
      <c r="EY94" s="210"/>
      <c r="EZ94" s="210"/>
      <c r="FA94" s="210"/>
      <c r="FB94" s="210"/>
      <c r="FC94" s="210"/>
      <c r="FD94" s="210"/>
      <c r="FE94" s="210"/>
      <c r="FF94" s="210"/>
      <c r="FG94" s="210"/>
      <c r="FH94" s="210"/>
      <c r="FI94" s="210"/>
      <c r="FJ94" s="210"/>
      <c r="FK94" s="210"/>
      <c r="FL94" s="210"/>
      <c r="FM94" s="210"/>
      <c r="FN94" s="210"/>
      <c r="FO94" s="210"/>
      <c r="FP94" s="210"/>
      <c r="FQ94" s="210"/>
      <c r="FR94" s="210"/>
      <c r="FS94" s="210"/>
      <c r="FT94" s="210"/>
      <c r="FU94" s="210"/>
      <c r="FV94" s="210"/>
      <c r="FW94" s="210"/>
      <c r="FX94" s="210"/>
      <c r="FY94" s="210"/>
      <c r="FZ94" s="210"/>
      <c r="GA94" s="210"/>
      <c r="GB94" s="210"/>
      <c r="GC94" s="210"/>
      <c r="GD94" s="210"/>
      <c r="GE94" s="210"/>
      <c r="GF94" s="210"/>
      <c r="GG94" s="210"/>
      <c r="GH94" s="210"/>
      <c r="GI94" s="210"/>
      <c r="GJ94" s="210"/>
      <c r="GK94" s="210"/>
      <c r="GL94" s="210"/>
      <c r="GM94" s="210"/>
      <c r="GN94" s="210"/>
      <c r="GO94" s="210"/>
      <c r="GP94" s="210"/>
      <c r="GQ94" s="210"/>
      <c r="GR94" s="210"/>
      <c r="GS94" s="210"/>
      <c r="GT94" s="210"/>
      <c r="GU94" s="210"/>
      <c r="GV94" s="210"/>
      <c r="GW94" s="210"/>
      <c r="GX94" s="210"/>
      <c r="GY94" s="210"/>
      <c r="GZ94" s="210"/>
      <c r="HA94" s="210"/>
      <c r="HB94" s="210"/>
      <c r="HC94" s="210"/>
      <c r="HD94" s="210"/>
      <c r="HE94" s="210"/>
      <c r="HF94" s="210"/>
      <c r="HG94" s="210"/>
      <c r="HH94" s="210"/>
      <c r="HI94" s="210"/>
      <c r="HJ94" s="210"/>
      <c r="HK94" s="210"/>
      <c r="HL94" s="210"/>
      <c r="HM94" s="210"/>
      <c r="HN94" s="210"/>
      <c r="HO94" s="210"/>
      <c r="HP94" s="210"/>
      <c r="HQ94" s="210"/>
      <c r="HR94" s="210"/>
      <c r="HS94" s="210"/>
      <c r="HT94" s="210"/>
      <c r="HU94" s="210"/>
      <c r="HV94" s="210"/>
      <c r="HW94" s="210"/>
      <c r="HX94" s="210"/>
      <c r="HY94" s="210"/>
      <c r="HZ94" s="210"/>
      <c r="IA94" s="210"/>
      <c r="IB94" s="210"/>
      <c r="IC94" s="210"/>
      <c r="ID94" s="210"/>
    </row>
    <row r="95" s="105" customFormat="1" ht="35" customHeight="1" spans="1:238">
      <c r="A95" s="126">
        <v>90</v>
      </c>
      <c r="B95" s="138" t="s">
        <v>175</v>
      </c>
      <c r="C95" s="126"/>
      <c r="D95" s="126"/>
      <c r="E95" s="126"/>
      <c r="F95" s="126"/>
      <c r="G95" s="126" t="s">
        <v>32</v>
      </c>
      <c r="H95" s="129"/>
      <c r="I95" s="154"/>
      <c r="J95" s="129">
        <v>0</v>
      </c>
      <c r="K95" s="129">
        <v>0</v>
      </c>
      <c r="L95" s="154">
        <f>L96+L97+L98</f>
        <v>0</v>
      </c>
      <c r="M95" s="154">
        <f>M96+M97+M98</f>
        <v>0</v>
      </c>
      <c r="N95" s="154">
        <f>N96+N97+N98</f>
        <v>0</v>
      </c>
      <c r="O95" s="154">
        <f>O96+O97+O98</f>
        <v>0</v>
      </c>
      <c r="P95" s="154"/>
      <c r="Q95" s="149"/>
      <c r="R95" s="149"/>
      <c r="S95" s="154"/>
      <c r="T95" s="154"/>
      <c r="U95" s="126"/>
      <c r="V95" s="171">
        <v>4142</v>
      </c>
      <c r="W95" s="171"/>
      <c r="ER95" s="186"/>
      <c r="ES95" s="186"/>
      <c r="ET95" s="186"/>
      <c r="EU95" s="186"/>
      <c r="EV95" s="186"/>
      <c r="EW95" s="186"/>
      <c r="EX95" s="186"/>
      <c r="EY95" s="186"/>
      <c r="EZ95" s="186"/>
      <c r="FA95" s="186"/>
      <c r="FB95" s="186"/>
      <c r="FC95" s="186"/>
      <c r="FD95" s="186"/>
      <c r="FE95" s="186"/>
      <c r="FF95" s="186"/>
      <c r="FG95" s="186"/>
      <c r="FH95" s="186"/>
      <c r="FI95" s="186"/>
      <c r="FJ95" s="186"/>
      <c r="FK95" s="186"/>
      <c r="FL95" s="186"/>
      <c r="FM95" s="186"/>
      <c r="FN95" s="186"/>
      <c r="FO95" s="186"/>
      <c r="FP95" s="186"/>
      <c r="FQ95" s="186"/>
      <c r="FR95" s="186"/>
      <c r="FS95" s="186"/>
      <c r="FT95" s="186"/>
      <c r="FU95" s="186"/>
      <c r="FV95" s="186"/>
      <c r="FW95" s="186"/>
      <c r="FX95" s="186"/>
      <c r="FY95" s="186"/>
      <c r="FZ95" s="186"/>
      <c r="GA95" s="186"/>
      <c r="GB95" s="186"/>
      <c r="GC95" s="186"/>
      <c r="GD95" s="186"/>
      <c r="GE95" s="186"/>
      <c r="GF95" s="186"/>
      <c r="GG95" s="186"/>
      <c r="GH95" s="186"/>
      <c r="GI95" s="186"/>
      <c r="GJ95" s="186"/>
      <c r="GK95" s="186"/>
      <c r="GL95" s="186"/>
      <c r="GM95" s="186"/>
      <c r="GN95" s="186"/>
      <c r="GO95" s="186"/>
      <c r="GP95" s="186"/>
      <c r="GQ95" s="186"/>
      <c r="GR95" s="186"/>
      <c r="GS95" s="186"/>
      <c r="GT95" s="186"/>
      <c r="GU95" s="186"/>
      <c r="GV95" s="186"/>
      <c r="GW95" s="186"/>
      <c r="GX95" s="186"/>
      <c r="GY95" s="186"/>
      <c r="GZ95" s="186"/>
      <c r="HA95" s="186"/>
      <c r="HB95" s="186"/>
      <c r="HC95" s="186"/>
      <c r="HD95" s="186"/>
      <c r="HE95" s="186"/>
      <c r="HF95" s="186"/>
      <c r="HG95" s="186"/>
      <c r="HH95" s="186"/>
      <c r="HI95" s="186"/>
      <c r="HJ95" s="186"/>
      <c r="HK95" s="186"/>
      <c r="HL95" s="186"/>
      <c r="HM95" s="186"/>
      <c r="HN95" s="186"/>
      <c r="HO95" s="186"/>
      <c r="HP95" s="186"/>
      <c r="HQ95" s="186"/>
      <c r="HR95" s="186"/>
      <c r="HS95" s="186"/>
      <c r="HT95" s="186"/>
      <c r="HU95" s="186"/>
      <c r="HV95" s="186"/>
      <c r="HW95" s="186"/>
      <c r="HX95" s="186"/>
      <c r="HY95" s="186"/>
      <c r="HZ95" s="186"/>
      <c r="IA95" s="186"/>
      <c r="IB95" s="186"/>
      <c r="IC95" s="186"/>
      <c r="ID95" s="186"/>
    </row>
    <row r="96" s="106" customFormat="1" ht="35" customHeight="1" spans="1:238">
      <c r="A96" s="130">
        <v>91</v>
      </c>
      <c r="B96" s="139" t="s">
        <v>176</v>
      </c>
      <c r="C96" s="130"/>
      <c r="D96" s="130"/>
      <c r="E96" s="130"/>
      <c r="F96" s="130" t="s">
        <v>32</v>
      </c>
      <c r="G96" s="130" t="s">
        <v>32</v>
      </c>
      <c r="H96" s="133"/>
      <c r="I96" s="156"/>
      <c r="J96" s="133">
        <v>0</v>
      </c>
      <c r="K96" s="133">
        <v>0</v>
      </c>
      <c r="L96" s="156">
        <v>0</v>
      </c>
      <c r="M96" s="156">
        <v>0</v>
      </c>
      <c r="N96" s="156">
        <v>0</v>
      </c>
      <c r="O96" s="156">
        <v>0</v>
      </c>
      <c r="P96" s="156"/>
      <c r="Q96" s="172"/>
      <c r="R96" s="172"/>
      <c r="S96" s="156"/>
      <c r="T96" s="156"/>
      <c r="U96" s="130"/>
      <c r="V96" s="174">
        <v>4143</v>
      </c>
      <c r="W96" s="174"/>
      <c r="ER96" s="108"/>
      <c r="ES96" s="108"/>
      <c r="ET96" s="108"/>
      <c r="EU96" s="108"/>
      <c r="EV96" s="108"/>
      <c r="EW96" s="108"/>
      <c r="EX96" s="108"/>
      <c r="EY96" s="108"/>
      <c r="EZ96" s="108"/>
      <c r="FA96" s="108"/>
      <c r="FB96" s="108"/>
      <c r="FC96" s="108"/>
      <c r="FD96" s="108"/>
      <c r="FE96" s="108"/>
      <c r="FF96" s="108"/>
      <c r="FG96" s="108"/>
      <c r="FH96" s="108"/>
      <c r="FI96" s="108"/>
      <c r="FJ96" s="108"/>
      <c r="FK96" s="108"/>
      <c r="FL96" s="108"/>
      <c r="FM96" s="108"/>
      <c r="FN96" s="108"/>
      <c r="FO96" s="108"/>
      <c r="FP96" s="108"/>
      <c r="FQ96" s="108"/>
      <c r="FR96" s="108"/>
      <c r="FS96" s="108"/>
      <c r="FT96" s="108"/>
      <c r="FU96" s="108"/>
      <c r="FV96" s="108"/>
      <c r="FW96" s="108"/>
      <c r="FX96" s="108"/>
      <c r="FY96" s="108"/>
      <c r="FZ96" s="108"/>
      <c r="GA96" s="108"/>
      <c r="GB96" s="108"/>
      <c r="GC96" s="108"/>
      <c r="GD96" s="108"/>
      <c r="GE96" s="108"/>
      <c r="GF96" s="108"/>
      <c r="GG96" s="108"/>
      <c r="GH96" s="108"/>
      <c r="GI96" s="108"/>
      <c r="GJ96" s="108"/>
      <c r="GK96" s="108"/>
      <c r="GL96" s="108"/>
      <c r="GM96" s="108"/>
      <c r="GN96" s="108"/>
      <c r="GO96" s="108"/>
      <c r="GP96" s="108"/>
      <c r="GQ96" s="108"/>
      <c r="GR96" s="108"/>
      <c r="GS96" s="108"/>
      <c r="GT96" s="108"/>
      <c r="GU96" s="108"/>
      <c r="GV96" s="108"/>
      <c r="GW96" s="108"/>
      <c r="GX96" s="108"/>
      <c r="GY96" s="108"/>
      <c r="GZ96" s="108"/>
      <c r="HA96" s="108"/>
      <c r="HB96" s="108"/>
      <c r="HC96" s="108"/>
      <c r="HD96" s="108"/>
      <c r="HE96" s="108"/>
      <c r="HF96" s="108"/>
      <c r="HG96" s="108"/>
      <c r="HH96" s="108"/>
      <c r="HI96" s="108"/>
      <c r="HJ96" s="108"/>
      <c r="HK96" s="108"/>
      <c r="HL96" s="108"/>
      <c r="HM96" s="108"/>
      <c r="HN96" s="108"/>
      <c r="HO96" s="108"/>
      <c r="HP96" s="108"/>
      <c r="HQ96" s="108"/>
      <c r="HR96" s="108"/>
      <c r="HS96" s="108"/>
      <c r="HT96" s="108"/>
      <c r="HU96" s="108"/>
      <c r="HV96" s="108"/>
      <c r="HW96" s="108"/>
      <c r="HX96" s="108"/>
      <c r="HY96" s="108"/>
      <c r="HZ96" s="108"/>
      <c r="IA96" s="108"/>
      <c r="IB96" s="108"/>
      <c r="IC96" s="108"/>
      <c r="ID96" s="108"/>
    </row>
    <row r="97" s="106" customFormat="1" ht="35" customHeight="1" spans="1:238">
      <c r="A97" s="130">
        <v>92</v>
      </c>
      <c r="B97" s="139" t="s">
        <v>177</v>
      </c>
      <c r="C97" s="130"/>
      <c r="D97" s="130"/>
      <c r="E97" s="130"/>
      <c r="F97" s="130" t="s">
        <v>32</v>
      </c>
      <c r="G97" s="130" t="s">
        <v>32</v>
      </c>
      <c r="H97" s="156">
        <v>0</v>
      </c>
      <c r="I97" s="156">
        <v>0</v>
      </c>
      <c r="J97" s="172"/>
      <c r="K97" s="172"/>
      <c r="L97" s="156"/>
      <c r="M97" s="156"/>
      <c r="N97" s="156"/>
      <c r="O97" s="156"/>
      <c r="P97" s="156"/>
      <c r="Q97" s="172"/>
      <c r="R97" s="172"/>
      <c r="S97" s="156"/>
      <c r="T97" s="156"/>
      <c r="U97" s="130"/>
      <c r="V97" s="174">
        <v>4288</v>
      </c>
      <c r="W97" s="174"/>
      <c r="ER97" s="108"/>
      <c r="ES97" s="108"/>
      <c r="ET97" s="108"/>
      <c r="EU97" s="108"/>
      <c r="EV97" s="108"/>
      <c r="EW97" s="108"/>
      <c r="EX97" s="108"/>
      <c r="EY97" s="108"/>
      <c r="EZ97" s="108"/>
      <c r="FA97" s="108"/>
      <c r="FB97" s="108"/>
      <c r="FC97" s="108"/>
      <c r="FD97" s="108"/>
      <c r="FE97" s="108"/>
      <c r="FF97" s="108"/>
      <c r="FG97" s="108"/>
      <c r="FH97" s="108"/>
      <c r="FI97" s="108"/>
      <c r="FJ97" s="108"/>
      <c r="FK97" s="108"/>
      <c r="FL97" s="108"/>
      <c r="FM97" s="108"/>
      <c r="FN97" s="108"/>
      <c r="FO97" s="108"/>
      <c r="FP97" s="108"/>
      <c r="FQ97" s="108"/>
      <c r="FR97" s="108"/>
      <c r="FS97" s="108"/>
      <c r="FT97" s="108"/>
      <c r="FU97" s="108"/>
      <c r="FV97" s="108"/>
      <c r="FW97" s="108"/>
      <c r="FX97" s="108"/>
      <c r="FY97" s="108"/>
      <c r="FZ97" s="108"/>
      <c r="GA97" s="108"/>
      <c r="GB97" s="108"/>
      <c r="GC97" s="108"/>
      <c r="GD97" s="108"/>
      <c r="GE97" s="108"/>
      <c r="GF97" s="108"/>
      <c r="GG97" s="108"/>
      <c r="GH97" s="108"/>
      <c r="GI97" s="108"/>
      <c r="GJ97" s="108"/>
      <c r="GK97" s="108"/>
      <c r="GL97" s="108"/>
      <c r="GM97" s="108"/>
      <c r="GN97" s="108"/>
      <c r="GO97" s="108"/>
      <c r="GP97" s="108"/>
      <c r="GQ97" s="108"/>
      <c r="GR97" s="108"/>
      <c r="GS97" s="108"/>
      <c r="GT97" s="108"/>
      <c r="GU97" s="108"/>
      <c r="GV97" s="108"/>
      <c r="GW97" s="108"/>
      <c r="GX97" s="108"/>
      <c r="GY97" s="108"/>
      <c r="GZ97" s="108"/>
      <c r="HA97" s="108"/>
      <c r="HB97" s="108"/>
      <c r="HC97" s="108"/>
      <c r="HD97" s="108"/>
      <c r="HE97" s="108"/>
      <c r="HF97" s="108"/>
      <c r="HG97" s="108"/>
      <c r="HH97" s="108"/>
      <c r="HI97" s="108"/>
      <c r="HJ97" s="108"/>
      <c r="HK97" s="108"/>
      <c r="HL97" s="108"/>
      <c r="HM97" s="108"/>
      <c r="HN97" s="108"/>
      <c r="HO97" s="108"/>
      <c r="HP97" s="108"/>
      <c r="HQ97" s="108"/>
      <c r="HR97" s="108"/>
      <c r="HS97" s="108"/>
      <c r="HT97" s="108"/>
      <c r="HU97" s="108"/>
      <c r="HV97" s="108"/>
      <c r="HW97" s="108"/>
      <c r="HX97" s="108"/>
      <c r="HY97" s="108"/>
      <c r="HZ97" s="108"/>
      <c r="IA97" s="108"/>
      <c r="IB97" s="108"/>
      <c r="IC97" s="108"/>
      <c r="ID97" s="108"/>
    </row>
    <row r="98" s="106" customFormat="1" ht="35" customHeight="1" spans="1:238">
      <c r="A98" s="130">
        <v>93</v>
      </c>
      <c r="B98" s="139" t="s">
        <v>178</v>
      </c>
      <c r="C98" s="130"/>
      <c r="D98" s="130"/>
      <c r="E98" s="130"/>
      <c r="F98" s="130" t="s">
        <v>32</v>
      </c>
      <c r="G98" s="130" t="s">
        <v>32</v>
      </c>
      <c r="H98" s="172">
        <v>0</v>
      </c>
      <c r="I98" s="172">
        <v>0</v>
      </c>
      <c r="J98" s="172">
        <v>0</v>
      </c>
      <c r="K98" s="172">
        <v>0</v>
      </c>
      <c r="L98" s="156">
        <v>0</v>
      </c>
      <c r="M98" s="156">
        <v>0</v>
      </c>
      <c r="N98" s="156">
        <v>0</v>
      </c>
      <c r="O98" s="156">
        <v>0</v>
      </c>
      <c r="P98" s="156"/>
      <c r="Q98" s="172">
        <v>0</v>
      </c>
      <c r="R98" s="172">
        <v>0</v>
      </c>
      <c r="S98" s="172"/>
      <c r="T98" s="172"/>
      <c r="U98" s="130"/>
      <c r="V98" s="174">
        <v>4360</v>
      </c>
      <c r="W98" s="174"/>
      <c r="ER98" s="108"/>
      <c r="ES98" s="108"/>
      <c r="ET98" s="108"/>
      <c r="EU98" s="108"/>
      <c r="EV98" s="108"/>
      <c r="EW98" s="108"/>
      <c r="EX98" s="108"/>
      <c r="EY98" s="108"/>
      <c r="EZ98" s="108"/>
      <c r="FA98" s="108"/>
      <c r="FB98" s="108"/>
      <c r="FC98" s="108"/>
      <c r="FD98" s="108"/>
      <c r="FE98" s="108"/>
      <c r="FF98" s="108"/>
      <c r="FG98" s="108"/>
      <c r="FH98" s="108"/>
      <c r="FI98" s="108"/>
      <c r="FJ98" s="108"/>
      <c r="FK98" s="108"/>
      <c r="FL98" s="108"/>
      <c r="FM98" s="108"/>
      <c r="FN98" s="108"/>
      <c r="FO98" s="108"/>
      <c r="FP98" s="108"/>
      <c r="FQ98" s="108"/>
      <c r="FR98" s="108"/>
      <c r="FS98" s="108"/>
      <c r="FT98" s="108"/>
      <c r="FU98" s="108"/>
      <c r="FV98" s="108"/>
      <c r="FW98" s="108"/>
      <c r="FX98" s="108"/>
      <c r="FY98" s="108"/>
      <c r="FZ98" s="108"/>
      <c r="GA98" s="108"/>
      <c r="GB98" s="108"/>
      <c r="GC98" s="108"/>
      <c r="GD98" s="108"/>
      <c r="GE98" s="108"/>
      <c r="GF98" s="108"/>
      <c r="GG98" s="108"/>
      <c r="GH98" s="108"/>
      <c r="GI98" s="108"/>
      <c r="GJ98" s="108"/>
      <c r="GK98" s="108"/>
      <c r="GL98" s="108"/>
      <c r="GM98" s="108"/>
      <c r="GN98" s="108"/>
      <c r="GO98" s="108"/>
      <c r="GP98" s="108"/>
      <c r="GQ98" s="108"/>
      <c r="GR98" s="108"/>
      <c r="GS98" s="108"/>
      <c r="GT98" s="108"/>
      <c r="GU98" s="108"/>
      <c r="GV98" s="108"/>
      <c r="GW98" s="108"/>
      <c r="GX98" s="108"/>
      <c r="GY98" s="108"/>
      <c r="GZ98" s="108"/>
      <c r="HA98" s="108"/>
      <c r="HB98" s="108"/>
      <c r="HC98" s="108"/>
      <c r="HD98" s="108"/>
      <c r="HE98" s="108"/>
      <c r="HF98" s="108"/>
      <c r="HG98" s="108"/>
      <c r="HH98" s="108"/>
      <c r="HI98" s="108"/>
      <c r="HJ98" s="108"/>
      <c r="HK98" s="108"/>
      <c r="HL98" s="108"/>
      <c r="HM98" s="108"/>
      <c r="HN98" s="108"/>
      <c r="HO98" s="108"/>
      <c r="HP98" s="108"/>
      <c r="HQ98" s="108"/>
      <c r="HR98" s="108"/>
      <c r="HS98" s="108"/>
      <c r="HT98" s="108"/>
      <c r="HU98" s="108"/>
      <c r="HV98" s="108"/>
      <c r="HW98" s="108"/>
      <c r="HX98" s="108"/>
      <c r="HY98" s="108"/>
      <c r="HZ98" s="108"/>
      <c r="IA98" s="108"/>
      <c r="IB98" s="108"/>
      <c r="IC98" s="108"/>
      <c r="ID98" s="108"/>
    </row>
    <row r="99" s="106" customFormat="1" ht="35" customHeight="1" spans="1:238">
      <c r="A99" s="130">
        <v>94</v>
      </c>
      <c r="B99" s="188" t="s">
        <v>179</v>
      </c>
      <c r="C99" s="189"/>
      <c r="D99" s="189"/>
      <c r="E99" s="189"/>
      <c r="F99" s="189"/>
      <c r="G99" s="189"/>
      <c r="H99" s="189"/>
      <c r="I99" s="189"/>
      <c r="J99" s="189"/>
      <c r="K99" s="189"/>
      <c r="L99" s="196"/>
      <c r="M99" s="196"/>
      <c r="N99" s="196"/>
      <c r="O99" s="196"/>
      <c r="P99" s="189"/>
      <c r="Q99" s="205"/>
      <c r="R99" s="205"/>
      <c r="S99" s="172"/>
      <c r="T99" s="172"/>
      <c r="U99" s="130"/>
      <c r="V99" s="174">
        <v>5982</v>
      </c>
      <c r="W99" s="174"/>
      <c r="ER99" s="108"/>
      <c r="ES99" s="108"/>
      <c r="ET99" s="108"/>
      <c r="EU99" s="108"/>
      <c r="EV99" s="108"/>
      <c r="EW99" s="108"/>
      <c r="EX99" s="108"/>
      <c r="EY99" s="108"/>
      <c r="EZ99" s="108"/>
      <c r="FA99" s="108"/>
      <c r="FB99" s="108"/>
      <c r="FC99" s="108"/>
      <c r="FD99" s="108"/>
      <c r="FE99" s="108"/>
      <c r="FF99" s="108"/>
      <c r="FG99" s="108"/>
      <c r="FH99" s="108"/>
      <c r="FI99" s="108"/>
      <c r="FJ99" s="108"/>
      <c r="FK99" s="108"/>
      <c r="FL99" s="108"/>
      <c r="FM99" s="108"/>
      <c r="FN99" s="108"/>
      <c r="FO99" s="108"/>
      <c r="FP99" s="108"/>
      <c r="FQ99" s="108"/>
      <c r="FR99" s="108"/>
      <c r="FS99" s="108"/>
      <c r="FT99" s="108"/>
      <c r="FU99" s="108"/>
      <c r="FV99" s="108"/>
      <c r="FW99" s="108"/>
      <c r="FX99" s="108"/>
      <c r="FY99" s="108"/>
      <c r="FZ99" s="108"/>
      <c r="GA99" s="108"/>
      <c r="GB99" s="108"/>
      <c r="GC99" s="108"/>
      <c r="GD99" s="108"/>
      <c r="GE99" s="108"/>
      <c r="GF99" s="108"/>
      <c r="GG99" s="108"/>
      <c r="GH99" s="108"/>
      <c r="GI99" s="108"/>
      <c r="GJ99" s="108"/>
      <c r="GK99" s="108"/>
      <c r="GL99" s="108"/>
      <c r="GM99" s="108"/>
      <c r="GN99" s="108"/>
      <c r="GO99" s="108"/>
      <c r="GP99" s="108"/>
      <c r="GQ99" s="108"/>
      <c r="GR99" s="108"/>
      <c r="GS99" s="108"/>
      <c r="GT99" s="108"/>
      <c r="GU99" s="108"/>
      <c r="GV99" s="108"/>
      <c r="GW99" s="108"/>
      <c r="GX99" s="108"/>
      <c r="GY99" s="108"/>
      <c r="GZ99" s="108"/>
      <c r="HA99" s="108"/>
      <c r="HB99" s="108"/>
      <c r="HC99" s="108"/>
      <c r="HD99" s="108"/>
      <c r="HE99" s="108"/>
      <c r="HF99" s="108"/>
      <c r="HG99" s="108"/>
      <c r="HH99" s="108"/>
      <c r="HI99" s="108"/>
      <c r="HJ99" s="108"/>
      <c r="HK99" s="108"/>
      <c r="HL99" s="108"/>
      <c r="HM99" s="108"/>
      <c r="HN99" s="108"/>
      <c r="HO99" s="108"/>
      <c r="HP99" s="108"/>
      <c r="HQ99" s="108"/>
      <c r="HR99" s="108"/>
      <c r="HS99" s="108"/>
      <c r="HT99" s="108"/>
      <c r="HU99" s="108"/>
      <c r="HV99" s="108"/>
      <c r="HW99" s="108"/>
      <c r="HX99" s="108"/>
      <c r="HY99" s="108"/>
      <c r="HZ99" s="108"/>
      <c r="IA99" s="108"/>
      <c r="IB99" s="108"/>
      <c r="IC99" s="108"/>
      <c r="ID99" s="108"/>
    </row>
    <row r="100" s="105" customFormat="1" ht="35" customHeight="1" spans="1:238">
      <c r="A100" s="126">
        <v>95</v>
      </c>
      <c r="B100" s="190" t="s">
        <v>180</v>
      </c>
      <c r="C100" s="191"/>
      <c r="D100" s="191"/>
      <c r="E100" s="191"/>
      <c r="F100" s="191"/>
      <c r="G100" s="191" t="s">
        <v>181</v>
      </c>
      <c r="H100" s="191"/>
      <c r="I100" s="191"/>
      <c r="J100" s="191">
        <v>0</v>
      </c>
      <c r="K100" s="191">
        <v>0</v>
      </c>
      <c r="L100" s="197">
        <f>L101++L102+L103+L104+L105+L106</f>
        <v>0</v>
      </c>
      <c r="M100" s="197">
        <f>M101++M102+M103+M104+M105+M106</f>
        <v>0</v>
      </c>
      <c r="N100" s="197">
        <f>N101++N102+N103+N104+N105+N106</f>
        <v>0</v>
      </c>
      <c r="O100" s="197">
        <f>O101++O102+O103+O104+O105+O106</f>
        <v>0</v>
      </c>
      <c r="P100" s="191"/>
      <c r="Q100" s="191"/>
      <c r="R100" s="191"/>
      <c r="S100" s="154"/>
      <c r="T100" s="154"/>
      <c r="U100" s="126"/>
      <c r="V100" s="171">
        <v>4448</v>
      </c>
      <c r="W100" s="171"/>
      <c r="ER100" s="186"/>
      <c r="ES100" s="186"/>
      <c r="ET100" s="186"/>
      <c r="EU100" s="186"/>
      <c r="EV100" s="186"/>
      <c r="EW100" s="186"/>
      <c r="EX100" s="186"/>
      <c r="EY100" s="186"/>
      <c r="EZ100" s="186"/>
      <c r="FA100" s="186"/>
      <c r="FB100" s="186"/>
      <c r="FC100" s="186"/>
      <c r="FD100" s="186"/>
      <c r="FE100" s="186"/>
      <c r="FF100" s="186"/>
      <c r="FG100" s="186"/>
      <c r="FH100" s="186"/>
      <c r="FI100" s="186"/>
      <c r="FJ100" s="186"/>
      <c r="FK100" s="186"/>
      <c r="FL100" s="186"/>
      <c r="FM100" s="186"/>
      <c r="FN100" s="186"/>
      <c r="FO100" s="186"/>
      <c r="FP100" s="186"/>
      <c r="FQ100" s="186"/>
      <c r="FR100" s="186"/>
      <c r="FS100" s="186"/>
      <c r="FT100" s="186"/>
      <c r="FU100" s="186"/>
      <c r="FV100" s="186"/>
      <c r="FW100" s="186"/>
      <c r="FX100" s="186"/>
      <c r="FY100" s="186"/>
      <c r="FZ100" s="186"/>
      <c r="GA100" s="186"/>
      <c r="GB100" s="186"/>
      <c r="GC100" s="186"/>
      <c r="GD100" s="186"/>
      <c r="GE100" s="186"/>
      <c r="GF100" s="186"/>
      <c r="GG100" s="186"/>
      <c r="GH100" s="186"/>
      <c r="GI100" s="186"/>
      <c r="GJ100" s="186"/>
      <c r="GK100" s="186"/>
      <c r="GL100" s="186"/>
      <c r="GM100" s="186"/>
      <c r="GN100" s="186"/>
      <c r="GO100" s="186"/>
      <c r="GP100" s="186"/>
      <c r="GQ100" s="186"/>
      <c r="GR100" s="186"/>
      <c r="GS100" s="186"/>
      <c r="GT100" s="186"/>
      <c r="GU100" s="186"/>
      <c r="GV100" s="186"/>
      <c r="GW100" s="186"/>
      <c r="GX100" s="186"/>
      <c r="GY100" s="186"/>
      <c r="GZ100" s="186"/>
      <c r="HA100" s="186"/>
      <c r="HB100" s="186"/>
      <c r="HC100" s="186"/>
      <c r="HD100" s="186"/>
      <c r="HE100" s="186"/>
      <c r="HF100" s="186"/>
      <c r="HG100" s="186"/>
      <c r="HH100" s="186"/>
      <c r="HI100" s="186"/>
      <c r="HJ100" s="186"/>
      <c r="HK100" s="186"/>
      <c r="HL100" s="186"/>
      <c r="HM100" s="186"/>
      <c r="HN100" s="186"/>
      <c r="HO100" s="186"/>
      <c r="HP100" s="186"/>
      <c r="HQ100" s="186"/>
      <c r="HR100" s="186"/>
      <c r="HS100" s="186"/>
      <c r="HT100" s="186"/>
      <c r="HU100" s="186"/>
      <c r="HV100" s="186"/>
      <c r="HW100" s="186"/>
      <c r="HX100" s="186"/>
      <c r="HY100" s="186"/>
      <c r="HZ100" s="186"/>
      <c r="IA100" s="186"/>
      <c r="IB100" s="186"/>
      <c r="IC100" s="186"/>
      <c r="ID100" s="186"/>
    </row>
    <row r="101" s="106" customFormat="1" ht="35" customHeight="1" spans="1:238">
      <c r="A101" s="130">
        <v>96</v>
      </c>
      <c r="B101" s="188" t="s">
        <v>182</v>
      </c>
      <c r="C101" s="189"/>
      <c r="D101" s="189"/>
      <c r="E101" s="189"/>
      <c r="F101" s="189"/>
      <c r="G101" s="189" t="s">
        <v>181</v>
      </c>
      <c r="H101" s="189">
        <v>0</v>
      </c>
      <c r="I101" s="189">
        <v>0</v>
      </c>
      <c r="J101" s="189"/>
      <c r="K101" s="189"/>
      <c r="L101" s="196">
        <v>0</v>
      </c>
      <c r="M101" s="196">
        <v>0</v>
      </c>
      <c r="N101" s="196">
        <v>0</v>
      </c>
      <c r="O101" s="196">
        <v>0</v>
      </c>
      <c r="P101" s="196"/>
      <c r="Q101" s="205">
        <v>0</v>
      </c>
      <c r="R101" s="205">
        <v>0</v>
      </c>
      <c r="S101" s="133"/>
      <c r="T101" s="133"/>
      <c r="U101" s="133"/>
      <c r="V101" s="174">
        <v>4449</v>
      </c>
      <c r="W101" s="174"/>
      <c r="ER101" s="108"/>
      <c r="ES101" s="108"/>
      <c r="ET101" s="108"/>
      <c r="EU101" s="108"/>
      <c r="EV101" s="108"/>
      <c r="EW101" s="108"/>
      <c r="EX101" s="108"/>
      <c r="EY101" s="108"/>
      <c r="EZ101" s="108"/>
      <c r="FA101" s="108"/>
      <c r="FB101" s="108"/>
      <c r="FC101" s="108"/>
      <c r="FD101" s="108"/>
      <c r="FE101" s="108"/>
      <c r="FF101" s="108"/>
      <c r="FG101" s="108"/>
      <c r="FH101" s="108"/>
      <c r="FI101" s="108"/>
      <c r="FJ101" s="108"/>
      <c r="FK101" s="108"/>
      <c r="FL101" s="108"/>
      <c r="FM101" s="108"/>
      <c r="FN101" s="108"/>
      <c r="FO101" s="108"/>
      <c r="FP101" s="108"/>
      <c r="FQ101" s="108"/>
      <c r="FR101" s="108"/>
      <c r="FS101" s="108"/>
      <c r="FT101" s="108"/>
      <c r="FU101" s="108"/>
      <c r="FV101" s="108"/>
      <c r="FW101" s="108"/>
      <c r="FX101" s="108"/>
      <c r="FY101" s="108"/>
      <c r="FZ101" s="108"/>
      <c r="GA101" s="108"/>
      <c r="GB101" s="108"/>
      <c r="GC101" s="108"/>
      <c r="GD101" s="108"/>
      <c r="GE101" s="108"/>
      <c r="GF101" s="108"/>
      <c r="GG101" s="108"/>
      <c r="GH101" s="108"/>
      <c r="GI101" s="108"/>
      <c r="GJ101" s="108"/>
      <c r="GK101" s="108"/>
      <c r="GL101" s="108"/>
      <c r="GM101" s="108"/>
      <c r="GN101" s="108"/>
      <c r="GO101" s="108"/>
      <c r="GP101" s="108"/>
      <c r="GQ101" s="108"/>
      <c r="GR101" s="108"/>
      <c r="GS101" s="108"/>
      <c r="GT101" s="108"/>
      <c r="GU101" s="108"/>
      <c r="GV101" s="108"/>
      <c r="GW101" s="108"/>
      <c r="GX101" s="108"/>
      <c r="GY101" s="108"/>
      <c r="GZ101" s="108"/>
      <c r="HA101" s="108"/>
      <c r="HB101" s="108"/>
      <c r="HC101" s="108"/>
      <c r="HD101" s="108"/>
      <c r="HE101" s="108"/>
      <c r="HF101" s="108"/>
      <c r="HG101" s="108"/>
      <c r="HH101" s="108"/>
      <c r="HI101" s="108"/>
      <c r="HJ101" s="108"/>
      <c r="HK101" s="108"/>
      <c r="HL101" s="108"/>
      <c r="HM101" s="108"/>
      <c r="HN101" s="108"/>
      <c r="HO101" s="108"/>
      <c r="HP101" s="108"/>
      <c r="HQ101" s="108"/>
      <c r="HR101" s="108"/>
      <c r="HS101" s="108"/>
      <c r="HT101" s="108"/>
      <c r="HU101" s="108"/>
      <c r="HV101" s="108"/>
      <c r="HW101" s="108"/>
      <c r="HX101" s="108"/>
      <c r="HY101" s="108"/>
      <c r="HZ101" s="108"/>
      <c r="IA101" s="108"/>
      <c r="IB101" s="108"/>
      <c r="IC101" s="108"/>
      <c r="ID101" s="108"/>
    </row>
    <row r="102" s="106" customFormat="1" ht="35" customHeight="1" spans="1:238">
      <c r="A102" s="130">
        <v>97</v>
      </c>
      <c r="B102" s="188" t="s">
        <v>183</v>
      </c>
      <c r="C102" s="189"/>
      <c r="D102" s="189"/>
      <c r="E102" s="189"/>
      <c r="F102" s="189"/>
      <c r="G102" s="189" t="s">
        <v>181</v>
      </c>
      <c r="H102" s="189"/>
      <c r="I102" s="189"/>
      <c r="J102" s="189"/>
      <c r="K102" s="189"/>
      <c r="L102" s="196">
        <v>0</v>
      </c>
      <c r="M102" s="196"/>
      <c r="N102" s="196"/>
      <c r="O102" s="196"/>
      <c r="P102" s="189"/>
      <c r="Q102" s="205"/>
      <c r="R102" s="205"/>
      <c r="S102" s="172"/>
      <c r="T102" s="172"/>
      <c r="U102" s="173"/>
      <c r="V102" s="174">
        <v>4461</v>
      </c>
      <c r="W102" s="174"/>
      <c r="ER102" s="108"/>
      <c r="ES102" s="108"/>
      <c r="ET102" s="108"/>
      <c r="EU102" s="108"/>
      <c r="EV102" s="108"/>
      <c r="EW102" s="108"/>
      <c r="EX102" s="108"/>
      <c r="EY102" s="108"/>
      <c r="EZ102" s="108"/>
      <c r="FA102" s="108"/>
      <c r="FB102" s="108"/>
      <c r="FC102" s="108"/>
      <c r="FD102" s="108"/>
      <c r="FE102" s="108"/>
      <c r="FF102" s="108"/>
      <c r="FG102" s="108"/>
      <c r="FH102" s="108"/>
      <c r="FI102" s="108"/>
      <c r="FJ102" s="108"/>
      <c r="FK102" s="108"/>
      <c r="FL102" s="108"/>
      <c r="FM102" s="108"/>
      <c r="FN102" s="108"/>
      <c r="FO102" s="108"/>
      <c r="FP102" s="108"/>
      <c r="FQ102" s="108"/>
      <c r="FR102" s="108"/>
      <c r="FS102" s="108"/>
      <c r="FT102" s="108"/>
      <c r="FU102" s="108"/>
      <c r="FV102" s="108"/>
      <c r="FW102" s="108"/>
      <c r="FX102" s="108"/>
      <c r="FY102" s="108"/>
      <c r="FZ102" s="108"/>
      <c r="GA102" s="108"/>
      <c r="GB102" s="108"/>
      <c r="GC102" s="108"/>
      <c r="GD102" s="108"/>
      <c r="GE102" s="108"/>
      <c r="GF102" s="108"/>
      <c r="GG102" s="108"/>
      <c r="GH102" s="108"/>
      <c r="GI102" s="108"/>
      <c r="GJ102" s="108"/>
      <c r="GK102" s="108"/>
      <c r="GL102" s="108"/>
      <c r="GM102" s="108"/>
      <c r="GN102" s="108"/>
      <c r="GO102" s="108"/>
      <c r="GP102" s="108"/>
      <c r="GQ102" s="108"/>
      <c r="GR102" s="108"/>
      <c r="GS102" s="108"/>
      <c r="GT102" s="108"/>
      <c r="GU102" s="108"/>
      <c r="GV102" s="108"/>
      <c r="GW102" s="108"/>
      <c r="GX102" s="108"/>
      <c r="GY102" s="108"/>
      <c r="GZ102" s="108"/>
      <c r="HA102" s="108"/>
      <c r="HB102" s="108"/>
      <c r="HC102" s="108"/>
      <c r="HD102" s="108"/>
      <c r="HE102" s="108"/>
      <c r="HF102" s="108"/>
      <c r="HG102" s="108"/>
      <c r="HH102" s="108"/>
      <c r="HI102" s="108"/>
      <c r="HJ102" s="108"/>
      <c r="HK102" s="108"/>
      <c r="HL102" s="108"/>
      <c r="HM102" s="108"/>
      <c r="HN102" s="108"/>
      <c r="HO102" s="108"/>
      <c r="HP102" s="108"/>
      <c r="HQ102" s="108"/>
      <c r="HR102" s="108"/>
      <c r="HS102" s="108"/>
      <c r="HT102" s="108"/>
      <c r="HU102" s="108"/>
      <c r="HV102" s="108"/>
      <c r="HW102" s="108"/>
      <c r="HX102" s="108"/>
      <c r="HY102" s="108"/>
      <c r="HZ102" s="108"/>
      <c r="IA102" s="108"/>
      <c r="IB102" s="108"/>
      <c r="IC102" s="108"/>
      <c r="ID102" s="108"/>
    </row>
    <row r="103" s="106" customFormat="1" ht="35" customHeight="1" spans="1:238">
      <c r="A103" s="130">
        <v>98</v>
      </c>
      <c r="B103" s="188" t="s">
        <v>184</v>
      </c>
      <c r="C103" s="189"/>
      <c r="D103" s="189"/>
      <c r="E103" s="189"/>
      <c r="F103" s="189"/>
      <c r="G103" s="189" t="s">
        <v>181</v>
      </c>
      <c r="H103" s="189"/>
      <c r="I103" s="189"/>
      <c r="J103" s="189">
        <v>0</v>
      </c>
      <c r="K103" s="189">
        <v>0</v>
      </c>
      <c r="L103" s="196">
        <v>0</v>
      </c>
      <c r="M103" s="196">
        <v>0</v>
      </c>
      <c r="N103" s="196">
        <v>0</v>
      </c>
      <c r="O103" s="196">
        <v>0</v>
      </c>
      <c r="P103" s="189"/>
      <c r="Q103" s="205"/>
      <c r="R103" s="205"/>
      <c r="S103" s="156"/>
      <c r="T103" s="156"/>
      <c r="U103" s="130"/>
      <c r="V103" s="174">
        <v>4462</v>
      </c>
      <c r="W103" s="174"/>
      <c r="ER103" s="108"/>
      <c r="ES103" s="108"/>
      <c r="ET103" s="108"/>
      <c r="EU103" s="108"/>
      <c r="EV103" s="108"/>
      <c r="EW103" s="108"/>
      <c r="EX103" s="108"/>
      <c r="EY103" s="108"/>
      <c r="EZ103" s="108"/>
      <c r="FA103" s="108"/>
      <c r="FB103" s="108"/>
      <c r="FC103" s="108"/>
      <c r="FD103" s="108"/>
      <c r="FE103" s="108"/>
      <c r="FF103" s="108"/>
      <c r="FG103" s="108"/>
      <c r="FH103" s="108"/>
      <c r="FI103" s="108"/>
      <c r="FJ103" s="108"/>
      <c r="FK103" s="108"/>
      <c r="FL103" s="108"/>
      <c r="FM103" s="108"/>
      <c r="FN103" s="108"/>
      <c r="FO103" s="108"/>
      <c r="FP103" s="108"/>
      <c r="FQ103" s="108"/>
      <c r="FR103" s="108"/>
      <c r="FS103" s="108"/>
      <c r="FT103" s="108"/>
      <c r="FU103" s="108"/>
      <c r="FV103" s="108"/>
      <c r="FW103" s="108"/>
      <c r="FX103" s="108"/>
      <c r="FY103" s="108"/>
      <c r="FZ103" s="108"/>
      <c r="GA103" s="108"/>
      <c r="GB103" s="108"/>
      <c r="GC103" s="108"/>
      <c r="GD103" s="108"/>
      <c r="GE103" s="108"/>
      <c r="GF103" s="108"/>
      <c r="GG103" s="108"/>
      <c r="GH103" s="108"/>
      <c r="GI103" s="108"/>
      <c r="GJ103" s="108"/>
      <c r="GK103" s="108"/>
      <c r="GL103" s="108"/>
      <c r="GM103" s="108"/>
      <c r="GN103" s="108"/>
      <c r="GO103" s="108"/>
      <c r="GP103" s="108"/>
      <c r="GQ103" s="108"/>
      <c r="GR103" s="108"/>
      <c r="GS103" s="108"/>
      <c r="GT103" s="108"/>
      <c r="GU103" s="108"/>
      <c r="GV103" s="108"/>
      <c r="GW103" s="108"/>
      <c r="GX103" s="108"/>
      <c r="GY103" s="108"/>
      <c r="GZ103" s="108"/>
      <c r="HA103" s="108"/>
      <c r="HB103" s="108"/>
      <c r="HC103" s="108"/>
      <c r="HD103" s="108"/>
      <c r="HE103" s="108"/>
      <c r="HF103" s="108"/>
      <c r="HG103" s="108"/>
      <c r="HH103" s="108"/>
      <c r="HI103" s="108"/>
      <c r="HJ103" s="108"/>
      <c r="HK103" s="108"/>
      <c r="HL103" s="108"/>
      <c r="HM103" s="108"/>
      <c r="HN103" s="108"/>
      <c r="HO103" s="108"/>
      <c r="HP103" s="108"/>
      <c r="HQ103" s="108"/>
      <c r="HR103" s="108"/>
      <c r="HS103" s="108"/>
      <c r="HT103" s="108"/>
      <c r="HU103" s="108"/>
      <c r="HV103" s="108"/>
      <c r="HW103" s="108"/>
      <c r="HX103" s="108"/>
      <c r="HY103" s="108"/>
      <c r="HZ103" s="108"/>
      <c r="IA103" s="108"/>
      <c r="IB103" s="108"/>
      <c r="IC103" s="108"/>
      <c r="ID103" s="108"/>
    </row>
    <row r="104" s="106" customFormat="1" ht="35" customHeight="1" spans="1:238">
      <c r="A104" s="130">
        <v>99</v>
      </c>
      <c r="B104" s="188" t="s">
        <v>185</v>
      </c>
      <c r="C104" s="189"/>
      <c r="D104" s="189"/>
      <c r="E104" s="189"/>
      <c r="F104" s="189"/>
      <c r="G104" s="189" t="s">
        <v>181</v>
      </c>
      <c r="H104" s="189"/>
      <c r="I104" s="189"/>
      <c r="J104" s="189"/>
      <c r="K104" s="189"/>
      <c r="L104" s="196">
        <v>0</v>
      </c>
      <c r="M104" s="196"/>
      <c r="N104" s="196"/>
      <c r="O104" s="196"/>
      <c r="P104" s="189"/>
      <c r="Q104" s="205"/>
      <c r="R104" s="205"/>
      <c r="S104" s="172"/>
      <c r="T104" s="172"/>
      <c r="U104" s="173"/>
      <c r="V104" s="174">
        <v>4465</v>
      </c>
      <c r="W104" s="174"/>
      <c r="ER104" s="108"/>
      <c r="ES104" s="108"/>
      <c r="ET104" s="108"/>
      <c r="EU104" s="108"/>
      <c r="EV104" s="108"/>
      <c r="EW104" s="108"/>
      <c r="EX104" s="108"/>
      <c r="EY104" s="108"/>
      <c r="EZ104" s="108"/>
      <c r="FA104" s="108"/>
      <c r="FB104" s="108"/>
      <c r="FC104" s="108"/>
      <c r="FD104" s="108"/>
      <c r="FE104" s="108"/>
      <c r="FF104" s="108"/>
      <c r="FG104" s="108"/>
      <c r="FH104" s="108"/>
      <c r="FI104" s="108"/>
      <c r="FJ104" s="108"/>
      <c r="FK104" s="108"/>
      <c r="FL104" s="108"/>
      <c r="FM104" s="108"/>
      <c r="FN104" s="108"/>
      <c r="FO104" s="108"/>
      <c r="FP104" s="108"/>
      <c r="FQ104" s="108"/>
      <c r="FR104" s="108"/>
      <c r="FS104" s="108"/>
      <c r="FT104" s="108"/>
      <c r="FU104" s="108"/>
      <c r="FV104" s="108"/>
      <c r="FW104" s="108"/>
      <c r="FX104" s="108"/>
      <c r="FY104" s="108"/>
      <c r="FZ104" s="108"/>
      <c r="GA104" s="108"/>
      <c r="GB104" s="108"/>
      <c r="GC104" s="108"/>
      <c r="GD104" s="108"/>
      <c r="GE104" s="108"/>
      <c r="GF104" s="108"/>
      <c r="GG104" s="108"/>
      <c r="GH104" s="108"/>
      <c r="GI104" s="108"/>
      <c r="GJ104" s="108"/>
      <c r="GK104" s="108"/>
      <c r="GL104" s="108"/>
      <c r="GM104" s="108"/>
      <c r="GN104" s="108"/>
      <c r="GO104" s="108"/>
      <c r="GP104" s="108"/>
      <c r="GQ104" s="108"/>
      <c r="GR104" s="108"/>
      <c r="GS104" s="108"/>
      <c r="GT104" s="108"/>
      <c r="GU104" s="108"/>
      <c r="GV104" s="108"/>
      <c r="GW104" s="108"/>
      <c r="GX104" s="108"/>
      <c r="GY104" s="108"/>
      <c r="GZ104" s="108"/>
      <c r="HA104" s="108"/>
      <c r="HB104" s="108"/>
      <c r="HC104" s="108"/>
      <c r="HD104" s="108"/>
      <c r="HE104" s="108"/>
      <c r="HF104" s="108"/>
      <c r="HG104" s="108"/>
      <c r="HH104" s="108"/>
      <c r="HI104" s="108"/>
      <c r="HJ104" s="108"/>
      <c r="HK104" s="108"/>
      <c r="HL104" s="108"/>
      <c r="HM104" s="108"/>
      <c r="HN104" s="108"/>
      <c r="HO104" s="108"/>
      <c r="HP104" s="108"/>
      <c r="HQ104" s="108"/>
      <c r="HR104" s="108"/>
      <c r="HS104" s="108"/>
      <c r="HT104" s="108"/>
      <c r="HU104" s="108"/>
      <c r="HV104" s="108"/>
      <c r="HW104" s="108"/>
      <c r="HX104" s="108"/>
      <c r="HY104" s="108"/>
      <c r="HZ104" s="108"/>
      <c r="IA104" s="108"/>
      <c r="IB104" s="108"/>
      <c r="IC104" s="108"/>
      <c r="ID104" s="108"/>
    </row>
    <row r="105" s="106" customFormat="1" ht="35" customHeight="1" spans="1:238">
      <c r="A105" s="130">
        <v>100</v>
      </c>
      <c r="B105" s="188" t="s">
        <v>186</v>
      </c>
      <c r="C105" s="189"/>
      <c r="D105" s="189"/>
      <c r="E105" s="189"/>
      <c r="F105" s="189"/>
      <c r="G105" s="189" t="s">
        <v>181</v>
      </c>
      <c r="H105" s="189"/>
      <c r="I105" s="189"/>
      <c r="J105" s="189"/>
      <c r="K105" s="189"/>
      <c r="L105" s="196">
        <v>0</v>
      </c>
      <c r="M105" s="196"/>
      <c r="N105" s="196"/>
      <c r="O105" s="196"/>
      <c r="P105" s="189"/>
      <c r="Q105" s="205"/>
      <c r="R105" s="205"/>
      <c r="S105" s="172"/>
      <c r="T105" s="172"/>
      <c r="U105" s="173"/>
      <c r="V105" s="174">
        <v>4466</v>
      </c>
      <c r="W105" s="174"/>
      <c r="ER105" s="108"/>
      <c r="ES105" s="108"/>
      <c r="ET105" s="108"/>
      <c r="EU105" s="108"/>
      <c r="EV105" s="108"/>
      <c r="EW105" s="108"/>
      <c r="EX105" s="108"/>
      <c r="EY105" s="108"/>
      <c r="EZ105" s="108"/>
      <c r="FA105" s="108"/>
      <c r="FB105" s="108"/>
      <c r="FC105" s="108"/>
      <c r="FD105" s="108"/>
      <c r="FE105" s="108"/>
      <c r="FF105" s="108"/>
      <c r="FG105" s="108"/>
      <c r="FH105" s="108"/>
      <c r="FI105" s="108"/>
      <c r="FJ105" s="108"/>
      <c r="FK105" s="108"/>
      <c r="FL105" s="108"/>
      <c r="FM105" s="108"/>
      <c r="FN105" s="108"/>
      <c r="FO105" s="108"/>
      <c r="FP105" s="108"/>
      <c r="FQ105" s="108"/>
      <c r="FR105" s="108"/>
      <c r="FS105" s="108"/>
      <c r="FT105" s="108"/>
      <c r="FU105" s="108"/>
      <c r="FV105" s="108"/>
      <c r="FW105" s="108"/>
      <c r="FX105" s="108"/>
      <c r="FY105" s="108"/>
      <c r="FZ105" s="108"/>
      <c r="GA105" s="108"/>
      <c r="GB105" s="108"/>
      <c r="GC105" s="108"/>
      <c r="GD105" s="108"/>
      <c r="GE105" s="108"/>
      <c r="GF105" s="108"/>
      <c r="GG105" s="108"/>
      <c r="GH105" s="108"/>
      <c r="GI105" s="108"/>
      <c r="GJ105" s="108"/>
      <c r="GK105" s="108"/>
      <c r="GL105" s="108"/>
      <c r="GM105" s="108"/>
      <c r="GN105" s="108"/>
      <c r="GO105" s="108"/>
      <c r="GP105" s="108"/>
      <c r="GQ105" s="108"/>
      <c r="GR105" s="108"/>
      <c r="GS105" s="108"/>
      <c r="GT105" s="108"/>
      <c r="GU105" s="108"/>
      <c r="GV105" s="108"/>
      <c r="GW105" s="108"/>
      <c r="GX105" s="108"/>
      <c r="GY105" s="108"/>
      <c r="GZ105" s="108"/>
      <c r="HA105" s="108"/>
      <c r="HB105" s="108"/>
      <c r="HC105" s="108"/>
      <c r="HD105" s="108"/>
      <c r="HE105" s="108"/>
      <c r="HF105" s="108"/>
      <c r="HG105" s="108"/>
      <c r="HH105" s="108"/>
      <c r="HI105" s="108"/>
      <c r="HJ105" s="108"/>
      <c r="HK105" s="108"/>
      <c r="HL105" s="108"/>
      <c r="HM105" s="108"/>
      <c r="HN105" s="108"/>
      <c r="HO105" s="108"/>
      <c r="HP105" s="108"/>
      <c r="HQ105" s="108"/>
      <c r="HR105" s="108"/>
      <c r="HS105" s="108"/>
      <c r="HT105" s="108"/>
      <c r="HU105" s="108"/>
      <c r="HV105" s="108"/>
      <c r="HW105" s="108"/>
      <c r="HX105" s="108"/>
      <c r="HY105" s="108"/>
      <c r="HZ105" s="108"/>
      <c r="IA105" s="108"/>
      <c r="IB105" s="108"/>
      <c r="IC105" s="108"/>
      <c r="ID105" s="108"/>
    </row>
    <row r="106" s="106" customFormat="1" ht="35" customHeight="1" spans="1:238">
      <c r="A106" s="130">
        <v>101</v>
      </c>
      <c r="B106" s="188" t="s">
        <v>187</v>
      </c>
      <c r="C106" s="189"/>
      <c r="D106" s="189"/>
      <c r="E106" s="189"/>
      <c r="F106" s="189"/>
      <c r="G106" s="189" t="s">
        <v>181</v>
      </c>
      <c r="H106" s="189"/>
      <c r="I106" s="189"/>
      <c r="J106" s="189"/>
      <c r="K106" s="189"/>
      <c r="L106" s="196">
        <v>0</v>
      </c>
      <c r="M106" s="196"/>
      <c r="N106" s="196"/>
      <c r="O106" s="196"/>
      <c r="P106" s="189"/>
      <c r="Q106" s="205"/>
      <c r="R106" s="205"/>
      <c r="S106" s="172"/>
      <c r="T106" s="172"/>
      <c r="U106" s="173"/>
      <c r="V106" s="174">
        <v>4467</v>
      </c>
      <c r="W106" s="174"/>
      <c r="ER106" s="108"/>
      <c r="ES106" s="108"/>
      <c r="ET106" s="108"/>
      <c r="EU106" s="108"/>
      <c r="EV106" s="108"/>
      <c r="EW106" s="108"/>
      <c r="EX106" s="108"/>
      <c r="EY106" s="108"/>
      <c r="EZ106" s="108"/>
      <c r="FA106" s="108"/>
      <c r="FB106" s="108"/>
      <c r="FC106" s="108"/>
      <c r="FD106" s="108"/>
      <c r="FE106" s="108"/>
      <c r="FF106" s="108"/>
      <c r="FG106" s="108"/>
      <c r="FH106" s="108"/>
      <c r="FI106" s="108"/>
      <c r="FJ106" s="108"/>
      <c r="FK106" s="108"/>
      <c r="FL106" s="108"/>
      <c r="FM106" s="108"/>
      <c r="FN106" s="108"/>
      <c r="FO106" s="108"/>
      <c r="FP106" s="108"/>
      <c r="FQ106" s="108"/>
      <c r="FR106" s="108"/>
      <c r="FS106" s="108"/>
      <c r="FT106" s="108"/>
      <c r="FU106" s="108"/>
      <c r="FV106" s="108"/>
      <c r="FW106" s="108"/>
      <c r="FX106" s="108"/>
      <c r="FY106" s="108"/>
      <c r="FZ106" s="108"/>
      <c r="GA106" s="108"/>
      <c r="GB106" s="108"/>
      <c r="GC106" s="108"/>
      <c r="GD106" s="108"/>
      <c r="GE106" s="108"/>
      <c r="GF106" s="108"/>
      <c r="GG106" s="108"/>
      <c r="GH106" s="108"/>
      <c r="GI106" s="108"/>
      <c r="GJ106" s="108"/>
      <c r="GK106" s="108"/>
      <c r="GL106" s="108"/>
      <c r="GM106" s="108"/>
      <c r="GN106" s="108"/>
      <c r="GO106" s="108"/>
      <c r="GP106" s="108"/>
      <c r="GQ106" s="108"/>
      <c r="GR106" s="108"/>
      <c r="GS106" s="108"/>
      <c r="GT106" s="108"/>
      <c r="GU106" s="108"/>
      <c r="GV106" s="108"/>
      <c r="GW106" s="108"/>
      <c r="GX106" s="108"/>
      <c r="GY106" s="108"/>
      <c r="GZ106" s="108"/>
      <c r="HA106" s="108"/>
      <c r="HB106" s="108"/>
      <c r="HC106" s="108"/>
      <c r="HD106" s="108"/>
      <c r="HE106" s="108"/>
      <c r="HF106" s="108"/>
      <c r="HG106" s="108"/>
      <c r="HH106" s="108"/>
      <c r="HI106" s="108"/>
      <c r="HJ106" s="108"/>
      <c r="HK106" s="108"/>
      <c r="HL106" s="108"/>
      <c r="HM106" s="108"/>
      <c r="HN106" s="108"/>
      <c r="HO106" s="108"/>
      <c r="HP106" s="108"/>
      <c r="HQ106" s="108"/>
      <c r="HR106" s="108"/>
      <c r="HS106" s="108"/>
      <c r="HT106" s="108"/>
      <c r="HU106" s="108"/>
      <c r="HV106" s="108"/>
      <c r="HW106" s="108"/>
      <c r="HX106" s="108"/>
      <c r="HY106" s="108"/>
      <c r="HZ106" s="108"/>
      <c r="IA106" s="108"/>
      <c r="IB106" s="108"/>
      <c r="IC106" s="108"/>
      <c r="ID106" s="108"/>
    </row>
    <row r="107" s="105" customFormat="1" ht="35" customHeight="1" spans="1:238">
      <c r="A107" s="126">
        <v>102</v>
      </c>
      <c r="B107" s="190" t="s">
        <v>188</v>
      </c>
      <c r="C107" s="191"/>
      <c r="D107" s="191"/>
      <c r="E107" s="191"/>
      <c r="F107" s="191"/>
      <c r="G107" s="191" t="s">
        <v>32</v>
      </c>
      <c r="H107" s="191"/>
      <c r="I107" s="191"/>
      <c r="J107" s="191">
        <v>2018</v>
      </c>
      <c r="K107" s="191">
        <v>2020</v>
      </c>
      <c r="L107" s="197">
        <f>L108+L116+L117+L123+L124+L125+L135+L136+L137</f>
        <v>777.125</v>
      </c>
      <c r="M107" s="197">
        <f>M108+M116+M117+M123+M124+M125+M135+M136+M137</f>
        <v>374.125</v>
      </c>
      <c r="N107" s="197">
        <f>N108+N116+N117+N123+N124+N125+N135+N136+N137</f>
        <v>281</v>
      </c>
      <c r="O107" s="197">
        <f>O108+O116+O117+O123+O124+O125+O135+O136+O137</f>
        <v>122</v>
      </c>
      <c r="P107" s="191"/>
      <c r="Q107" s="191"/>
      <c r="R107" s="191"/>
      <c r="S107" s="129"/>
      <c r="T107" s="129"/>
      <c r="U107" s="126"/>
      <c r="V107" s="171">
        <v>4468</v>
      </c>
      <c r="W107" s="171"/>
      <c r="ER107" s="186"/>
      <c r="ES107" s="186"/>
      <c r="ET107" s="186"/>
      <c r="EU107" s="186"/>
      <c r="EV107" s="186"/>
      <c r="EW107" s="186"/>
      <c r="EX107" s="186"/>
      <c r="EY107" s="186"/>
      <c r="EZ107" s="186"/>
      <c r="FA107" s="186"/>
      <c r="FB107" s="186"/>
      <c r="FC107" s="186"/>
      <c r="FD107" s="186"/>
      <c r="FE107" s="186"/>
      <c r="FF107" s="186"/>
      <c r="FG107" s="186"/>
      <c r="FH107" s="186"/>
      <c r="FI107" s="186"/>
      <c r="FJ107" s="186"/>
      <c r="FK107" s="186"/>
      <c r="FL107" s="186"/>
      <c r="FM107" s="186"/>
      <c r="FN107" s="186"/>
      <c r="FO107" s="186"/>
      <c r="FP107" s="186"/>
      <c r="FQ107" s="186"/>
      <c r="FR107" s="186"/>
      <c r="FS107" s="186"/>
      <c r="FT107" s="186"/>
      <c r="FU107" s="186"/>
      <c r="FV107" s="186"/>
      <c r="FW107" s="186"/>
      <c r="FX107" s="186"/>
      <c r="FY107" s="186"/>
      <c r="FZ107" s="186"/>
      <c r="GA107" s="186"/>
      <c r="GB107" s="186"/>
      <c r="GC107" s="186"/>
      <c r="GD107" s="186"/>
      <c r="GE107" s="186"/>
      <c r="GF107" s="186"/>
      <c r="GG107" s="186"/>
      <c r="GH107" s="186"/>
      <c r="GI107" s="186"/>
      <c r="GJ107" s="186"/>
      <c r="GK107" s="186"/>
      <c r="GL107" s="186"/>
      <c r="GM107" s="186"/>
      <c r="GN107" s="186"/>
      <c r="GO107" s="186"/>
      <c r="GP107" s="186"/>
      <c r="GQ107" s="186"/>
      <c r="GR107" s="186"/>
      <c r="GS107" s="186"/>
      <c r="GT107" s="186"/>
      <c r="GU107" s="186"/>
      <c r="GV107" s="186"/>
      <c r="GW107" s="186"/>
      <c r="GX107" s="186"/>
      <c r="GY107" s="186"/>
      <c r="GZ107" s="186"/>
      <c r="HA107" s="186"/>
      <c r="HB107" s="186"/>
      <c r="HC107" s="186"/>
      <c r="HD107" s="186"/>
      <c r="HE107" s="186"/>
      <c r="HF107" s="186"/>
      <c r="HG107" s="186"/>
      <c r="HH107" s="186"/>
      <c r="HI107" s="186"/>
      <c r="HJ107" s="186"/>
      <c r="HK107" s="186"/>
      <c r="HL107" s="186"/>
      <c r="HM107" s="186"/>
      <c r="HN107" s="186"/>
      <c r="HO107" s="186"/>
      <c r="HP107" s="186"/>
      <c r="HQ107" s="186"/>
      <c r="HR107" s="186"/>
      <c r="HS107" s="186"/>
      <c r="HT107" s="186"/>
      <c r="HU107" s="186"/>
      <c r="HV107" s="186"/>
      <c r="HW107" s="186"/>
      <c r="HX107" s="186"/>
      <c r="HY107" s="186"/>
      <c r="HZ107" s="186"/>
      <c r="IA107" s="186"/>
      <c r="IB107" s="186"/>
      <c r="IC107" s="186"/>
      <c r="ID107" s="186"/>
    </row>
    <row r="108" s="108" customFormat="1" ht="35" customHeight="1" spans="1:147">
      <c r="A108" s="130">
        <v>103</v>
      </c>
      <c r="B108" s="188" t="s">
        <v>189</v>
      </c>
      <c r="C108" s="189"/>
      <c r="D108" s="189"/>
      <c r="E108" s="189"/>
      <c r="F108" s="189"/>
      <c r="G108" s="189" t="s">
        <v>190</v>
      </c>
      <c r="H108" s="189">
        <f>SUM(H109:H115)</f>
        <v>19.08</v>
      </c>
      <c r="I108" s="189">
        <f>SUM(I109:I115)</f>
        <v>0</v>
      </c>
      <c r="J108" s="189"/>
      <c r="K108" s="189"/>
      <c r="L108" s="196">
        <f>SUM(L109:L115)</f>
        <v>440.125</v>
      </c>
      <c r="M108" s="196">
        <f>SUM(M109:M115)</f>
        <v>370.125</v>
      </c>
      <c r="N108" s="196">
        <f>SUM(N109:N115)</f>
        <v>0</v>
      </c>
      <c r="O108" s="196">
        <f>SUM(O109:O115)</f>
        <v>70</v>
      </c>
      <c r="P108" s="196"/>
      <c r="Q108" s="205">
        <f>SUM(Q109:Q115)</f>
        <v>58</v>
      </c>
      <c r="R108" s="205">
        <f>SUM(R109:R115)</f>
        <v>221</v>
      </c>
      <c r="S108" s="133"/>
      <c r="T108" s="133"/>
      <c r="U108" s="173" t="s">
        <v>191</v>
      </c>
      <c r="V108" s="174">
        <v>4469</v>
      </c>
      <c r="W108" s="174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106"/>
      <c r="AX108" s="106"/>
      <c r="AY108" s="106"/>
      <c r="AZ108" s="106"/>
      <c r="BA108" s="106"/>
      <c r="BB108" s="106"/>
      <c r="BC108" s="106"/>
      <c r="BD108" s="106"/>
      <c r="BE108" s="106"/>
      <c r="BF108" s="106"/>
      <c r="BG108" s="106"/>
      <c r="BH108" s="106"/>
      <c r="BI108" s="106"/>
      <c r="BJ108" s="106"/>
      <c r="BK108" s="106"/>
      <c r="BL108" s="106"/>
      <c r="BM108" s="106"/>
      <c r="BN108" s="106"/>
      <c r="BO108" s="106"/>
      <c r="BP108" s="106"/>
      <c r="BQ108" s="106"/>
      <c r="BR108" s="106"/>
      <c r="BS108" s="106"/>
      <c r="BT108" s="106"/>
      <c r="BU108" s="106"/>
      <c r="BV108" s="106"/>
      <c r="BW108" s="106"/>
      <c r="BX108" s="106"/>
      <c r="BY108" s="106"/>
      <c r="BZ108" s="106"/>
      <c r="CA108" s="106"/>
      <c r="CB108" s="106"/>
      <c r="CC108" s="106"/>
      <c r="CD108" s="106"/>
      <c r="CE108" s="106"/>
      <c r="CF108" s="106"/>
      <c r="CG108" s="106"/>
      <c r="CH108" s="106"/>
      <c r="CI108" s="106"/>
      <c r="CJ108" s="106"/>
      <c r="CK108" s="106"/>
      <c r="CL108" s="106"/>
      <c r="CM108" s="106"/>
      <c r="CN108" s="106"/>
      <c r="CO108" s="106"/>
      <c r="CP108" s="106"/>
      <c r="CQ108" s="106"/>
      <c r="CR108" s="106"/>
      <c r="CS108" s="106"/>
      <c r="CT108" s="106"/>
      <c r="CU108" s="106"/>
      <c r="CV108" s="106"/>
      <c r="CW108" s="106"/>
      <c r="CX108" s="106"/>
      <c r="CY108" s="106"/>
      <c r="CZ108" s="106"/>
      <c r="DA108" s="106"/>
      <c r="DB108" s="106"/>
      <c r="DC108" s="106"/>
      <c r="DD108" s="106"/>
      <c r="DE108" s="106"/>
      <c r="DF108" s="106"/>
      <c r="DG108" s="106"/>
      <c r="DH108" s="106"/>
      <c r="DI108" s="106"/>
      <c r="DJ108" s="106"/>
      <c r="DK108" s="106"/>
      <c r="DL108" s="106"/>
      <c r="DM108" s="106"/>
      <c r="DN108" s="106"/>
      <c r="DO108" s="106"/>
      <c r="DP108" s="106"/>
      <c r="DQ108" s="106"/>
      <c r="DR108" s="106"/>
      <c r="DS108" s="106"/>
      <c r="DT108" s="106"/>
      <c r="DU108" s="106"/>
      <c r="DV108" s="106"/>
      <c r="DW108" s="106"/>
      <c r="DX108" s="106"/>
      <c r="DY108" s="106"/>
      <c r="DZ108" s="106"/>
      <c r="EA108" s="106"/>
      <c r="EB108" s="106"/>
      <c r="EC108" s="106"/>
      <c r="ED108" s="106"/>
      <c r="EE108" s="106"/>
      <c r="EF108" s="106"/>
      <c r="EG108" s="106"/>
      <c r="EH108" s="106"/>
      <c r="EI108" s="106"/>
      <c r="EJ108" s="106"/>
      <c r="EK108" s="106"/>
      <c r="EL108" s="106"/>
      <c r="EM108" s="106"/>
      <c r="EN108" s="106"/>
      <c r="EO108" s="106"/>
      <c r="EP108" s="106"/>
      <c r="EQ108" s="106"/>
    </row>
    <row r="109" s="112" customFormat="1" ht="35" customHeight="1" spans="1:147">
      <c r="A109" s="44">
        <v>104</v>
      </c>
      <c r="B109" s="145" t="s">
        <v>192</v>
      </c>
      <c r="C109" s="46" t="s">
        <v>48</v>
      </c>
      <c r="D109" s="46" t="s">
        <v>49</v>
      </c>
      <c r="E109" s="46"/>
      <c r="F109" s="46" t="s">
        <v>51</v>
      </c>
      <c r="G109" s="46" t="s">
        <v>190</v>
      </c>
      <c r="H109" s="46">
        <v>1.678</v>
      </c>
      <c r="I109" s="46" t="s">
        <v>193</v>
      </c>
      <c r="J109" s="46">
        <v>2018</v>
      </c>
      <c r="K109" s="46">
        <v>2018</v>
      </c>
      <c r="L109" s="73">
        <f t="shared" ref="L109:L115" si="11">SUM(M109:O109)</f>
        <v>58.73</v>
      </c>
      <c r="M109" s="73">
        <v>58.73</v>
      </c>
      <c r="N109" s="73"/>
      <c r="O109" s="73"/>
      <c r="P109" s="46" t="s">
        <v>53</v>
      </c>
      <c r="Q109" s="46">
        <v>7</v>
      </c>
      <c r="R109" s="46">
        <v>25</v>
      </c>
      <c r="S109" s="91" t="s">
        <v>194</v>
      </c>
      <c r="T109" s="91" t="s">
        <v>195</v>
      </c>
      <c r="U109" s="47" t="s">
        <v>191</v>
      </c>
      <c r="V109" s="92">
        <v>4560</v>
      </c>
      <c r="W109" s="92"/>
      <c r="X109" s="206"/>
      <c r="Y109" s="206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206"/>
      <c r="AN109" s="206"/>
      <c r="AO109" s="206"/>
      <c r="AP109" s="206"/>
      <c r="AQ109" s="206"/>
      <c r="AR109" s="206"/>
      <c r="AS109" s="206"/>
      <c r="AT109" s="206"/>
      <c r="AU109" s="206"/>
      <c r="AV109" s="206"/>
      <c r="AW109" s="206"/>
      <c r="AX109" s="206"/>
      <c r="AY109" s="206"/>
      <c r="AZ109" s="206"/>
      <c r="BA109" s="206"/>
      <c r="BB109" s="206"/>
      <c r="BC109" s="206"/>
      <c r="BD109" s="206"/>
      <c r="BE109" s="206"/>
      <c r="BF109" s="206"/>
      <c r="BG109" s="206"/>
      <c r="BH109" s="206"/>
      <c r="BI109" s="206"/>
      <c r="BJ109" s="206"/>
      <c r="BK109" s="206"/>
      <c r="BL109" s="206"/>
      <c r="BM109" s="206"/>
      <c r="BN109" s="206"/>
      <c r="BO109" s="206"/>
      <c r="BP109" s="206"/>
      <c r="BQ109" s="206"/>
      <c r="BR109" s="206"/>
      <c r="BS109" s="206"/>
      <c r="BT109" s="206"/>
      <c r="BU109" s="206"/>
      <c r="BV109" s="206"/>
      <c r="BW109" s="206"/>
      <c r="BX109" s="206"/>
      <c r="BY109" s="206"/>
      <c r="BZ109" s="206"/>
      <c r="CA109" s="206"/>
      <c r="CB109" s="206"/>
      <c r="CC109" s="206"/>
      <c r="CD109" s="206"/>
      <c r="CE109" s="206"/>
      <c r="CF109" s="206"/>
      <c r="CG109" s="206"/>
      <c r="CH109" s="206"/>
      <c r="CI109" s="206"/>
      <c r="CJ109" s="206"/>
      <c r="CK109" s="206"/>
      <c r="CL109" s="206"/>
      <c r="CM109" s="206"/>
      <c r="CN109" s="206"/>
      <c r="CO109" s="206"/>
      <c r="CP109" s="206"/>
      <c r="CQ109" s="206"/>
      <c r="CR109" s="206"/>
      <c r="CS109" s="206"/>
      <c r="CT109" s="206"/>
      <c r="CU109" s="206"/>
      <c r="CV109" s="206"/>
      <c r="CW109" s="206"/>
      <c r="CX109" s="206"/>
      <c r="CY109" s="206"/>
      <c r="CZ109" s="206"/>
      <c r="DA109" s="206"/>
      <c r="DB109" s="206"/>
      <c r="DC109" s="206"/>
      <c r="DD109" s="206"/>
      <c r="DE109" s="206"/>
      <c r="DF109" s="206"/>
      <c r="DG109" s="206"/>
      <c r="DH109" s="206"/>
      <c r="DI109" s="206"/>
      <c r="DJ109" s="206"/>
      <c r="DK109" s="206"/>
      <c r="DL109" s="206"/>
      <c r="DM109" s="206"/>
      <c r="DN109" s="206"/>
      <c r="DO109" s="206"/>
      <c r="DP109" s="206"/>
      <c r="DQ109" s="206"/>
      <c r="DR109" s="206"/>
      <c r="DS109" s="206"/>
      <c r="DT109" s="206"/>
      <c r="DU109" s="206"/>
      <c r="DV109" s="206"/>
      <c r="DW109" s="206"/>
      <c r="DX109" s="206"/>
      <c r="DY109" s="206"/>
      <c r="DZ109" s="206"/>
      <c r="EA109" s="206"/>
      <c r="EB109" s="206"/>
      <c r="EC109" s="206"/>
      <c r="ED109" s="206"/>
      <c r="EE109" s="206"/>
      <c r="EF109" s="206"/>
      <c r="EG109" s="206"/>
      <c r="EH109" s="206"/>
      <c r="EI109" s="206"/>
      <c r="EJ109" s="206"/>
      <c r="EK109" s="206"/>
      <c r="EL109" s="206"/>
      <c r="EM109" s="206"/>
      <c r="EN109" s="206"/>
      <c r="EO109" s="206"/>
      <c r="EP109" s="206"/>
      <c r="EQ109" s="206"/>
    </row>
    <row r="110" s="112" customFormat="1" ht="35" customHeight="1" spans="1:147">
      <c r="A110" s="44">
        <v>105</v>
      </c>
      <c r="B110" s="145" t="s">
        <v>192</v>
      </c>
      <c r="C110" s="46" t="s">
        <v>48</v>
      </c>
      <c r="D110" s="46" t="s">
        <v>49</v>
      </c>
      <c r="E110" s="46"/>
      <c r="F110" s="46" t="s">
        <v>51</v>
      </c>
      <c r="G110" s="46" t="s">
        <v>190</v>
      </c>
      <c r="H110" s="46">
        <v>7.411</v>
      </c>
      <c r="I110" s="46" t="s">
        <v>196</v>
      </c>
      <c r="J110" s="46">
        <v>2018</v>
      </c>
      <c r="K110" s="46">
        <v>2018</v>
      </c>
      <c r="L110" s="73">
        <f t="shared" si="11"/>
        <v>259.385</v>
      </c>
      <c r="M110" s="73">
        <v>259.385</v>
      </c>
      <c r="N110" s="73"/>
      <c r="O110" s="73"/>
      <c r="P110" s="46" t="s">
        <v>53</v>
      </c>
      <c r="Q110" s="46">
        <v>5</v>
      </c>
      <c r="R110" s="46">
        <v>22</v>
      </c>
      <c r="S110" s="91" t="s">
        <v>194</v>
      </c>
      <c r="T110" s="91" t="s">
        <v>197</v>
      </c>
      <c r="U110" s="47" t="s">
        <v>191</v>
      </c>
      <c r="V110" s="92">
        <v>4562</v>
      </c>
      <c r="W110" s="92"/>
      <c r="X110" s="206"/>
      <c r="Y110" s="206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206"/>
      <c r="AN110" s="206"/>
      <c r="AO110" s="206"/>
      <c r="AP110" s="206"/>
      <c r="AQ110" s="206"/>
      <c r="AR110" s="206"/>
      <c r="AS110" s="206"/>
      <c r="AT110" s="206"/>
      <c r="AU110" s="206"/>
      <c r="AV110" s="206"/>
      <c r="AW110" s="206"/>
      <c r="AX110" s="206"/>
      <c r="AY110" s="206"/>
      <c r="AZ110" s="206"/>
      <c r="BA110" s="206"/>
      <c r="BB110" s="206"/>
      <c r="BC110" s="206"/>
      <c r="BD110" s="206"/>
      <c r="BE110" s="206"/>
      <c r="BF110" s="206"/>
      <c r="BG110" s="206"/>
      <c r="BH110" s="206"/>
      <c r="BI110" s="206"/>
      <c r="BJ110" s="206"/>
      <c r="BK110" s="206"/>
      <c r="BL110" s="206"/>
      <c r="BM110" s="206"/>
      <c r="BN110" s="206"/>
      <c r="BO110" s="206"/>
      <c r="BP110" s="206"/>
      <c r="BQ110" s="206"/>
      <c r="BR110" s="206"/>
      <c r="BS110" s="206"/>
      <c r="BT110" s="206"/>
      <c r="BU110" s="206"/>
      <c r="BV110" s="206"/>
      <c r="BW110" s="206"/>
      <c r="BX110" s="206"/>
      <c r="BY110" s="206"/>
      <c r="BZ110" s="206"/>
      <c r="CA110" s="206"/>
      <c r="CB110" s="206"/>
      <c r="CC110" s="206"/>
      <c r="CD110" s="206"/>
      <c r="CE110" s="206"/>
      <c r="CF110" s="206"/>
      <c r="CG110" s="206"/>
      <c r="CH110" s="206"/>
      <c r="CI110" s="206"/>
      <c r="CJ110" s="206"/>
      <c r="CK110" s="206"/>
      <c r="CL110" s="206"/>
      <c r="CM110" s="206"/>
      <c r="CN110" s="206"/>
      <c r="CO110" s="206"/>
      <c r="CP110" s="206"/>
      <c r="CQ110" s="206"/>
      <c r="CR110" s="206"/>
      <c r="CS110" s="206"/>
      <c r="CT110" s="206"/>
      <c r="CU110" s="206"/>
      <c r="CV110" s="206"/>
      <c r="CW110" s="206"/>
      <c r="CX110" s="206"/>
      <c r="CY110" s="206"/>
      <c r="CZ110" s="206"/>
      <c r="DA110" s="206"/>
      <c r="DB110" s="206"/>
      <c r="DC110" s="206"/>
      <c r="DD110" s="206"/>
      <c r="DE110" s="206"/>
      <c r="DF110" s="206"/>
      <c r="DG110" s="206"/>
      <c r="DH110" s="206"/>
      <c r="DI110" s="206"/>
      <c r="DJ110" s="206"/>
      <c r="DK110" s="206"/>
      <c r="DL110" s="206"/>
      <c r="DM110" s="206"/>
      <c r="DN110" s="206"/>
      <c r="DO110" s="206"/>
      <c r="DP110" s="206"/>
      <c r="DQ110" s="206"/>
      <c r="DR110" s="206"/>
      <c r="DS110" s="206"/>
      <c r="DT110" s="206"/>
      <c r="DU110" s="206"/>
      <c r="DV110" s="206"/>
      <c r="DW110" s="206"/>
      <c r="DX110" s="206"/>
      <c r="DY110" s="206"/>
      <c r="DZ110" s="206"/>
      <c r="EA110" s="206"/>
      <c r="EB110" s="206"/>
      <c r="EC110" s="206"/>
      <c r="ED110" s="206"/>
      <c r="EE110" s="206"/>
      <c r="EF110" s="206"/>
      <c r="EG110" s="206"/>
      <c r="EH110" s="206"/>
      <c r="EI110" s="206"/>
      <c r="EJ110" s="206"/>
      <c r="EK110" s="206"/>
      <c r="EL110" s="206"/>
      <c r="EM110" s="206"/>
      <c r="EN110" s="206"/>
      <c r="EO110" s="206"/>
      <c r="EP110" s="206"/>
      <c r="EQ110" s="206"/>
    </row>
    <row r="111" s="112" customFormat="1" ht="35" customHeight="1" spans="1:147">
      <c r="A111" s="44">
        <v>106</v>
      </c>
      <c r="B111" s="145" t="s">
        <v>192</v>
      </c>
      <c r="C111" s="46" t="s">
        <v>48</v>
      </c>
      <c r="D111" s="46" t="s">
        <v>49</v>
      </c>
      <c r="E111" s="46"/>
      <c r="F111" s="46" t="s">
        <v>51</v>
      </c>
      <c r="G111" s="46" t="s">
        <v>190</v>
      </c>
      <c r="H111" s="46">
        <v>1.486</v>
      </c>
      <c r="I111" s="46" t="s">
        <v>198</v>
      </c>
      <c r="J111" s="46">
        <v>2018</v>
      </c>
      <c r="K111" s="46">
        <v>2018</v>
      </c>
      <c r="L111" s="73">
        <f t="shared" si="11"/>
        <v>52.01</v>
      </c>
      <c r="M111" s="73">
        <v>52.01</v>
      </c>
      <c r="N111" s="73"/>
      <c r="O111" s="73"/>
      <c r="P111" s="46" t="s">
        <v>53</v>
      </c>
      <c r="Q111" s="46">
        <v>7</v>
      </c>
      <c r="R111" s="46">
        <v>26</v>
      </c>
      <c r="S111" s="91" t="s">
        <v>194</v>
      </c>
      <c r="T111" s="91" t="s">
        <v>195</v>
      </c>
      <c r="U111" s="47" t="s">
        <v>191</v>
      </c>
      <c r="V111" s="92">
        <v>4563</v>
      </c>
      <c r="W111" s="92"/>
      <c r="X111" s="206"/>
      <c r="Y111" s="206"/>
      <c r="Z111" s="206"/>
      <c r="AA111" s="206"/>
      <c r="AB111" s="206"/>
      <c r="AC111" s="206"/>
      <c r="AD111" s="206"/>
      <c r="AE111" s="206"/>
      <c r="AF111" s="206"/>
      <c r="AG111" s="206"/>
      <c r="AH111" s="206"/>
      <c r="AI111" s="206"/>
      <c r="AJ111" s="206"/>
      <c r="AK111" s="206"/>
      <c r="AL111" s="206"/>
      <c r="AM111" s="206"/>
      <c r="AN111" s="206"/>
      <c r="AO111" s="206"/>
      <c r="AP111" s="206"/>
      <c r="AQ111" s="206"/>
      <c r="AR111" s="206"/>
      <c r="AS111" s="206"/>
      <c r="AT111" s="206"/>
      <c r="AU111" s="206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6"/>
      <c r="BF111" s="206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6"/>
      <c r="BQ111" s="206"/>
      <c r="BR111" s="206"/>
      <c r="BS111" s="206"/>
      <c r="BT111" s="206"/>
      <c r="BU111" s="206"/>
      <c r="BV111" s="206"/>
      <c r="BW111" s="206"/>
      <c r="BX111" s="206"/>
      <c r="BY111" s="206"/>
      <c r="BZ111" s="206"/>
      <c r="CA111" s="206"/>
      <c r="CB111" s="206"/>
      <c r="CC111" s="206"/>
      <c r="CD111" s="206"/>
      <c r="CE111" s="206"/>
      <c r="CF111" s="206"/>
      <c r="CG111" s="206"/>
      <c r="CH111" s="206"/>
      <c r="CI111" s="206"/>
      <c r="CJ111" s="206"/>
      <c r="CK111" s="206"/>
      <c r="CL111" s="206"/>
      <c r="CM111" s="206"/>
      <c r="CN111" s="206"/>
      <c r="CO111" s="206"/>
      <c r="CP111" s="206"/>
      <c r="CQ111" s="206"/>
      <c r="CR111" s="206"/>
      <c r="CS111" s="206"/>
      <c r="CT111" s="206"/>
      <c r="CU111" s="206"/>
      <c r="CV111" s="206"/>
      <c r="CW111" s="206"/>
      <c r="CX111" s="206"/>
      <c r="CY111" s="206"/>
      <c r="CZ111" s="206"/>
      <c r="DA111" s="206"/>
      <c r="DB111" s="206"/>
      <c r="DC111" s="206"/>
      <c r="DD111" s="206"/>
      <c r="DE111" s="206"/>
      <c r="DF111" s="206"/>
      <c r="DG111" s="206"/>
      <c r="DH111" s="206"/>
      <c r="DI111" s="206"/>
      <c r="DJ111" s="206"/>
      <c r="DK111" s="206"/>
      <c r="DL111" s="206"/>
      <c r="DM111" s="206"/>
      <c r="DN111" s="206"/>
      <c r="DO111" s="206"/>
      <c r="DP111" s="206"/>
      <c r="DQ111" s="206"/>
      <c r="DR111" s="206"/>
      <c r="DS111" s="206"/>
      <c r="DT111" s="206"/>
      <c r="DU111" s="206"/>
      <c r="DV111" s="206"/>
      <c r="DW111" s="206"/>
      <c r="DX111" s="206"/>
      <c r="DY111" s="206"/>
      <c r="DZ111" s="206"/>
      <c r="EA111" s="206"/>
      <c r="EB111" s="206"/>
      <c r="EC111" s="206"/>
      <c r="ED111" s="206"/>
      <c r="EE111" s="206"/>
      <c r="EF111" s="206"/>
      <c r="EG111" s="206"/>
      <c r="EH111" s="206"/>
      <c r="EI111" s="206"/>
      <c r="EJ111" s="206"/>
      <c r="EK111" s="206"/>
      <c r="EL111" s="206"/>
      <c r="EM111" s="206"/>
      <c r="EN111" s="206"/>
      <c r="EO111" s="206"/>
      <c r="EP111" s="206"/>
      <c r="EQ111" s="206"/>
    </row>
    <row r="112" s="112" customFormat="1" ht="35" customHeight="1" spans="1:147">
      <c r="A112" s="192">
        <v>107</v>
      </c>
      <c r="B112" s="45" t="s">
        <v>199</v>
      </c>
      <c r="C112" s="50" t="s">
        <v>48</v>
      </c>
      <c r="D112" s="50" t="s">
        <v>49</v>
      </c>
      <c r="E112" s="50" t="s">
        <v>70</v>
      </c>
      <c r="F112" s="50" t="s">
        <v>51</v>
      </c>
      <c r="G112" s="50" t="s">
        <v>190</v>
      </c>
      <c r="H112" s="50">
        <v>1.486</v>
      </c>
      <c r="I112" s="198" t="s">
        <v>200</v>
      </c>
      <c r="J112" s="48">
        <v>2020</v>
      </c>
      <c r="K112" s="48">
        <v>2020</v>
      </c>
      <c r="L112" s="73">
        <f t="shared" si="11"/>
        <v>13</v>
      </c>
      <c r="M112" s="199"/>
      <c r="N112" s="73"/>
      <c r="O112" s="199">
        <v>13</v>
      </c>
      <c r="P112" s="46" t="s">
        <v>53</v>
      </c>
      <c r="Q112" s="46">
        <v>8</v>
      </c>
      <c r="R112" s="46">
        <v>28</v>
      </c>
      <c r="S112" s="46" t="s">
        <v>201</v>
      </c>
      <c r="T112" s="46" t="s">
        <v>202</v>
      </c>
      <c r="U112" s="46" t="s">
        <v>191</v>
      </c>
      <c r="V112" s="92"/>
      <c r="W112" s="207">
        <v>2471</v>
      </c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6"/>
      <c r="AU112" s="206"/>
      <c r="AV112" s="206"/>
      <c r="AW112" s="206"/>
      <c r="AX112" s="206"/>
      <c r="AY112" s="206"/>
      <c r="AZ112" s="206"/>
      <c r="BA112" s="206"/>
      <c r="BB112" s="206"/>
      <c r="BC112" s="206"/>
      <c r="BD112" s="206"/>
      <c r="BE112" s="206"/>
      <c r="BF112" s="206"/>
      <c r="BG112" s="206"/>
      <c r="BH112" s="206"/>
      <c r="BI112" s="206"/>
      <c r="BJ112" s="206"/>
      <c r="BK112" s="206"/>
      <c r="BL112" s="206"/>
      <c r="BM112" s="206"/>
      <c r="BN112" s="206"/>
      <c r="BO112" s="206"/>
      <c r="BP112" s="206"/>
      <c r="BQ112" s="206"/>
      <c r="BR112" s="206"/>
      <c r="BS112" s="206"/>
      <c r="BT112" s="206"/>
      <c r="BU112" s="206"/>
      <c r="BV112" s="206"/>
      <c r="BW112" s="206"/>
      <c r="BX112" s="206"/>
      <c r="BY112" s="206"/>
      <c r="BZ112" s="206"/>
      <c r="CA112" s="206"/>
      <c r="CB112" s="206"/>
      <c r="CC112" s="206"/>
      <c r="CD112" s="206"/>
      <c r="CE112" s="206"/>
      <c r="CF112" s="206"/>
      <c r="CG112" s="206"/>
      <c r="CH112" s="206"/>
      <c r="CI112" s="206"/>
      <c r="CJ112" s="206"/>
      <c r="CK112" s="206"/>
      <c r="CL112" s="206"/>
      <c r="CM112" s="206"/>
      <c r="CN112" s="206"/>
      <c r="CO112" s="206"/>
      <c r="CP112" s="206"/>
      <c r="CQ112" s="206"/>
      <c r="CR112" s="206"/>
      <c r="CS112" s="206"/>
      <c r="CT112" s="206"/>
      <c r="CU112" s="206"/>
      <c r="CV112" s="206"/>
      <c r="CW112" s="206"/>
      <c r="CX112" s="206"/>
      <c r="CY112" s="206"/>
      <c r="CZ112" s="206"/>
      <c r="DA112" s="206"/>
      <c r="DB112" s="206"/>
      <c r="DC112" s="206"/>
      <c r="DD112" s="206"/>
      <c r="DE112" s="206"/>
      <c r="DF112" s="206"/>
      <c r="DG112" s="206"/>
      <c r="DH112" s="206"/>
      <c r="DI112" s="206"/>
      <c r="DJ112" s="206"/>
      <c r="DK112" s="206"/>
      <c r="DL112" s="206"/>
      <c r="DM112" s="206"/>
      <c r="DN112" s="206"/>
      <c r="DO112" s="206"/>
      <c r="DP112" s="206"/>
      <c r="DQ112" s="206"/>
      <c r="DR112" s="206"/>
      <c r="DS112" s="206"/>
      <c r="DT112" s="206"/>
      <c r="DU112" s="206"/>
      <c r="DV112" s="206"/>
      <c r="DW112" s="206"/>
      <c r="DX112" s="206"/>
      <c r="DY112" s="206"/>
      <c r="DZ112" s="206"/>
      <c r="EA112" s="206"/>
      <c r="EB112" s="206"/>
      <c r="EC112" s="206"/>
      <c r="ED112" s="206"/>
      <c r="EE112" s="206"/>
      <c r="EF112" s="206"/>
      <c r="EG112" s="206"/>
      <c r="EH112" s="206"/>
      <c r="EI112" s="206"/>
      <c r="EJ112" s="206"/>
      <c r="EK112" s="206"/>
      <c r="EL112" s="206"/>
      <c r="EM112" s="206"/>
      <c r="EN112" s="206"/>
      <c r="EO112" s="206"/>
      <c r="EP112" s="206"/>
      <c r="EQ112" s="206"/>
    </row>
    <row r="113" s="112" customFormat="1" ht="35" customHeight="1" spans="1:147">
      <c r="A113" s="192">
        <v>108</v>
      </c>
      <c r="B113" s="45" t="s">
        <v>199</v>
      </c>
      <c r="C113" s="50" t="s">
        <v>48</v>
      </c>
      <c r="D113" s="47" t="s">
        <v>49</v>
      </c>
      <c r="E113" s="50" t="s">
        <v>203</v>
      </c>
      <c r="F113" s="50" t="s">
        <v>51</v>
      </c>
      <c r="G113" s="50" t="s">
        <v>190</v>
      </c>
      <c r="H113" s="50">
        <v>4.337</v>
      </c>
      <c r="I113" s="198" t="s">
        <v>204</v>
      </c>
      <c r="J113" s="48">
        <v>2020</v>
      </c>
      <c r="K113" s="48">
        <v>2020</v>
      </c>
      <c r="L113" s="73">
        <f t="shared" si="11"/>
        <v>35</v>
      </c>
      <c r="M113" s="199"/>
      <c r="N113" s="73"/>
      <c r="O113" s="199">
        <v>35</v>
      </c>
      <c r="P113" s="46" t="s">
        <v>53</v>
      </c>
      <c r="Q113" s="46">
        <v>11</v>
      </c>
      <c r="R113" s="46">
        <v>48</v>
      </c>
      <c r="S113" s="46" t="s">
        <v>201</v>
      </c>
      <c r="T113" s="46" t="s">
        <v>202</v>
      </c>
      <c r="U113" s="46" t="s">
        <v>191</v>
      </c>
      <c r="V113" s="92"/>
      <c r="W113" s="207">
        <v>2472</v>
      </c>
      <c r="X113" s="206"/>
      <c r="Y113" s="206"/>
      <c r="Z113" s="206"/>
      <c r="AA113" s="206"/>
      <c r="AB113" s="206"/>
      <c r="AC113" s="206"/>
      <c r="AD113" s="206"/>
      <c r="AE113" s="206"/>
      <c r="AF113" s="206"/>
      <c r="AG113" s="206"/>
      <c r="AH113" s="206"/>
      <c r="AI113" s="206"/>
      <c r="AJ113" s="206"/>
      <c r="AK113" s="206"/>
      <c r="AL113" s="206"/>
      <c r="AM113" s="206"/>
      <c r="AN113" s="206"/>
      <c r="AO113" s="206"/>
      <c r="AP113" s="206"/>
      <c r="AQ113" s="206"/>
      <c r="AR113" s="206"/>
      <c r="AS113" s="206"/>
      <c r="AT113" s="206"/>
      <c r="AU113" s="206"/>
      <c r="AV113" s="206"/>
      <c r="AW113" s="206"/>
      <c r="AX113" s="206"/>
      <c r="AY113" s="206"/>
      <c r="AZ113" s="206"/>
      <c r="BA113" s="206"/>
      <c r="BB113" s="206"/>
      <c r="BC113" s="206"/>
      <c r="BD113" s="206"/>
      <c r="BE113" s="206"/>
      <c r="BF113" s="206"/>
      <c r="BG113" s="206"/>
      <c r="BH113" s="206"/>
      <c r="BI113" s="206"/>
      <c r="BJ113" s="206"/>
      <c r="BK113" s="206"/>
      <c r="BL113" s="206"/>
      <c r="BM113" s="206"/>
      <c r="BN113" s="206"/>
      <c r="BO113" s="206"/>
      <c r="BP113" s="206"/>
      <c r="BQ113" s="206"/>
      <c r="BR113" s="206"/>
      <c r="BS113" s="206"/>
      <c r="BT113" s="206"/>
      <c r="BU113" s="206"/>
      <c r="BV113" s="206"/>
      <c r="BW113" s="206"/>
      <c r="BX113" s="206"/>
      <c r="BY113" s="206"/>
      <c r="BZ113" s="206"/>
      <c r="CA113" s="206"/>
      <c r="CB113" s="206"/>
      <c r="CC113" s="206"/>
      <c r="CD113" s="206"/>
      <c r="CE113" s="206"/>
      <c r="CF113" s="206"/>
      <c r="CG113" s="206"/>
      <c r="CH113" s="206"/>
      <c r="CI113" s="206"/>
      <c r="CJ113" s="206"/>
      <c r="CK113" s="206"/>
      <c r="CL113" s="206"/>
      <c r="CM113" s="206"/>
      <c r="CN113" s="206"/>
      <c r="CO113" s="206"/>
      <c r="CP113" s="206"/>
      <c r="CQ113" s="206"/>
      <c r="CR113" s="206"/>
      <c r="CS113" s="206"/>
      <c r="CT113" s="206"/>
      <c r="CU113" s="206"/>
      <c r="CV113" s="206"/>
      <c r="CW113" s="206"/>
      <c r="CX113" s="206"/>
      <c r="CY113" s="206"/>
      <c r="CZ113" s="206"/>
      <c r="DA113" s="206"/>
      <c r="DB113" s="206"/>
      <c r="DC113" s="206"/>
      <c r="DD113" s="206"/>
      <c r="DE113" s="206"/>
      <c r="DF113" s="206"/>
      <c r="DG113" s="206"/>
      <c r="DH113" s="206"/>
      <c r="DI113" s="206"/>
      <c r="DJ113" s="206"/>
      <c r="DK113" s="206"/>
      <c r="DL113" s="206"/>
      <c r="DM113" s="206"/>
      <c r="DN113" s="206"/>
      <c r="DO113" s="206"/>
      <c r="DP113" s="206"/>
      <c r="DQ113" s="206"/>
      <c r="DR113" s="206"/>
      <c r="DS113" s="206"/>
      <c r="DT113" s="206"/>
      <c r="DU113" s="206"/>
      <c r="DV113" s="206"/>
      <c r="DW113" s="206"/>
      <c r="DX113" s="206"/>
      <c r="DY113" s="206"/>
      <c r="DZ113" s="206"/>
      <c r="EA113" s="206"/>
      <c r="EB113" s="206"/>
      <c r="EC113" s="206"/>
      <c r="ED113" s="206"/>
      <c r="EE113" s="206"/>
      <c r="EF113" s="206"/>
      <c r="EG113" s="206"/>
      <c r="EH113" s="206"/>
      <c r="EI113" s="206"/>
      <c r="EJ113" s="206"/>
      <c r="EK113" s="206"/>
      <c r="EL113" s="206"/>
      <c r="EM113" s="206"/>
      <c r="EN113" s="206"/>
      <c r="EO113" s="206"/>
      <c r="EP113" s="206"/>
      <c r="EQ113" s="206"/>
    </row>
    <row r="114" s="112" customFormat="1" ht="35" customHeight="1" spans="1:147">
      <c r="A114" s="192">
        <v>109</v>
      </c>
      <c r="B114" s="45" t="s">
        <v>199</v>
      </c>
      <c r="C114" s="50" t="s">
        <v>48</v>
      </c>
      <c r="D114" s="50" t="s">
        <v>49</v>
      </c>
      <c r="E114" s="50" t="s">
        <v>56</v>
      </c>
      <c r="F114" s="50" t="s">
        <v>51</v>
      </c>
      <c r="G114" s="50" t="s">
        <v>190</v>
      </c>
      <c r="H114" s="50">
        <v>1.004</v>
      </c>
      <c r="I114" s="198" t="s">
        <v>205</v>
      </c>
      <c r="J114" s="48">
        <v>2020</v>
      </c>
      <c r="K114" s="48">
        <v>2020</v>
      </c>
      <c r="L114" s="73">
        <f t="shared" si="11"/>
        <v>8</v>
      </c>
      <c r="M114" s="199"/>
      <c r="N114" s="73"/>
      <c r="O114" s="199">
        <v>8</v>
      </c>
      <c r="P114" s="46" t="s">
        <v>53</v>
      </c>
      <c r="Q114" s="46">
        <v>10</v>
      </c>
      <c r="R114" s="46">
        <v>36</v>
      </c>
      <c r="S114" s="46" t="s">
        <v>201</v>
      </c>
      <c r="T114" s="46" t="s">
        <v>202</v>
      </c>
      <c r="U114" s="46" t="s">
        <v>191</v>
      </c>
      <c r="V114" s="92"/>
      <c r="W114" s="207">
        <v>2473</v>
      </c>
      <c r="X114" s="206"/>
      <c r="Y114" s="206"/>
      <c r="Z114" s="206"/>
      <c r="AA114" s="206"/>
      <c r="AB114" s="206"/>
      <c r="AC114" s="206"/>
      <c r="AD114" s="206"/>
      <c r="AE114" s="206"/>
      <c r="AF114" s="206"/>
      <c r="AG114" s="206"/>
      <c r="AH114" s="206"/>
      <c r="AI114" s="206"/>
      <c r="AJ114" s="206"/>
      <c r="AK114" s="206"/>
      <c r="AL114" s="206"/>
      <c r="AM114" s="206"/>
      <c r="AN114" s="206"/>
      <c r="AO114" s="206"/>
      <c r="AP114" s="206"/>
      <c r="AQ114" s="206"/>
      <c r="AR114" s="206"/>
      <c r="AS114" s="206"/>
      <c r="AT114" s="206"/>
      <c r="AU114" s="206"/>
      <c r="AV114" s="206"/>
      <c r="AW114" s="206"/>
      <c r="AX114" s="206"/>
      <c r="AY114" s="206"/>
      <c r="AZ114" s="206"/>
      <c r="BA114" s="206"/>
      <c r="BB114" s="206"/>
      <c r="BC114" s="206"/>
      <c r="BD114" s="206"/>
      <c r="BE114" s="206"/>
      <c r="BF114" s="206"/>
      <c r="BG114" s="206"/>
      <c r="BH114" s="206"/>
      <c r="BI114" s="206"/>
      <c r="BJ114" s="206"/>
      <c r="BK114" s="206"/>
      <c r="BL114" s="206"/>
      <c r="BM114" s="206"/>
      <c r="BN114" s="206"/>
      <c r="BO114" s="206"/>
      <c r="BP114" s="206"/>
      <c r="BQ114" s="206"/>
      <c r="BR114" s="206"/>
      <c r="BS114" s="206"/>
      <c r="BT114" s="206"/>
      <c r="BU114" s="206"/>
      <c r="BV114" s="206"/>
      <c r="BW114" s="206"/>
      <c r="BX114" s="206"/>
      <c r="BY114" s="206"/>
      <c r="BZ114" s="206"/>
      <c r="CA114" s="206"/>
      <c r="CB114" s="206"/>
      <c r="CC114" s="206"/>
      <c r="CD114" s="206"/>
      <c r="CE114" s="206"/>
      <c r="CF114" s="206"/>
      <c r="CG114" s="206"/>
      <c r="CH114" s="206"/>
      <c r="CI114" s="206"/>
      <c r="CJ114" s="206"/>
      <c r="CK114" s="206"/>
      <c r="CL114" s="206"/>
      <c r="CM114" s="206"/>
      <c r="CN114" s="206"/>
      <c r="CO114" s="206"/>
      <c r="CP114" s="206"/>
      <c r="CQ114" s="206"/>
      <c r="CR114" s="206"/>
      <c r="CS114" s="206"/>
      <c r="CT114" s="206"/>
      <c r="CU114" s="206"/>
      <c r="CV114" s="206"/>
      <c r="CW114" s="206"/>
      <c r="CX114" s="206"/>
      <c r="CY114" s="206"/>
      <c r="CZ114" s="206"/>
      <c r="DA114" s="206"/>
      <c r="DB114" s="206"/>
      <c r="DC114" s="206"/>
      <c r="DD114" s="206"/>
      <c r="DE114" s="206"/>
      <c r="DF114" s="206"/>
      <c r="DG114" s="206"/>
      <c r="DH114" s="206"/>
      <c r="DI114" s="206"/>
      <c r="DJ114" s="206"/>
      <c r="DK114" s="206"/>
      <c r="DL114" s="206"/>
      <c r="DM114" s="206"/>
      <c r="DN114" s="206"/>
      <c r="DO114" s="206"/>
      <c r="DP114" s="206"/>
      <c r="DQ114" s="206"/>
      <c r="DR114" s="206"/>
      <c r="DS114" s="206"/>
      <c r="DT114" s="206"/>
      <c r="DU114" s="206"/>
      <c r="DV114" s="206"/>
      <c r="DW114" s="206"/>
      <c r="DX114" s="206"/>
      <c r="DY114" s="206"/>
      <c r="DZ114" s="206"/>
      <c r="EA114" s="206"/>
      <c r="EB114" s="206"/>
      <c r="EC114" s="206"/>
      <c r="ED114" s="206"/>
      <c r="EE114" s="206"/>
      <c r="EF114" s="206"/>
      <c r="EG114" s="206"/>
      <c r="EH114" s="206"/>
      <c r="EI114" s="206"/>
      <c r="EJ114" s="206"/>
      <c r="EK114" s="206"/>
      <c r="EL114" s="206"/>
      <c r="EM114" s="206"/>
      <c r="EN114" s="206"/>
      <c r="EO114" s="206"/>
      <c r="EP114" s="206"/>
      <c r="EQ114" s="206"/>
    </row>
    <row r="115" s="112" customFormat="1" ht="35" customHeight="1" spans="1:147">
      <c r="A115" s="192">
        <v>110</v>
      </c>
      <c r="B115" s="45" t="s">
        <v>199</v>
      </c>
      <c r="C115" s="50" t="s">
        <v>48</v>
      </c>
      <c r="D115" s="50" t="s">
        <v>49</v>
      </c>
      <c r="E115" s="50" t="s">
        <v>56</v>
      </c>
      <c r="F115" s="50" t="s">
        <v>51</v>
      </c>
      <c r="G115" s="50" t="s">
        <v>190</v>
      </c>
      <c r="H115" s="50">
        <v>1.678</v>
      </c>
      <c r="I115" s="198" t="s">
        <v>206</v>
      </c>
      <c r="J115" s="48">
        <v>2020</v>
      </c>
      <c r="K115" s="48">
        <v>2020</v>
      </c>
      <c r="L115" s="73">
        <f t="shared" si="11"/>
        <v>14</v>
      </c>
      <c r="M115" s="199"/>
      <c r="N115" s="73"/>
      <c r="O115" s="199">
        <v>14</v>
      </c>
      <c r="P115" s="46" t="s">
        <v>53</v>
      </c>
      <c r="Q115" s="46">
        <v>10</v>
      </c>
      <c r="R115" s="46">
        <v>36</v>
      </c>
      <c r="S115" s="46" t="s">
        <v>201</v>
      </c>
      <c r="T115" s="46" t="s">
        <v>202</v>
      </c>
      <c r="U115" s="46" t="s">
        <v>191</v>
      </c>
      <c r="V115" s="92"/>
      <c r="W115" s="207">
        <v>2474</v>
      </c>
      <c r="X115" s="206"/>
      <c r="Y115" s="206"/>
      <c r="Z115" s="206"/>
      <c r="AA115" s="206"/>
      <c r="AB115" s="206"/>
      <c r="AC115" s="206"/>
      <c r="AD115" s="206"/>
      <c r="AE115" s="206"/>
      <c r="AF115" s="206"/>
      <c r="AG115" s="206"/>
      <c r="AH115" s="206"/>
      <c r="AI115" s="206"/>
      <c r="AJ115" s="206"/>
      <c r="AK115" s="206"/>
      <c r="AL115" s="206"/>
      <c r="AM115" s="206"/>
      <c r="AN115" s="206"/>
      <c r="AO115" s="206"/>
      <c r="AP115" s="206"/>
      <c r="AQ115" s="206"/>
      <c r="AR115" s="206"/>
      <c r="AS115" s="206"/>
      <c r="AT115" s="206"/>
      <c r="AU115" s="206"/>
      <c r="AV115" s="206"/>
      <c r="AW115" s="206"/>
      <c r="AX115" s="206"/>
      <c r="AY115" s="206"/>
      <c r="AZ115" s="206"/>
      <c r="BA115" s="206"/>
      <c r="BB115" s="206"/>
      <c r="BC115" s="206"/>
      <c r="BD115" s="206"/>
      <c r="BE115" s="206"/>
      <c r="BF115" s="206"/>
      <c r="BG115" s="206"/>
      <c r="BH115" s="206"/>
      <c r="BI115" s="206"/>
      <c r="BJ115" s="206"/>
      <c r="BK115" s="206"/>
      <c r="BL115" s="206"/>
      <c r="BM115" s="206"/>
      <c r="BN115" s="206"/>
      <c r="BO115" s="206"/>
      <c r="BP115" s="206"/>
      <c r="BQ115" s="206"/>
      <c r="BR115" s="206"/>
      <c r="BS115" s="206"/>
      <c r="BT115" s="206"/>
      <c r="BU115" s="206"/>
      <c r="BV115" s="206"/>
      <c r="BW115" s="206"/>
      <c r="BX115" s="206"/>
      <c r="BY115" s="206"/>
      <c r="BZ115" s="206"/>
      <c r="CA115" s="206"/>
      <c r="CB115" s="206"/>
      <c r="CC115" s="206"/>
      <c r="CD115" s="206"/>
      <c r="CE115" s="206"/>
      <c r="CF115" s="206"/>
      <c r="CG115" s="206"/>
      <c r="CH115" s="206"/>
      <c r="CI115" s="206"/>
      <c r="CJ115" s="206"/>
      <c r="CK115" s="206"/>
      <c r="CL115" s="206"/>
      <c r="CM115" s="206"/>
      <c r="CN115" s="206"/>
      <c r="CO115" s="206"/>
      <c r="CP115" s="206"/>
      <c r="CQ115" s="206"/>
      <c r="CR115" s="206"/>
      <c r="CS115" s="206"/>
      <c r="CT115" s="206"/>
      <c r="CU115" s="206"/>
      <c r="CV115" s="206"/>
      <c r="CW115" s="206"/>
      <c r="CX115" s="206"/>
      <c r="CY115" s="206"/>
      <c r="CZ115" s="206"/>
      <c r="DA115" s="206"/>
      <c r="DB115" s="206"/>
      <c r="DC115" s="206"/>
      <c r="DD115" s="206"/>
      <c r="DE115" s="206"/>
      <c r="DF115" s="206"/>
      <c r="DG115" s="206"/>
      <c r="DH115" s="206"/>
      <c r="DI115" s="206"/>
      <c r="DJ115" s="206"/>
      <c r="DK115" s="206"/>
      <c r="DL115" s="206"/>
      <c r="DM115" s="206"/>
      <c r="DN115" s="206"/>
      <c r="DO115" s="206"/>
      <c r="DP115" s="206"/>
      <c r="DQ115" s="206"/>
      <c r="DR115" s="206"/>
      <c r="DS115" s="206"/>
      <c r="DT115" s="206"/>
      <c r="DU115" s="206"/>
      <c r="DV115" s="206"/>
      <c r="DW115" s="206"/>
      <c r="DX115" s="206"/>
      <c r="DY115" s="206"/>
      <c r="DZ115" s="206"/>
      <c r="EA115" s="206"/>
      <c r="EB115" s="206"/>
      <c r="EC115" s="206"/>
      <c r="ED115" s="206"/>
      <c r="EE115" s="206"/>
      <c r="EF115" s="206"/>
      <c r="EG115" s="206"/>
      <c r="EH115" s="206"/>
      <c r="EI115" s="206"/>
      <c r="EJ115" s="206"/>
      <c r="EK115" s="206"/>
      <c r="EL115" s="206"/>
      <c r="EM115" s="206"/>
      <c r="EN115" s="206"/>
      <c r="EO115" s="206"/>
      <c r="EP115" s="206"/>
      <c r="EQ115" s="206"/>
    </row>
    <row r="116" s="106" customFormat="1" ht="35" customHeight="1" spans="1:238">
      <c r="A116" s="130">
        <v>111</v>
      </c>
      <c r="B116" s="131" t="s">
        <v>207</v>
      </c>
      <c r="C116" s="132"/>
      <c r="D116" s="132"/>
      <c r="E116" s="132"/>
      <c r="F116" s="130"/>
      <c r="G116" s="130" t="s">
        <v>208</v>
      </c>
      <c r="H116" s="133"/>
      <c r="I116" s="140"/>
      <c r="J116" s="133"/>
      <c r="K116" s="133"/>
      <c r="L116" s="156">
        <v>0</v>
      </c>
      <c r="M116" s="156"/>
      <c r="N116" s="156"/>
      <c r="O116" s="156"/>
      <c r="P116" s="140"/>
      <c r="Q116" s="172"/>
      <c r="R116" s="172"/>
      <c r="S116" s="172"/>
      <c r="T116" s="172"/>
      <c r="U116" s="173"/>
      <c r="V116" s="174">
        <v>4661</v>
      </c>
      <c r="W116" s="174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  <c r="FF116" s="108"/>
      <c r="FG116" s="108"/>
      <c r="FH116" s="108"/>
      <c r="FI116" s="108"/>
      <c r="FJ116" s="108"/>
      <c r="FK116" s="108"/>
      <c r="FL116" s="108"/>
      <c r="FM116" s="108"/>
      <c r="FN116" s="108"/>
      <c r="FO116" s="108"/>
      <c r="FP116" s="108"/>
      <c r="FQ116" s="108"/>
      <c r="FR116" s="108"/>
      <c r="FS116" s="108"/>
      <c r="FT116" s="108"/>
      <c r="FU116" s="108"/>
      <c r="FV116" s="108"/>
      <c r="FW116" s="108"/>
      <c r="FX116" s="108"/>
      <c r="FY116" s="108"/>
      <c r="FZ116" s="108"/>
      <c r="GA116" s="108"/>
      <c r="GB116" s="108"/>
      <c r="GC116" s="108"/>
      <c r="GD116" s="108"/>
      <c r="GE116" s="108"/>
      <c r="GF116" s="108"/>
      <c r="GG116" s="108"/>
      <c r="GH116" s="108"/>
      <c r="GI116" s="108"/>
      <c r="GJ116" s="108"/>
      <c r="GK116" s="108"/>
      <c r="GL116" s="108"/>
      <c r="GM116" s="108"/>
      <c r="GN116" s="108"/>
      <c r="GO116" s="108"/>
      <c r="GP116" s="108"/>
      <c r="GQ116" s="108"/>
      <c r="GR116" s="108"/>
      <c r="GS116" s="108"/>
      <c r="GT116" s="108"/>
      <c r="GU116" s="108"/>
      <c r="GV116" s="108"/>
      <c r="GW116" s="108"/>
      <c r="GX116" s="108"/>
      <c r="GY116" s="108"/>
      <c r="GZ116" s="108"/>
      <c r="HA116" s="108"/>
      <c r="HB116" s="108"/>
      <c r="HC116" s="108"/>
      <c r="HD116" s="108"/>
      <c r="HE116" s="108"/>
      <c r="HF116" s="108"/>
      <c r="HG116" s="108"/>
      <c r="HH116" s="108"/>
      <c r="HI116" s="108"/>
      <c r="HJ116" s="108"/>
      <c r="HK116" s="108"/>
      <c r="HL116" s="108"/>
      <c r="HM116" s="108"/>
      <c r="HN116" s="108"/>
      <c r="HO116" s="108"/>
      <c r="HP116" s="108"/>
      <c r="HQ116" s="108"/>
      <c r="HR116" s="108"/>
      <c r="HS116" s="108"/>
      <c r="HT116" s="108"/>
      <c r="HU116" s="108"/>
      <c r="HV116" s="108"/>
      <c r="HW116" s="108"/>
      <c r="HX116" s="108"/>
      <c r="HY116" s="108"/>
      <c r="HZ116" s="108"/>
      <c r="IA116" s="108"/>
      <c r="IB116" s="108"/>
      <c r="IC116" s="108"/>
      <c r="ID116" s="108"/>
    </row>
    <row r="117" s="106" customFormat="1" ht="35" customHeight="1" spans="1:238">
      <c r="A117" s="130">
        <v>112</v>
      </c>
      <c r="B117" s="131" t="s">
        <v>209</v>
      </c>
      <c r="C117" s="132"/>
      <c r="D117" s="132"/>
      <c r="E117" s="130"/>
      <c r="F117" s="130"/>
      <c r="G117" s="130" t="s">
        <v>210</v>
      </c>
      <c r="H117" s="193"/>
      <c r="I117" s="193"/>
      <c r="J117" s="193"/>
      <c r="K117" s="193"/>
      <c r="L117" s="156">
        <f>SUM(L118:L122)</f>
        <v>123</v>
      </c>
      <c r="M117" s="156">
        <f>SUM(M118:M122)</f>
        <v>4</v>
      </c>
      <c r="N117" s="156">
        <f>SUM(N118:N122)</f>
        <v>119</v>
      </c>
      <c r="O117" s="156">
        <f>SUM(O118:O122)</f>
        <v>0</v>
      </c>
      <c r="P117" s="156"/>
      <c r="Q117" s="172">
        <f>SUM(Q118:Q122)</f>
        <v>40</v>
      </c>
      <c r="R117" s="172">
        <f>SUM(R118:R122)</f>
        <v>164</v>
      </c>
      <c r="S117" s="156"/>
      <c r="T117" s="156"/>
      <c r="U117" s="156" t="s">
        <v>211</v>
      </c>
      <c r="V117" s="174">
        <v>4662</v>
      </c>
      <c r="W117" s="174"/>
      <c r="ER117" s="108"/>
      <c r="ES117" s="108"/>
      <c r="ET117" s="108"/>
      <c r="EU117" s="108"/>
      <c r="EV117" s="108"/>
      <c r="EW117" s="108"/>
      <c r="EX117" s="108"/>
      <c r="EY117" s="108"/>
      <c r="EZ117" s="108"/>
      <c r="FA117" s="108"/>
      <c r="FB117" s="108"/>
      <c r="FC117" s="108"/>
      <c r="FD117" s="108"/>
      <c r="FE117" s="108"/>
      <c r="FF117" s="108"/>
      <c r="FG117" s="108"/>
      <c r="FH117" s="108"/>
      <c r="FI117" s="108"/>
      <c r="FJ117" s="108"/>
      <c r="FK117" s="108"/>
      <c r="FL117" s="108"/>
      <c r="FM117" s="108"/>
      <c r="FN117" s="108"/>
      <c r="FO117" s="108"/>
      <c r="FP117" s="108"/>
      <c r="FQ117" s="108"/>
      <c r="FR117" s="108"/>
      <c r="FS117" s="108"/>
      <c r="FT117" s="108"/>
      <c r="FU117" s="108"/>
      <c r="FV117" s="108"/>
      <c r="FW117" s="108"/>
      <c r="FX117" s="108"/>
      <c r="FY117" s="108"/>
      <c r="FZ117" s="108"/>
      <c r="GA117" s="108"/>
      <c r="GB117" s="108"/>
      <c r="GC117" s="108"/>
      <c r="GD117" s="108"/>
      <c r="GE117" s="108"/>
      <c r="GF117" s="108"/>
      <c r="GG117" s="108"/>
      <c r="GH117" s="108"/>
      <c r="GI117" s="108"/>
      <c r="GJ117" s="108"/>
      <c r="GK117" s="108"/>
      <c r="GL117" s="108"/>
      <c r="GM117" s="108"/>
      <c r="GN117" s="108"/>
      <c r="GO117" s="108"/>
      <c r="GP117" s="108"/>
      <c r="GQ117" s="108"/>
      <c r="GR117" s="108"/>
      <c r="GS117" s="108"/>
      <c r="GT117" s="108"/>
      <c r="GU117" s="108"/>
      <c r="GV117" s="108"/>
      <c r="GW117" s="108"/>
      <c r="GX117" s="108"/>
      <c r="GY117" s="108"/>
      <c r="GZ117" s="108"/>
      <c r="HA117" s="108"/>
      <c r="HB117" s="108"/>
      <c r="HC117" s="108"/>
      <c r="HD117" s="108"/>
      <c r="HE117" s="108"/>
      <c r="HF117" s="108"/>
      <c r="HG117" s="108"/>
      <c r="HH117" s="108"/>
      <c r="HI117" s="108"/>
      <c r="HJ117" s="108"/>
      <c r="HK117" s="108"/>
      <c r="HL117" s="108"/>
      <c r="HM117" s="108"/>
      <c r="HN117" s="108"/>
      <c r="HO117" s="108"/>
      <c r="HP117" s="108"/>
      <c r="HQ117" s="108"/>
      <c r="HR117" s="108"/>
      <c r="HS117" s="108"/>
      <c r="HT117" s="108"/>
      <c r="HU117" s="108"/>
      <c r="HV117" s="108"/>
      <c r="HW117" s="108"/>
      <c r="HX117" s="108"/>
      <c r="HY117" s="108"/>
      <c r="HZ117" s="108"/>
      <c r="IA117" s="108"/>
      <c r="IB117" s="108"/>
      <c r="IC117" s="108"/>
      <c r="ID117" s="108"/>
    </row>
    <row r="118" s="2" customFormat="1" ht="35" customHeight="1" spans="1:238">
      <c r="A118" s="44">
        <v>113</v>
      </c>
      <c r="B118" s="45" t="s">
        <v>212</v>
      </c>
      <c r="C118" s="47" t="s">
        <v>48</v>
      </c>
      <c r="D118" s="47" t="s">
        <v>49</v>
      </c>
      <c r="E118" s="47" t="s">
        <v>98</v>
      </c>
      <c r="F118" s="47" t="s">
        <v>147</v>
      </c>
      <c r="G118" s="47" t="s">
        <v>210</v>
      </c>
      <c r="H118" s="47">
        <v>400</v>
      </c>
      <c r="I118" s="47" t="s">
        <v>213</v>
      </c>
      <c r="J118" s="46">
        <v>2018</v>
      </c>
      <c r="K118" s="46">
        <v>2018</v>
      </c>
      <c r="L118" s="73">
        <f>SUM(M118:O118)</f>
        <v>4</v>
      </c>
      <c r="M118" s="73">
        <v>4</v>
      </c>
      <c r="N118" s="73"/>
      <c r="O118" s="73"/>
      <c r="P118" s="48" t="s">
        <v>53</v>
      </c>
      <c r="Q118" s="91">
        <v>6</v>
      </c>
      <c r="R118" s="91">
        <v>23</v>
      </c>
      <c r="S118" s="91" t="s">
        <v>214</v>
      </c>
      <c r="T118" s="91" t="s">
        <v>215</v>
      </c>
      <c r="U118" s="73" t="s">
        <v>211</v>
      </c>
      <c r="V118" s="92">
        <v>4663</v>
      </c>
      <c r="W118" s="92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</row>
    <row r="119" s="2" customFormat="1" ht="35" customHeight="1" spans="1:238">
      <c r="A119" s="44">
        <v>114</v>
      </c>
      <c r="B119" s="45" t="s">
        <v>212</v>
      </c>
      <c r="C119" s="47" t="s">
        <v>48</v>
      </c>
      <c r="D119" s="47" t="s">
        <v>49</v>
      </c>
      <c r="E119" s="47" t="s">
        <v>216</v>
      </c>
      <c r="F119" s="47" t="s">
        <v>51</v>
      </c>
      <c r="G119" s="47" t="s">
        <v>210</v>
      </c>
      <c r="H119" s="47">
        <v>33</v>
      </c>
      <c r="I119" s="46" t="s">
        <v>217</v>
      </c>
      <c r="J119" s="46">
        <v>2019</v>
      </c>
      <c r="K119" s="46">
        <v>2019</v>
      </c>
      <c r="L119" s="73">
        <f>SUM(M119:O119)</f>
        <v>18</v>
      </c>
      <c r="M119" s="73"/>
      <c r="N119" s="73">
        <v>18</v>
      </c>
      <c r="O119" s="73"/>
      <c r="P119" s="48" t="s">
        <v>218</v>
      </c>
      <c r="Q119" s="91">
        <v>9</v>
      </c>
      <c r="R119" s="91">
        <v>33</v>
      </c>
      <c r="S119" s="47" t="s">
        <v>214</v>
      </c>
      <c r="T119" s="47" t="s">
        <v>219</v>
      </c>
      <c r="U119" s="46" t="s">
        <v>220</v>
      </c>
      <c r="V119" s="92"/>
      <c r="W119" s="46">
        <v>2709</v>
      </c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</row>
    <row r="120" s="2" customFormat="1" ht="35" customHeight="1" spans="1:238">
      <c r="A120" s="192">
        <v>115</v>
      </c>
      <c r="B120" s="45" t="s">
        <v>212</v>
      </c>
      <c r="C120" s="46" t="s">
        <v>48</v>
      </c>
      <c r="D120" s="52" t="s">
        <v>49</v>
      </c>
      <c r="E120" s="47" t="s">
        <v>70</v>
      </c>
      <c r="F120" s="47" t="s">
        <v>147</v>
      </c>
      <c r="G120" s="47" t="s">
        <v>210</v>
      </c>
      <c r="H120" s="47">
        <v>116</v>
      </c>
      <c r="I120" s="47" t="s">
        <v>221</v>
      </c>
      <c r="J120" s="47">
        <v>2019</v>
      </c>
      <c r="K120" s="47">
        <v>2019</v>
      </c>
      <c r="L120" s="73">
        <f>SUM(M120:O120)</f>
        <v>18.5</v>
      </c>
      <c r="M120" s="73"/>
      <c r="N120" s="73">
        <v>18.5</v>
      </c>
      <c r="O120" s="73"/>
      <c r="P120" s="47" t="s">
        <v>53</v>
      </c>
      <c r="Q120" s="47">
        <v>8</v>
      </c>
      <c r="R120" s="47">
        <v>31</v>
      </c>
      <c r="S120" s="47" t="s">
        <v>214</v>
      </c>
      <c r="T120" s="47" t="s">
        <v>222</v>
      </c>
      <c r="U120" s="91" t="s">
        <v>211</v>
      </c>
      <c r="V120" s="92"/>
      <c r="W120" s="208">
        <v>2710</v>
      </c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</row>
    <row r="121" s="2" customFormat="1" ht="35" customHeight="1" spans="1:238">
      <c r="A121" s="192">
        <v>116</v>
      </c>
      <c r="B121" s="45" t="s">
        <v>212</v>
      </c>
      <c r="C121" s="46" t="s">
        <v>48</v>
      </c>
      <c r="D121" s="52" t="s">
        <v>49</v>
      </c>
      <c r="E121" s="47" t="s">
        <v>50</v>
      </c>
      <c r="F121" s="47" t="s">
        <v>147</v>
      </c>
      <c r="G121" s="47" t="s">
        <v>210</v>
      </c>
      <c r="H121" s="47">
        <v>388</v>
      </c>
      <c r="I121" s="47" t="s">
        <v>223</v>
      </c>
      <c r="J121" s="47">
        <v>2019</v>
      </c>
      <c r="K121" s="47">
        <v>2019</v>
      </c>
      <c r="L121" s="73">
        <f>SUM(M121:O121)</f>
        <v>67.5</v>
      </c>
      <c r="M121" s="73"/>
      <c r="N121" s="73">
        <v>67.5</v>
      </c>
      <c r="O121" s="73"/>
      <c r="P121" s="47" t="s">
        <v>53</v>
      </c>
      <c r="Q121" s="47">
        <v>11</v>
      </c>
      <c r="R121" s="47">
        <v>52</v>
      </c>
      <c r="S121" s="47" t="s">
        <v>214</v>
      </c>
      <c r="T121" s="47" t="s">
        <v>224</v>
      </c>
      <c r="U121" s="91" t="s">
        <v>211</v>
      </c>
      <c r="V121" s="92"/>
      <c r="W121" s="208">
        <v>2711</v>
      </c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</row>
    <row r="122" s="2" customFormat="1" ht="35" customHeight="1" spans="1:238">
      <c r="A122" s="192">
        <v>117</v>
      </c>
      <c r="B122" s="45" t="s">
        <v>212</v>
      </c>
      <c r="C122" s="46" t="s">
        <v>48</v>
      </c>
      <c r="D122" s="52" t="s">
        <v>49</v>
      </c>
      <c r="E122" s="47" t="s">
        <v>225</v>
      </c>
      <c r="F122" s="47" t="s">
        <v>147</v>
      </c>
      <c r="G122" s="47" t="s">
        <v>210</v>
      </c>
      <c r="H122" s="47">
        <v>184</v>
      </c>
      <c r="I122" s="47" t="s">
        <v>226</v>
      </c>
      <c r="J122" s="47">
        <v>2019</v>
      </c>
      <c r="K122" s="47">
        <v>2019</v>
      </c>
      <c r="L122" s="73">
        <f>SUM(M122:O122)</f>
        <v>15</v>
      </c>
      <c r="M122" s="73"/>
      <c r="N122" s="73">
        <v>15</v>
      </c>
      <c r="O122" s="73"/>
      <c r="P122" s="47" t="s">
        <v>53</v>
      </c>
      <c r="Q122" s="47">
        <v>6</v>
      </c>
      <c r="R122" s="47">
        <v>25</v>
      </c>
      <c r="S122" s="47" t="s">
        <v>214</v>
      </c>
      <c r="T122" s="47" t="s">
        <v>227</v>
      </c>
      <c r="U122" s="91" t="s">
        <v>211</v>
      </c>
      <c r="V122" s="92"/>
      <c r="W122" s="208">
        <v>2712</v>
      </c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</row>
    <row r="123" s="106" customFormat="1" ht="35" customHeight="1" spans="1:238">
      <c r="A123" s="130">
        <v>118</v>
      </c>
      <c r="B123" s="131" t="s">
        <v>228</v>
      </c>
      <c r="C123" s="132"/>
      <c r="D123" s="132"/>
      <c r="E123" s="132"/>
      <c r="F123" s="130"/>
      <c r="G123" s="130" t="s">
        <v>32</v>
      </c>
      <c r="H123" s="133"/>
      <c r="I123" s="156"/>
      <c r="J123" s="172">
        <v>0</v>
      </c>
      <c r="K123" s="172">
        <v>0</v>
      </c>
      <c r="L123" s="156">
        <v>0</v>
      </c>
      <c r="M123" s="156">
        <v>0</v>
      </c>
      <c r="N123" s="156">
        <v>0</v>
      </c>
      <c r="O123" s="156">
        <v>0</v>
      </c>
      <c r="P123" s="156"/>
      <c r="Q123" s="172">
        <v>0</v>
      </c>
      <c r="R123" s="172">
        <v>0</v>
      </c>
      <c r="S123" s="172"/>
      <c r="T123" s="172"/>
      <c r="U123" s="130"/>
      <c r="V123" s="174">
        <v>4831</v>
      </c>
      <c r="W123" s="174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</row>
    <row r="124" s="106" customFormat="1" ht="35" customHeight="1" spans="1:238">
      <c r="A124" s="130">
        <v>119</v>
      </c>
      <c r="B124" s="131" t="s">
        <v>229</v>
      </c>
      <c r="C124" s="132"/>
      <c r="D124" s="132"/>
      <c r="E124" s="132"/>
      <c r="F124" s="130"/>
      <c r="G124" s="130" t="s">
        <v>230</v>
      </c>
      <c r="H124" s="133"/>
      <c r="I124" s="140"/>
      <c r="J124" s="133"/>
      <c r="K124" s="133"/>
      <c r="L124" s="156"/>
      <c r="M124" s="156"/>
      <c r="N124" s="156"/>
      <c r="O124" s="156"/>
      <c r="P124" s="156"/>
      <c r="Q124" s="172"/>
      <c r="R124" s="172"/>
      <c r="S124" s="172"/>
      <c r="T124" s="172"/>
      <c r="U124" s="173"/>
      <c r="V124" s="174">
        <v>4856</v>
      </c>
      <c r="W124" s="174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</row>
    <row r="125" s="106" customFormat="1" ht="35" customHeight="1" spans="1:238">
      <c r="A125" s="130">
        <v>120</v>
      </c>
      <c r="B125" s="139" t="s">
        <v>231</v>
      </c>
      <c r="C125" s="130"/>
      <c r="D125" s="130"/>
      <c r="E125" s="130"/>
      <c r="F125" s="130"/>
      <c r="G125" s="130"/>
      <c r="H125" s="133"/>
      <c r="I125" s="140"/>
      <c r="J125" s="133">
        <v>2018</v>
      </c>
      <c r="K125" s="133">
        <v>2020</v>
      </c>
      <c r="L125" s="156">
        <f>L126+L130+L131+L132</f>
        <v>194</v>
      </c>
      <c r="M125" s="156">
        <f t="shared" ref="M125:R125" si="12">M126+M130+M131+M132</f>
        <v>0</v>
      </c>
      <c r="N125" s="156">
        <f t="shared" si="12"/>
        <v>142</v>
      </c>
      <c r="O125" s="156">
        <f t="shared" si="12"/>
        <v>52</v>
      </c>
      <c r="P125" s="156">
        <v>0</v>
      </c>
      <c r="Q125" s="156">
        <f t="shared" si="12"/>
        <v>0</v>
      </c>
      <c r="R125" s="156">
        <f t="shared" si="12"/>
        <v>0</v>
      </c>
      <c r="S125" s="172"/>
      <c r="T125" s="172"/>
      <c r="U125" s="130" t="s">
        <v>232</v>
      </c>
      <c r="V125" s="174">
        <v>4857</v>
      </c>
      <c r="W125" s="174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</row>
    <row r="126" s="107" customFormat="1" ht="35" customHeight="1" spans="1:16381">
      <c r="A126" s="134">
        <v>121</v>
      </c>
      <c r="B126" s="141" t="s">
        <v>233</v>
      </c>
      <c r="C126" s="134"/>
      <c r="D126" s="134"/>
      <c r="E126" s="134"/>
      <c r="F126" s="134"/>
      <c r="G126" s="134"/>
      <c r="H126" s="137">
        <f>SUM(H127:H129)</f>
        <v>14000</v>
      </c>
      <c r="I126" s="137">
        <f>SUM(I127:I129)</f>
        <v>0</v>
      </c>
      <c r="J126" s="137">
        <v>2018</v>
      </c>
      <c r="K126" s="137">
        <v>2020</v>
      </c>
      <c r="L126" s="142">
        <f>SUM(L127:L129)</f>
        <v>154</v>
      </c>
      <c r="M126" s="142">
        <f>SUM(M127:M129)</f>
        <v>0</v>
      </c>
      <c r="N126" s="142">
        <f>SUM(N127:N129)</f>
        <v>102</v>
      </c>
      <c r="O126" s="142">
        <f>SUM(O127:O129)</f>
        <v>52</v>
      </c>
      <c r="P126" s="142"/>
      <c r="Q126" s="161"/>
      <c r="R126" s="161"/>
      <c r="S126" s="161" t="s">
        <v>194</v>
      </c>
      <c r="T126" s="161" t="s">
        <v>234</v>
      </c>
      <c r="U126" s="134"/>
      <c r="V126" s="176">
        <v>4858</v>
      </c>
      <c r="W126" s="176"/>
      <c r="ER126" s="109"/>
      <c r="ES126" s="109"/>
      <c r="ET126" s="109"/>
      <c r="EU126" s="109"/>
      <c r="EV126" s="109"/>
      <c r="EW126" s="109"/>
      <c r="EX126" s="109"/>
      <c r="EY126" s="109"/>
      <c r="EZ126" s="109"/>
      <c r="FA126" s="109"/>
      <c r="FB126" s="109"/>
      <c r="FC126" s="109"/>
      <c r="FD126" s="109"/>
      <c r="FE126" s="109"/>
      <c r="FF126" s="109"/>
      <c r="FG126" s="109"/>
      <c r="FH126" s="109"/>
      <c r="FI126" s="109"/>
      <c r="FJ126" s="109"/>
      <c r="FK126" s="109"/>
      <c r="FL126" s="109"/>
      <c r="FM126" s="109"/>
      <c r="FN126" s="109"/>
      <c r="FO126" s="109"/>
      <c r="FP126" s="109"/>
      <c r="FQ126" s="109"/>
      <c r="FR126" s="109"/>
      <c r="FS126" s="109"/>
      <c r="FT126" s="109"/>
      <c r="FU126" s="109"/>
      <c r="FV126" s="109"/>
      <c r="FW126" s="109"/>
      <c r="FX126" s="109"/>
      <c r="FY126" s="109"/>
      <c r="FZ126" s="109"/>
      <c r="GA126" s="109"/>
      <c r="GB126" s="109"/>
      <c r="GC126" s="109"/>
      <c r="GD126" s="109"/>
      <c r="GE126" s="109"/>
      <c r="GF126" s="109"/>
      <c r="GG126" s="109"/>
      <c r="GH126" s="109"/>
      <c r="GI126" s="109"/>
      <c r="GJ126" s="109"/>
      <c r="GK126" s="109"/>
      <c r="GL126" s="109"/>
      <c r="GM126" s="109"/>
      <c r="GN126" s="109"/>
      <c r="GO126" s="109"/>
      <c r="GP126" s="109"/>
      <c r="GQ126" s="109"/>
      <c r="GR126" s="109"/>
      <c r="GS126" s="109"/>
      <c r="GT126" s="109"/>
      <c r="GU126" s="109"/>
      <c r="GV126" s="109"/>
      <c r="GW126" s="109"/>
      <c r="GX126" s="109"/>
      <c r="GY126" s="109"/>
      <c r="GZ126" s="109"/>
      <c r="HA126" s="109"/>
      <c r="HB126" s="109"/>
      <c r="HC126" s="109"/>
      <c r="HD126" s="109"/>
      <c r="HE126" s="109"/>
      <c r="HF126" s="109"/>
      <c r="HG126" s="109"/>
      <c r="HH126" s="109"/>
      <c r="HI126" s="109"/>
      <c r="HJ126" s="109"/>
      <c r="HK126" s="109"/>
      <c r="HL126" s="109"/>
      <c r="HM126" s="109"/>
      <c r="HN126" s="109"/>
      <c r="HO126" s="109"/>
      <c r="HP126" s="109"/>
      <c r="HQ126" s="109"/>
      <c r="HR126" s="109"/>
      <c r="HS126" s="109"/>
      <c r="HT126" s="109"/>
      <c r="HU126" s="109"/>
      <c r="HV126" s="109"/>
      <c r="HW126" s="109"/>
      <c r="HX126" s="109"/>
      <c r="HY126" s="109"/>
      <c r="HZ126" s="109"/>
      <c r="IA126" s="109"/>
      <c r="IB126" s="109"/>
      <c r="IC126" s="109"/>
      <c r="ID126" s="109"/>
      <c r="XFA126" s="107" t="e">
        <v>#REF!</v>
      </c>
    </row>
    <row r="127" s="112" customFormat="1" ht="35" customHeight="1" spans="1:147">
      <c r="A127" s="44">
        <v>122</v>
      </c>
      <c r="B127" s="43" t="s">
        <v>235</v>
      </c>
      <c r="C127" s="53" t="s">
        <v>48</v>
      </c>
      <c r="D127" s="53" t="s">
        <v>49</v>
      </c>
      <c r="E127" s="53" t="s">
        <v>59</v>
      </c>
      <c r="F127" s="194" t="s">
        <v>51</v>
      </c>
      <c r="G127" s="53" t="s">
        <v>236</v>
      </c>
      <c r="H127" s="195">
        <v>4160</v>
      </c>
      <c r="I127" s="47" t="s">
        <v>235</v>
      </c>
      <c r="J127" s="200">
        <v>2020</v>
      </c>
      <c r="K127" s="200">
        <v>2020</v>
      </c>
      <c r="L127" s="73">
        <v>52</v>
      </c>
      <c r="M127" s="73"/>
      <c r="N127" s="73"/>
      <c r="O127" s="73">
        <v>52</v>
      </c>
      <c r="P127" s="48" t="s">
        <v>53</v>
      </c>
      <c r="Q127" s="209">
        <v>130</v>
      </c>
      <c r="R127" s="209">
        <v>585</v>
      </c>
      <c r="S127" s="209" t="s">
        <v>194</v>
      </c>
      <c r="T127" s="209" t="s">
        <v>237</v>
      </c>
      <c r="U127" s="47" t="s">
        <v>232</v>
      </c>
      <c r="V127" s="92">
        <v>4904</v>
      </c>
      <c r="W127" s="92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6"/>
      <c r="AS127" s="206"/>
      <c r="AT127" s="206"/>
      <c r="AU127" s="206"/>
      <c r="AV127" s="206"/>
      <c r="AW127" s="206"/>
      <c r="AX127" s="206"/>
      <c r="AY127" s="206"/>
      <c r="AZ127" s="206"/>
      <c r="BA127" s="206"/>
      <c r="BB127" s="206"/>
      <c r="BC127" s="206"/>
      <c r="BD127" s="206"/>
      <c r="BE127" s="206"/>
      <c r="BF127" s="206"/>
      <c r="BG127" s="206"/>
      <c r="BH127" s="206"/>
      <c r="BI127" s="206"/>
      <c r="BJ127" s="206"/>
      <c r="BK127" s="206"/>
      <c r="BL127" s="206"/>
      <c r="BM127" s="206"/>
      <c r="BN127" s="206"/>
      <c r="BO127" s="206"/>
      <c r="BP127" s="206"/>
      <c r="BQ127" s="206"/>
      <c r="BR127" s="206"/>
      <c r="BS127" s="206"/>
      <c r="BT127" s="206"/>
      <c r="BU127" s="206"/>
      <c r="BV127" s="206"/>
      <c r="BW127" s="206"/>
      <c r="BX127" s="206"/>
      <c r="BY127" s="206"/>
      <c r="BZ127" s="206"/>
      <c r="CA127" s="206"/>
      <c r="CB127" s="206"/>
      <c r="CC127" s="206"/>
      <c r="CD127" s="206"/>
      <c r="CE127" s="206"/>
      <c r="CF127" s="206"/>
      <c r="CG127" s="206"/>
      <c r="CH127" s="206"/>
      <c r="CI127" s="206"/>
      <c r="CJ127" s="206"/>
      <c r="CK127" s="206"/>
      <c r="CL127" s="206"/>
      <c r="CM127" s="206"/>
      <c r="CN127" s="206"/>
      <c r="CO127" s="206"/>
      <c r="CP127" s="206"/>
      <c r="CQ127" s="206"/>
      <c r="CR127" s="206"/>
      <c r="CS127" s="206"/>
      <c r="CT127" s="206"/>
      <c r="CU127" s="206"/>
      <c r="CV127" s="206"/>
      <c r="CW127" s="206"/>
      <c r="CX127" s="206"/>
      <c r="CY127" s="206"/>
      <c r="CZ127" s="206"/>
      <c r="DA127" s="206"/>
      <c r="DB127" s="206"/>
      <c r="DC127" s="206"/>
      <c r="DD127" s="206"/>
      <c r="DE127" s="206"/>
      <c r="DF127" s="206"/>
      <c r="DG127" s="206"/>
      <c r="DH127" s="206"/>
      <c r="DI127" s="206"/>
      <c r="DJ127" s="206"/>
      <c r="DK127" s="206"/>
      <c r="DL127" s="206"/>
      <c r="DM127" s="206"/>
      <c r="DN127" s="206"/>
      <c r="DO127" s="206"/>
      <c r="DP127" s="206"/>
      <c r="DQ127" s="206"/>
      <c r="DR127" s="206"/>
      <c r="DS127" s="206"/>
      <c r="DT127" s="206"/>
      <c r="DU127" s="206"/>
      <c r="DV127" s="206"/>
      <c r="DW127" s="206"/>
      <c r="DX127" s="206"/>
      <c r="DY127" s="206"/>
      <c r="DZ127" s="206"/>
      <c r="EA127" s="206"/>
      <c r="EB127" s="206"/>
      <c r="EC127" s="206"/>
      <c r="ED127" s="206"/>
      <c r="EE127" s="206"/>
      <c r="EF127" s="206"/>
      <c r="EG127" s="206"/>
      <c r="EH127" s="206"/>
      <c r="EI127" s="206"/>
      <c r="EJ127" s="206"/>
      <c r="EK127" s="206"/>
      <c r="EL127" s="206"/>
      <c r="EM127" s="206"/>
      <c r="EN127" s="206"/>
      <c r="EO127" s="206"/>
      <c r="EP127" s="206"/>
      <c r="EQ127" s="206"/>
    </row>
    <row r="128" s="112" customFormat="1" ht="35" customHeight="1" spans="1:147">
      <c r="A128" s="44">
        <v>123</v>
      </c>
      <c r="B128" s="43" t="s">
        <v>235</v>
      </c>
      <c r="C128" s="53" t="s">
        <v>48</v>
      </c>
      <c r="D128" s="53" t="s">
        <v>49</v>
      </c>
      <c r="E128" s="53" t="s">
        <v>70</v>
      </c>
      <c r="F128" s="194" t="s">
        <v>51</v>
      </c>
      <c r="G128" s="53" t="s">
        <v>236</v>
      </c>
      <c r="H128" s="195">
        <v>7440</v>
      </c>
      <c r="I128" s="47" t="s">
        <v>235</v>
      </c>
      <c r="J128" s="201">
        <v>2019</v>
      </c>
      <c r="K128" s="202">
        <v>2019</v>
      </c>
      <c r="L128" s="73">
        <v>50</v>
      </c>
      <c r="M128" s="73"/>
      <c r="N128" s="73">
        <v>50</v>
      </c>
      <c r="O128" s="73"/>
      <c r="P128" s="48" t="s">
        <v>53</v>
      </c>
      <c r="Q128" s="209">
        <v>32</v>
      </c>
      <c r="R128" s="209">
        <v>128</v>
      </c>
      <c r="S128" s="209" t="s">
        <v>194</v>
      </c>
      <c r="T128" s="209" t="s">
        <v>238</v>
      </c>
      <c r="U128" s="47" t="s">
        <v>232</v>
      </c>
      <c r="V128" s="92">
        <v>4905</v>
      </c>
      <c r="W128" s="92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  <c r="AL128" s="206"/>
      <c r="AM128" s="206"/>
      <c r="AN128" s="206"/>
      <c r="AO128" s="206"/>
      <c r="AP128" s="206"/>
      <c r="AQ128" s="206"/>
      <c r="AR128" s="206"/>
      <c r="AS128" s="206"/>
      <c r="AT128" s="206"/>
      <c r="AU128" s="206"/>
      <c r="AV128" s="206"/>
      <c r="AW128" s="206"/>
      <c r="AX128" s="206"/>
      <c r="AY128" s="206"/>
      <c r="AZ128" s="206"/>
      <c r="BA128" s="206"/>
      <c r="BB128" s="206"/>
      <c r="BC128" s="206"/>
      <c r="BD128" s="206"/>
      <c r="BE128" s="206"/>
      <c r="BF128" s="206"/>
      <c r="BG128" s="206"/>
      <c r="BH128" s="206"/>
      <c r="BI128" s="206"/>
      <c r="BJ128" s="206"/>
      <c r="BK128" s="206"/>
      <c r="BL128" s="206"/>
      <c r="BM128" s="206"/>
      <c r="BN128" s="206"/>
      <c r="BO128" s="206"/>
      <c r="BP128" s="206"/>
      <c r="BQ128" s="206"/>
      <c r="BR128" s="206"/>
      <c r="BS128" s="206"/>
      <c r="BT128" s="206"/>
      <c r="BU128" s="206"/>
      <c r="BV128" s="206"/>
      <c r="BW128" s="206"/>
      <c r="BX128" s="206"/>
      <c r="BY128" s="206"/>
      <c r="BZ128" s="206"/>
      <c r="CA128" s="206"/>
      <c r="CB128" s="206"/>
      <c r="CC128" s="206"/>
      <c r="CD128" s="206"/>
      <c r="CE128" s="206"/>
      <c r="CF128" s="206"/>
      <c r="CG128" s="206"/>
      <c r="CH128" s="206"/>
      <c r="CI128" s="206"/>
      <c r="CJ128" s="206"/>
      <c r="CK128" s="206"/>
      <c r="CL128" s="206"/>
      <c r="CM128" s="206"/>
      <c r="CN128" s="206"/>
      <c r="CO128" s="206"/>
      <c r="CP128" s="206"/>
      <c r="CQ128" s="206"/>
      <c r="CR128" s="206"/>
      <c r="CS128" s="206"/>
      <c r="CT128" s="206"/>
      <c r="CU128" s="206"/>
      <c r="CV128" s="206"/>
      <c r="CW128" s="206"/>
      <c r="CX128" s="206"/>
      <c r="CY128" s="206"/>
      <c r="CZ128" s="206"/>
      <c r="DA128" s="206"/>
      <c r="DB128" s="206"/>
      <c r="DC128" s="206"/>
      <c r="DD128" s="206"/>
      <c r="DE128" s="206"/>
      <c r="DF128" s="206"/>
      <c r="DG128" s="206"/>
      <c r="DH128" s="206"/>
      <c r="DI128" s="206"/>
      <c r="DJ128" s="206"/>
      <c r="DK128" s="206"/>
      <c r="DL128" s="206"/>
      <c r="DM128" s="206"/>
      <c r="DN128" s="206"/>
      <c r="DO128" s="206"/>
      <c r="DP128" s="206"/>
      <c r="DQ128" s="206"/>
      <c r="DR128" s="206"/>
      <c r="DS128" s="206"/>
      <c r="DT128" s="206"/>
      <c r="DU128" s="206"/>
      <c r="DV128" s="206"/>
      <c r="DW128" s="206"/>
      <c r="DX128" s="206"/>
      <c r="DY128" s="206"/>
      <c r="DZ128" s="206"/>
      <c r="EA128" s="206"/>
      <c r="EB128" s="206"/>
      <c r="EC128" s="206"/>
      <c r="ED128" s="206"/>
      <c r="EE128" s="206"/>
      <c r="EF128" s="206"/>
      <c r="EG128" s="206"/>
      <c r="EH128" s="206"/>
      <c r="EI128" s="206"/>
      <c r="EJ128" s="206"/>
      <c r="EK128" s="206"/>
      <c r="EL128" s="206"/>
      <c r="EM128" s="206"/>
      <c r="EN128" s="206"/>
      <c r="EO128" s="206"/>
      <c r="EP128" s="206"/>
      <c r="EQ128" s="206"/>
    </row>
    <row r="129" s="112" customFormat="1" ht="35" customHeight="1" spans="1:147">
      <c r="A129" s="44">
        <v>124</v>
      </c>
      <c r="B129" s="43" t="s">
        <v>235</v>
      </c>
      <c r="C129" s="53" t="s">
        <v>48</v>
      </c>
      <c r="D129" s="53" t="s">
        <v>49</v>
      </c>
      <c r="E129" s="53" t="s">
        <v>216</v>
      </c>
      <c r="F129" s="194" t="s">
        <v>51</v>
      </c>
      <c r="G129" s="53" t="s">
        <v>236</v>
      </c>
      <c r="H129" s="195">
        <v>2400</v>
      </c>
      <c r="I129" s="46" t="s">
        <v>239</v>
      </c>
      <c r="J129" s="201">
        <v>2019</v>
      </c>
      <c r="K129" s="202">
        <v>2019</v>
      </c>
      <c r="L129" s="73">
        <v>52</v>
      </c>
      <c r="M129" s="73"/>
      <c r="N129" s="73">
        <v>52</v>
      </c>
      <c r="O129" s="73"/>
      <c r="P129" s="48" t="s">
        <v>218</v>
      </c>
      <c r="Q129" s="209">
        <v>9</v>
      </c>
      <c r="R129" s="209">
        <v>33</v>
      </c>
      <c r="S129" s="209" t="s">
        <v>194</v>
      </c>
      <c r="T129" s="209" t="s">
        <v>240</v>
      </c>
      <c r="U129" s="47" t="s">
        <v>220</v>
      </c>
      <c r="V129" s="92"/>
      <c r="W129" s="207">
        <v>2735</v>
      </c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  <c r="AL129" s="206"/>
      <c r="AM129" s="206"/>
      <c r="AN129" s="206"/>
      <c r="AO129" s="206"/>
      <c r="AP129" s="206"/>
      <c r="AQ129" s="206"/>
      <c r="AR129" s="206"/>
      <c r="AS129" s="206"/>
      <c r="AT129" s="206"/>
      <c r="AU129" s="206"/>
      <c r="AV129" s="206"/>
      <c r="AW129" s="206"/>
      <c r="AX129" s="206"/>
      <c r="AY129" s="206"/>
      <c r="AZ129" s="206"/>
      <c r="BA129" s="206"/>
      <c r="BB129" s="206"/>
      <c r="BC129" s="206"/>
      <c r="BD129" s="206"/>
      <c r="BE129" s="206"/>
      <c r="BF129" s="206"/>
      <c r="BG129" s="206"/>
      <c r="BH129" s="206"/>
      <c r="BI129" s="206"/>
      <c r="BJ129" s="206"/>
      <c r="BK129" s="206"/>
      <c r="BL129" s="206"/>
      <c r="BM129" s="206"/>
      <c r="BN129" s="206"/>
      <c r="BO129" s="206"/>
      <c r="BP129" s="206"/>
      <c r="BQ129" s="206"/>
      <c r="BR129" s="206"/>
      <c r="BS129" s="206"/>
      <c r="BT129" s="206"/>
      <c r="BU129" s="206"/>
      <c r="BV129" s="206"/>
      <c r="BW129" s="206"/>
      <c r="BX129" s="206"/>
      <c r="BY129" s="206"/>
      <c r="BZ129" s="206"/>
      <c r="CA129" s="206"/>
      <c r="CB129" s="206"/>
      <c r="CC129" s="206"/>
      <c r="CD129" s="206"/>
      <c r="CE129" s="206"/>
      <c r="CF129" s="206"/>
      <c r="CG129" s="206"/>
      <c r="CH129" s="206"/>
      <c r="CI129" s="206"/>
      <c r="CJ129" s="206"/>
      <c r="CK129" s="206"/>
      <c r="CL129" s="206"/>
      <c r="CM129" s="206"/>
      <c r="CN129" s="206"/>
      <c r="CO129" s="206"/>
      <c r="CP129" s="206"/>
      <c r="CQ129" s="206"/>
      <c r="CR129" s="206"/>
      <c r="CS129" s="206"/>
      <c r="CT129" s="206"/>
      <c r="CU129" s="206"/>
      <c r="CV129" s="206"/>
      <c r="CW129" s="206"/>
      <c r="CX129" s="206"/>
      <c r="CY129" s="206"/>
      <c r="CZ129" s="206"/>
      <c r="DA129" s="206"/>
      <c r="DB129" s="206"/>
      <c r="DC129" s="206"/>
      <c r="DD129" s="206"/>
      <c r="DE129" s="206"/>
      <c r="DF129" s="206"/>
      <c r="DG129" s="206"/>
      <c r="DH129" s="206"/>
      <c r="DI129" s="206"/>
      <c r="DJ129" s="206"/>
      <c r="DK129" s="206"/>
      <c r="DL129" s="206"/>
      <c r="DM129" s="206"/>
      <c r="DN129" s="206"/>
      <c r="DO129" s="206"/>
      <c r="DP129" s="206"/>
      <c r="DQ129" s="206"/>
      <c r="DR129" s="206"/>
      <c r="DS129" s="206"/>
      <c r="DT129" s="206"/>
      <c r="DU129" s="206"/>
      <c r="DV129" s="206"/>
      <c r="DW129" s="206"/>
      <c r="DX129" s="206"/>
      <c r="DY129" s="206"/>
      <c r="DZ129" s="206"/>
      <c r="EA129" s="206"/>
      <c r="EB129" s="206"/>
      <c r="EC129" s="206"/>
      <c r="ED129" s="206"/>
      <c r="EE129" s="206"/>
      <c r="EF129" s="206"/>
      <c r="EG129" s="206"/>
      <c r="EH129" s="206"/>
      <c r="EI129" s="206"/>
      <c r="EJ129" s="206"/>
      <c r="EK129" s="206"/>
      <c r="EL129" s="206"/>
      <c r="EM129" s="206"/>
      <c r="EN129" s="206"/>
      <c r="EO129" s="206"/>
      <c r="EP129" s="206"/>
      <c r="EQ129" s="206"/>
    </row>
    <row r="130" s="109" customFormat="1" ht="35" customHeight="1" spans="1:147">
      <c r="A130" s="134">
        <v>125</v>
      </c>
      <c r="B130" s="135" t="s">
        <v>241</v>
      </c>
      <c r="C130" s="136"/>
      <c r="D130" s="136"/>
      <c r="E130" s="136"/>
      <c r="F130" s="134">
        <v>0</v>
      </c>
      <c r="G130" s="134">
        <v>0</v>
      </c>
      <c r="H130" s="211">
        <v>0</v>
      </c>
      <c r="I130" s="211">
        <v>0</v>
      </c>
      <c r="J130" s="213">
        <v>0</v>
      </c>
      <c r="K130" s="137">
        <v>0</v>
      </c>
      <c r="L130" s="214">
        <v>0</v>
      </c>
      <c r="M130" s="214">
        <v>0</v>
      </c>
      <c r="N130" s="214">
        <v>0</v>
      </c>
      <c r="O130" s="214">
        <v>0</v>
      </c>
      <c r="P130" s="211"/>
      <c r="Q130" s="216"/>
      <c r="R130" s="216"/>
      <c r="S130" s="211">
        <v>0</v>
      </c>
      <c r="T130" s="211">
        <v>0</v>
      </c>
      <c r="U130" s="134"/>
      <c r="V130" s="176">
        <v>4958</v>
      </c>
      <c r="W130" s="176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  <c r="BT130" s="107"/>
      <c r="BU130" s="107"/>
      <c r="BV130" s="107"/>
      <c r="BW130" s="107"/>
      <c r="BX130" s="107"/>
      <c r="BY130" s="107"/>
      <c r="BZ130" s="107"/>
      <c r="CA130" s="107"/>
      <c r="CB130" s="107"/>
      <c r="CC130" s="107"/>
      <c r="CD130" s="107"/>
      <c r="CE130" s="107"/>
      <c r="CF130" s="107"/>
      <c r="CG130" s="107"/>
      <c r="CH130" s="107"/>
      <c r="CI130" s="107"/>
      <c r="CJ130" s="107"/>
      <c r="CK130" s="107"/>
      <c r="CL130" s="107"/>
      <c r="CM130" s="107"/>
      <c r="CN130" s="107"/>
      <c r="CO130" s="107"/>
      <c r="CP130" s="107"/>
      <c r="CQ130" s="107"/>
      <c r="CR130" s="107"/>
      <c r="CS130" s="107"/>
      <c r="CT130" s="107"/>
      <c r="CU130" s="107"/>
      <c r="CV130" s="107"/>
      <c r="CW130" s="107"/>
      <c r="CX130" s="107"/>
      <c r="CY130" s="107"/>
      <c r="CZ130" s="107"/>
      <c r="DA130" s="107"/>
      <c r="DB130" s="107"/>
      <c r="DC130" s="107"/>
      <c r="DD130" s="107"/>
      <c r="DE130" s="107"/>
      <c r="DF130" s="107"/>
      <c r="DG130" s="107"/>
      <c r="DH130" s="107"/>
      <c r="DI130" s="107"/>
      <c r="DJ130" s="107"/>
      <c r="DK130" s="107"/>
      <c r="DL130" s="107"/>
      <c r="DM130" s="107"/>
      <c r="DN130" s="107"/>
      <c r="DO130" s="107"/>
      <c r="DP130" s="107"/>
      <c r="DQ130" s="107"/>
      <c r="DR130" s="107"/>
      <c r="DS130" s="107"/>
      <c r="DT130" s="107"/>
      <c r="DU130" s="107"/>
      <c r="DV130" s="107"/>
      <c r="DW130" s="107"/>
      <c r="DX130" s="107"/>
      <c r="DY130" s="107"/>
      <c r="DZ130" s="107"/>
      <c r="EA130" s="107"/>
      <c r="EB130" s="107"/>
      <c r="EC130" s="107"/>
      <c r="ED130" s="107"/>
      <c r="EE130" s="107"/>
      <c r="EF130" s="107"/>
      <c r="EG130" s="107"/>
      <c r="EH130" s="107"/>
      <c r="EI130" s="107"/>
      <c r="EJ130" s="107"/>
      <c r="EK130" s="107"/>
      <c r="EL130" s="107"/>
      <c r="EM130" s="107"/>
      <c r="EN130" s="107"/>
      <c r="EO130" s="107"/>
      <c r="EP130" s="107"/>
      <c r="EQ130" s="107"/>
    </row>
    <row r="131" s="109" customFormat="1" ht="35" customHeight="1" spans="1:147">
      <c r="A131" s="134">
        <v>126</v>
      </c>
      <c r="B131" s="135" t="s">
        <v>242</v>
      </c>
      <c r="C131" s="136"/>
      <c r="D131" s="136"/>
      <c r="E131" s="136"/>
      <c r="F131" s="134">
        <v>0</v>
      </c>
      <c r="G131" s="134">
        <v>0</v>
      </c>
      <c r="H131" s="211">
        <v>0</v>
      </c>
      <c r="I131" s="211">
        <v>0</v>
      </c>
      <c r="J131" s="213">
        <v>0</v>
      </c>
      <c r="K131" s="137">
        <v>0</v>
      </c>
      <c r="L131" s="214">
        <v>0</v>
      </c>
      <c r="M131" s="214">
        <v>0</v>
      </c>
      <c r="N131" s="214">
        <v>0</v>
      </c>
      <c r="O131" s="214">
        <v>0</v>
      </c>
      <c r="P131" s="215"/>
      <c r="Q131" s="216"/>
      <c r="R131" s="216"/>
      <c r="S131" s="217">
        <v>0</v>
      </c>
      <c r="T131" s="217">
        <v>0</v>
      </c>
      <c r="U131" s="134"/>
      <c r="V131" s="176">
        <v>4963</v>
      </c>
      <c r="W131" s="176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T131" s="107"/>
      <c r="BU131" s="107"/>
      <c r="BV131" s="107"/>
      <c r="BW131" s="107"/>
      <c r="BX131" s="107"/>
      <c r="BY131" s="107"/>
      <c r="BZ131" s="107"/>
      <c r="CA131" s="107"/>
      <c r="CB131" s="107"/>
      <c r="CC131" s="107"/>
      <c r="CD131" s="107"/>
      <c r="CE131" s="107"/>
      <c r="CF131" s="107"/>
      <c r="CG131" s="107"/>
      <c r="CH131" s="107"/>
      <c r="CI131" s="107"/>
      <c r="CJ131" s="107"/>
      <c r="CK131" s="107"/>
      <c r="CL131" s="107"/>
      <c r="CM131" s="107"/>
      <c r="CN131" s="107"/>
      <c r="CO131" s="107"/>
      <c r="CP131" s="107"/>
      <c r="CQ131" s="107"/>
      <c r="CR131" s="107"/>
      <c r="CS131" s="107"/>
      <c r="CT131" s="107"/>
      <c r="CU131" s="107"/>
      <c r="CV131" s="107"/>
      <c r="CW131" s="107"/>
      <c r="CX131" s="107"/>
      <c r="CY131" s="107"/>
      <c r="CZ131" s="107"/>
      <c r="DA131" s="107"/>
      <c r="DB131" s="107"/>
      <c r="DC131" s="107"/>
      <c r="DD131" s="107"/>
      <c r="DE131" s="107"/>
      <c r="DF131" s="107"/>
      <c r="DG131" s="107"/>
      <c r="DH131" s="107"/>
      <c r="DI131" s="107"/>
      <c r="DJ131" s="107"/>
      <c r="DK131" s="107"/>
      <c r="DL131" s="107"/>
      <c r="DM131" s="107"/>
      <c r="DN131" s="107"/>
      <c r="DO131" s="107"/>
      <c r="DP131" s="107"/>
      <c r="DQ131" s="107"/>
      <c r="DR131" s="107"/>
      <c r="DS131" s="107"/>
      <c r="DT131" s="107"/>
      <c r="DU131" s="107"/>
      <c r="DV131" s="107"/>
      <c r="DW131" s="107"/>
      <c r="DX131" s="107"/>
      <c r="DY131" s="107"/>
      <c r="DZ131" s="107"/>
      <c r="EA131" s="107"/>
      <c r="EB131" s="107"/>
      <c r="EC131" s="107"/>
      <c r="ED131" s="107"/>
      <c r="EE131" s="107"/>
      <c r="EF131" s="107"/>
      <c r="EG131" s="107"/>
      <c r="EH131" s="107"/>
      <c r="EI131" s="107"/>
      <c r="EJ131" s="107"/>
      <c r="EK131" s="107"/>
      <c r="EL131" s="107"/>
      <c r="EM131" s="107"/>
      <c r="EN131" s="107"/>
      <c r="EO131" s="107"/>
      <c r="EP131" s="107"/>
      <c r="EQ131" s="107"/>
    </row>
    <row r="132" s="109" customFormat="1" ht="35" customHeight="1" spans="1:147">
      <c r="A132" s="134">
        <v>127</v>
      </c>
      <c r="B132" s="135" t="s">
        <v>243</v>
      </c>
      <c r="C132" s="136"/>
      <c r="D132" s="136"/>
      <c r="E132" s="136"/>
      <c r="F132" s="134" t="s">
        <v>51</v>
      </c>
      <c r="G132" s="134" t="s">
        <v>230</v>
      </c>
      <c r="H132" s="211">
        <f>SUM(H133:H134)</f>
        <v>3</v>
      </c>
      <c r="I132" s="211">
        <f>SUM(I133:I134)</f>
        <v>0</v>
      </c>
      <c r="J132" s="213">
        <v>2018</v>
      </c>
      <c r="K132" s="137">
        <v>2019</v>
      </c>
      <c r="L132" s="214">
        <f>SUM(L133:L134)</f>
        <v>40</v>
      </c>
      <c r="M132" s="214">
        <f>SUM(M133:M134)</f>
        <v>0</v>
      </c>
      <c r="N132" s="214">
        <f>SUM(N133:N134)</f>
        <v>40</v>
      </c>
      <c r="O132" s="214">
        <f>SUM(O133:O134)</f>
        <v>0</v>
      </c>
      <c r="P132" s="211" t="s">
        <v>53</v>
      </c>
      <c r="Q132" s="216"/>
      <c r="R132" s="216"/>
      <c r="S132" s="211" t="s">
        <v>244</v>
      </c>
      <c r="T132" s="211" t="s">
        <v>245</v>
      </c>
      <c r="U132" s="134"/>
      <c r="V132" s="176">
        <v>4965</v>
      </c>
      <c r="W132" s="176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  <c r="BI132" s="107"/>
      <c r="BJ132" s="107"/>
      <c r="BK132" s="107"/>
      <c r="BL132" s="107"/>
      <c r="BM132" s="107"/>
      <c r="BN132" s="107"/>
      <c r="BO132" s="107"/>
      <c r="BP132" s="107"/>
      <c r="BQ132" s="107"/>
      <c r="BR132" s="107"/>
      <c r="BS132" s="107"/>
      <c r="BT132" s="107"/>
      <c r="BU132" s="107"/>
      <c r="BV132" s="107"/>
      <c r="BW132" s="107"/>
      <c r="BX132" s="107"/>
      <c r="BY132" s="107"/>
      <c r="BZ132" s="107"/>
      <c r="CA132" s="107"/>
      <c r="CB132" s="107"/>
      <c r="CC132" s="107"/>
      <c r="CD132" s="107"/>
      <c r="CE132" s="107"/>
      <c r="CF132" s="107"/>
      <c r="CG132" s="107"/>
      <c r="CH132" s="107"/>
      <c r="CI132" s="107"/>
      <c r="CJ132" s="107"/>
      <c r="CK132" s="107"/>
      <c r="CL132" s="107"/>
      <c r="CM132" s="107"/>
      <c r="CN132" s="107"/>
      <c r="CO132" s="107"/>
      <c r="CP132" s="107"/>
      <c r="CQ132" s="107"/>
      <c r="CR132" s="107"/>
      <c r="CS132" s="107"/>
      <c r="CT132" s="107"/>
      <c r="CU132" s="107"/>
      <c r="CV132" s="107"/>
      <c r="CW132" s="107"/>
      <c r="CX132" s="107"/>
      <c r="CY132" s="107"/>
      <c r="CZ132" s="107"/>
      <c r="DA132" s="107"/>
      <c r="DB132" s="107"/>
      <c r="DC132" s="107"/>
      <c r="DD132" s="107"/>
      <c r="DE132" s="107"/>
      <c r="DF132" s="107"/>
      <c r="DG132" s="107"/>
      <c r="DH132" s="107"/>
      <c r="DI132" s="107"/>
      <c r="DJ132" s="107"/>
      <c r="DK132" s="107"/>
      <c r="DL132" s="107"/>
      <c r="DM132" s="107"/>
      <c r="DN132" s="107"/>
      <c r="DO132" s="107"/>
      <c r="DP132" s="107"/>
      <c r="DQ132" s="107"/>
      <c r="DR132" s="107"/>
      <c r="DS132" s="107"/>
      <c r="DT132" s="107"/>
      <c r="DU132" s="107"/>
      <c r="DV132" s="107"/>
      <c r="DW132" s="107"/>
      <c r="DX132" s="107"/>
      <c r="DY132" s="107"/>
      <c r="DZ132" s="107"/>
      <c r="EA132" s="107"/>
      <c r="EB132" s="107"/>
      <c r="EC132" s="107"/>
      <c r="ED132" s="107"/>
      <c r="EE132" s="107"/>
      <c r="EF132" s="107"/>
      <c r="EG132" s="107"/>
      <c r="EH132" s="107"/>
      <c r="EI132" s="107"/>
      <c r="EJ132" s="107"/>
      <c r="EK132" s="107"/>
      <c r="EL132" s="107"/>
      <c r="EM132" s="107"/>
      <c r="EN132" s="107"/>
      <c r="EO132" s="107"/>
      <c r="EP132" s="107"/>
      <c r="EQ132" s="107"/>
    </row>
    <row r="133" s="7" customFormat="1" ht="35" customHeight="1" spans="1:145">
      <c r="A133" s="44">
        <v>128</v>
      </c>
      <c r="B133" s="43" t="s">
        <v>246</v>
      </c>
      <c r="C133" s="47" t="s">
        <v>48</v>
      </c>
      <c r="D133" s="47" t="s">
        <v>49</v>
      </c>
      <c r="E133" s="47" t="s">
        <v>216</v>
      </c>
      <c r="F133" s="47" t="s">
        <v>51</v>
      </c>
      <c r="G133" s="47" t="s">
        <v>230</v>
      </c>
      <c r="H133" s="46">
        <v>2</v>
      </c>
      <c r="I133" s="46" t="s">
        <v>246</v>
      </c>
      <c r="J133" s="46">
        <v>2019</v>
      </c>
      <c r="K133" s="46">
        <v>2019</v>
      </c>
      <c r="L133" s="73">
        <v>30</v>
      </c>
      <c r="M133" s="73"/>
      <c r="N133" s="73">
        <v>30</v>
      </c>
      <c r="O133" s="73"/>
      <c r="P133" s="48" t="s">
        <v>218</v>
      </c>
      <c r="Q133" s="91">
        <v>9</v>
      </c>
      <c r="R133" s="91">
        <v>33</v>
      </c>
      <c r="S133" s="91" t="s">
        <v>244</v>
      </c>
      <c r="T133" s="91" t="s">
        <v>245</v>
      </c>
      <c r="U133" s="47" t="s">
        <v>220</v>
      </c>
      <c r="V133" s="92"/>
      <c r="W133" s="46">
        <v>2831</v>
      </c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</row>
    <row r="134" s="7" customFormat="1" ht="35" customHeight="1" spans="1:145">
      <c r="A134" s="192">
        <v>129</v>
      </c>
      <c r="B134" s="45" t="s">
        <v>247</v>
      </c>
      <c r="C134" s="47" t="s">
        <v>48</v>
      </c>
      <c r="D134" s="47" t="s">
        <v>49</v>
      </c>
      <c r="E134" s="47"/>
      <c r="F134" s="47" t="s">
        <v>51</v>
      </c>
      <c r="G134" s="47" t="s">
        <v>248</v>
      </c>
      <c r="H134" s="91">
        <v>1</v>
      </c>
      <c r="I134" s="46" t="s">
        <v>249</v>
      </c>
      <c r="J134" s="46">
        <v>2019</v>
      </c>
      <c r="K134" s="46">
        <v>2019</v>
      </c>
      <c r="L134" s="73">
        <v>10</v>
      </c>
      <c r="M134" s="73"/>
      <c r="N134" s="73">
        <v>10</v>
      </c>
      <c r="O134" s="73"/>
      <c r="P134" s="73" t="s">
        <v>53</v>
      </c>
      <c r="Q134" s="91">
        <v>53</v>
      </c>
      <c r="R134" s="91">
        <v>217</v>
      </c>
      <c r="S134" s="91" t="s">
        <v>244</v>
      </c>
      <c r="T134" s="91" t="s">
        <v>245</v>
      </c>
      <c r="U134" s="46" t="s">
        <v>138</v>
      </c>
      <c r="V134" s="92"/>
      <c r="W134" s="46">
        <v>2834</v>
      </c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</row>
    <row r="135" s="106" customFormat="1" ht="32" customHeight="1" spans="1:238">
      <c r="A135" s="130">
        <v>130</v>
      </c>
      <c r="B135" s="139" t="s">
        <v>250</v>
      </c>
      <c r="C135" s="130"/>
      <c r="D135" s="130"/>
      <c r="E135" s="130"/>
      <c r="F135" s="130"/>
      <c r="G135" s="130"/>
      <c r="H135" s="212"/>
      <c r="I135" s="140"/>
      <c r="J135" s="133"/>
      <c r="K135" s="133"/>
      <c r="L135" s="156">
        <v>0</v>
      </c>
      <c r="M135" s="156"/>
      <c r="N135" s="156"/>
      <c r="O135" s="156"/>
      <c r="P135" s="156"/>
      <c r="Q135" s="172"/>
      <c r="R135" s="172"/>
      <c r="S135" s="172"/>
      <c r="T135" s="172"/>
      <c r="U135" s="130"/>
      <c r="V135" s="174">
        <v>4993</v>
      </c>
      <c r="W135" s="174"/>
      <c r="ER135" s="108"/>
      <c r="ES135" s="108"/>
      <c r="ET135" s="108"/>
      <c r="EU135" s="108"/>
      <c r="EV135" s="108"/>
      <c r="EW135" s="108"/>
      <c r="EX135" s="108"/>
      <c r="EY135" s="108"/>
      <c r="EZ135" s="108"/>
      <c r="FA135" s="108"/>
      <c r="FB135" s="108"/>
      <c r="FC135" s="108"/>
      <c r="FD135" s="108"/>
      <c r="FE135" s="108"/>
      <c r="FF135" s="108"/>
      <c r="FG135" s="108"/>
      <c r="FH135" s="108"/>
      <c r="FI135" s="108"/>
      <c r="FJ135" s="108"/>
      <c r="FK135" s="108"/>
      <c r="FL135" s="108"/>
      <c r="FM135" s="108"/>
      <c r="FN135" s="108"/>
      <c r="FO135" s="108"/>
      <c r="FP135" s="108"/>
      <c r="FQ135" s="108"/>
      <c r="FR135" s="108"/>
      <c r="FS135" s="108"/>
      <c r="FT135" s="108"/>
      <c r="FU135" s="108"/>
      <c r="FV135" s="108"/>
      <c r="FW135" s="108"/>
      <c r="FX135" s="108"/>
      <c r="FY135" s="108"/>
      <c r="FZ135" s="108"/>
      <c r="GA135" s="108"/>
      <c r="GB135" s="108"/>
      <c r="GC135" s="108"/>
      <c r="GD135" s="108"/>
      <c r="GE135" s="108"/>
      <c r="GF135" s="108"/>
      <c r="GG135" s="108"/>
      <c r="GH135" s="108"/>
      <c r="GI135" s="108"/>
      <c r="GJ135" s="108"/>
      <c r="GK135" s="108"/>
      <c r="GL135" s="108"/>
      <c r="GM135" s="108"/>
      <c r="GN135" s="108"/>
      <c r="GO135" s="108"/>
      <c r="GP135" s="108"/>
      <c r="GQ135" s="108"/>
      <c r="GR135" s="108"/>
      <c r="GS135" s="108"/>
      <c r="GT135" s="108"/>
      <c r="GU135" s="108"/>
      <c r="GV135" s="108"/>
      <c r="GW135" s="108"/>
      <c r="GX135" s="108"/>
      <c r="GY135" s="108"/>
      <c r="GZ135" s="108"/>
      <c r="HA135" s="108"/>
      <c r="HB135" s="108"/>
      <c r="HC135" s="108"/>
      <c r="HD135" s="108"/>
      <c r="HE135" s="108"/>
      <c r="HF135" s="108"/>
      <c r="HG135" s="108"/>
      <c r="HH135" s="108"/>
      <c r="HI135" s="108"/>
      <c r="HJ135" s="108"/>
      <c r="HK135" s="108"/>
      <c r="HL135" s="108"/>
      <c r="HM135" s="108"/>
      <c r="HN135" s="108"/>
      <c r="HO135" s="108"/>
      <c r="HP135" s="108"/>
      <c r="HQ135" s="108"/>
      <c r="HR135" s="108"/>
      <c r="HS135" s="108"/>
      <c r="HT135" s="108"/>
      <c r="HU135" s="108"/>
      <c r="HV135" s="108"/>
      <c r="HW135" s="108"/>
      <c r="HX135" s="108"/>
      <c r="HY135" s="108"/>
      <c r="HZ135" s="108"/>
      <c r="IA135" s="108"/>
      <c r="IB135" s="108"/>
      <c r="IC135" s="108"/>
      <c r="ID135" s="108"/>
    </row>
    <row r="136" s="106" customFormat="1" ht="56" customHeight="1" spans="1:238">
      <c r="A136" s="130">
        <v>131</v>
      </c>
      <c r="B136" s="139" t="s">
        <v>251</v>
      </c>
      <c r="C136" s="130"/>
      <c r="D136" s="130"/>
      <c r="E136" s="130"/>
      <c r="F136" s="130"/>
      <c r="G136" s="130">
        <v>0</v>
      </c>
      <c r="H136" s="172">
        <v>0</v>
      </c>
      <c r="I136" s="172">
        <v>0</v>
      </c>
      <c r="J136" s="172"/>
      <c r="K136" s="172"/>
      <c r="L136" s="156">
        <v>0</v>
      </c>
      <c r="M136" s="156">
        <v>0</v>
      </c>
      <c r="N136" s="156">
        <v>0</v>
      </c>
      <c r="O136" s="156">
        <v>0</v>
      </c>
      <c r="P136" s="156"/>
      <c r="Q136" s="172">
        <v>0</v>
      </c>
      <c r="R136" s="172">
        <v>0</v>
      </c>
      <c r="S136" s="156"/>
      <c r="T136" s="156"/>
      <c r="U136" s="173"/>
      <c r="V136" s="174">
        <v>4994</v>
      </c>
      <c r="W136" s="174"/>
      <c r="ER136" s="108"/>
      <c r="ES136" s="108"/>
      <c r="ET136" s="108"/>
      <c r="EU136" s="108"/>
      <c r="EV136" s="108"/>
      <c r="EW136" s="108"/>
      <c r="EX136" s="108"/>
      <c r="EY136" s="108"/>
      <c r="EZ136" s="108"/>
      <c r="FA136" s="108"/>
      <c r="FB136" s="108"/>
      <c r="FC136" s="108"/>
      <c r="FD136" s="108"/>
      <c r="FE136" s="108"/>
      <c r="FF136" s="108"/>
      <c r="FG136" s="108"/>
      <c r="FH136" s="108"/>
      <c r="FI136" s="108"/>
      <c r="FJ136" s="108"/>
      <c r="FK136" s="108"/>
      <c r="FL136" s="108"/>
      <c r="FM136" s="108"/>
      <c r="FN136" s="108"/>
      <c r="FO136" s="108"/>
      <c r="FP136" s="108"/>
      <c r="FQ136" s="108"/>
      <c r="FR136" s="108"/>
      <c r="FS136" s="108"/>
      <c r="FT136" s="108"/>
      <c r="FU136" s="108"/>
      <c r="FV136" s="108"/>
      <c r="FW136" s="108"/>
      <c r="FX136" s="108"/>
      <c r="FY136" s="108"/>
      <c r="FZ136" s="108"/>
      <c r="GA136" s="108"/>
      <c r="GB136" s="108"/>
      <c r="GC136" s="108"/>
      <c r="GD136" s="108"/>
      <c r="GE136" s="108"/>
      <c r="GF136" s="108"/>
      <c r="GG136" s="108"/>
      <c r="GH136" s="108"/>
      <c r="GI136" s="108"/>
      <c r="GJ136" s="108"/>
      <c r="GK136" s="108"/>
      <c r="GL136" s="108"/>
      <c r="GM136" s="108"/>
      <c r="GN136" s="108"/>
      <c r="GO136" s="108"/>
      <c r="GP136" s="108"/>
      <c r="GQ136" s="108"/>
      <c r="GR136" s="108"/>
      <c r="GS136" s="108"/>
      <c r="GT136" s="108"/>
      <c r="GU136" s="108"/>
      <c r="GV136" s="108"/>
      <c r="GW136" s="108"/>
      <c r="GX136" s="108"/>
      <c r="GY136" s="108"/>
      <c r="GZ136" s="108"/>
      <c r="HA136" s="108"/>
      <c r="HB136" s="108"/>
      <c r="HC136" s="108"/>
      <c r="HD136" s="108"/>
      <c r="HE136" s="108"/>
      <c r="HF136" s="108"/>
      <c r="HG136" s="108"/>
      <c r="HH136" s="108"/>
      <c r="HI136" s="108"/>
      <c r="HJ136" s="108"/>
      <c r="HK136" s="108"/>
      <c r="HL136" s="108"/>
      <c r="HM136" s="108"/>
      <c r="HN136" s="108"/>
      <c r="HO136" s="108"/>
      <c r="HP136" s="108"/>
      <c r="HQ136" s="108"/>
      <c r="HR136" s="108"/>
      <c r="HS136" s="108"/>
      <c r="HT136" s="108"/>
      <c r="HU136" s="108"/>
      <c r="HV136" s="108"/>
      <c r="HW136" s="108"/>
      <c r="HX136" s="108"/>
      <c r="HY136" s="108"/>
      <c r="HZ136" s="108"/>
      <c r="IA136" s="108"/>
      <c r="IB136" s="108"/>
      <c r="IC136" s="108"/>
      <c r="ID136" s="108"/>
    </row>
    <row r="137" s="106" customFormat="1" ht="35" customHeight="1" spans="1:238">
      <c r="A137" s="130">
        <v>132</v>
      </c>
      <c r="B137" s="139" t="s">
        <v>252</v>
      </c>
      <c r="C137" s="130"/>
      <c r="D137" s="130"/>
      <c r="E137" s="130"/>
      <c r="F137" s="130"/>
      <c r="G137" s="130"/>
      <c r="H137" s="133"/>
      <c r="I137" s="140"/>
      <c r="J137" s="133">
        <v>2018</v>
      </c>
      <c r="K137" s="133">
        <v>2020</v>
      </c>
      <c r="L137" s="156">
        <f>SUM(L138:L138)</f>
        <v>20</v>
      </c>
      <c r="M137" s="156">
        <f>SUM(M138:M138)</f>
        <v>0</v>
      </c>
      <c r="N137" s="156">
        <f>SUM(N138:N138)</f>
        <v>20</v>
      </c>
      <c r="O137" s="156">
        <f>SUM(O138:O138)</f>
        <v>0</v>
      </c>
      <c r="P137" s="156"/>
      <c r="Q137" s="172">
        <f>SUM(Q138:Q138)</f>
        <v>6</v>
      </c>
      <c r="R137" s="172">
        <f>SUM(R138:R138)</f>
        <v>29</v>
      </c>
      <c r="S137" s="172"/>
      <c r="T137" s="172"/>
      <c r="U137" s="173"/>
      <c r="V137" s="174">
        <v>5004</v>
      </c>
      <c r="W137" s="174"/>
      <c r="ER137" s="108"/>
      <c r="ES137" s="108"/>
      <c r="ET137" s="108"/>
      <c r="EU137" s="108"/>
      <c r="EV137" s="108"/>
      <c r="EW137" s="108"/>
      <c r="EX137" s="108"/>
      <c r="EY137" s="108"/>
      <c r="EZ137" s="108"/>
      <c r="FA137" s="108"/>
      <c r="FB137" s="108"/>
      <c r="FC137" s="108"/>
      <c r="FD137" s="108"/>
      <c r="FE137" s="108"/>
      <c r="FF137" s="108"/>
      <c r="FG137" s="108"/>
      <c r="FH137" s="108"/>
      <c r="FI137" s="108"/>
      <c r="FJ137" s="108"/>
      <c r="FK137" s="108"/>
      <c r="FL137" s="108"/>
      <c r="FM137" s="108"/>
      <c r="FN137" s="108"/>
      <c r="FO137" s="108"/>
      <c r="FP137" s="108"/>
      <c r="FQ137" s="108"/>
      <c r="FR137" s="108"/>
      <c r="FS137" s="108"/>
      <c r="FT137" s="108"/>
      <c r="FU137" s="108"/>
      <c r="FV137" s="108"/>
      <c r="FW137" s="108"/>
      <c r="FX137" s="108"/>
      <c r="FY137" s="108"/>
      <c r="FZ137" s="108"/>
      <c r="GA137" s="108"/>
      <c r="GB137" s="108"/>
      <c r="GC137" s="108"/>
      <c r="GD137" s="108"/>
      <c r="GE137" s="108"/>
      <c r="GF137" s="108"/>
      <c r="GG137" s="108"/>
      <c r="GH137" s="108"/>
      <c r="GI137" s="108"/>
      <c r="GJ137" s="108"/>
      <c r="GK137" s="108"/>
      <c r="GL137" s="108"/>
      <c r="GM137" s="108"/>
      <c r="GN137" s="108"/>
      <c r="GO137" s="108"/>
      <c r="GP137" s="108"/>
      <c r="GQ137" s="108"/>
      <c r="GR137" s="108"/>
      <c r="GS137" s="108"/>
      <c r="GT137" s="108"/>
      <c r="GU137" s="108"/>
      <c r="GV137" s="108"/>
      <c r="GW137" s="108"/>
      <c r="GX137" s="108"/>
      <c r="GY137" s="108"/>
      <c r="GZ137" s="108"/>
      <c r="HA137" s="108"/>
      <c r="HB137" s="108"/>
      <c r="HC137" s="108"/>
      <c r="HD137" s="108"/>
      <c r="HE137" s="108"/>
      <c r="HF137" s="108"/>
      <c r="HG137" s="108"/>
      <c r="HH137" s="108"/>
      <c r="HI137" s="108"/>
      <c r="HJ137" s="108"/>
      <c r="HK137" s="108"/>
      <c r="HL137" s="108"/>
      <c r="HM137" s="108"/>
      <c r="HN137" s="108"/>
      <c r="HO137" s="108"/>
      <c r="HP137" s="108"/>
      <c r="HQ137" s="108"/>
      <c r="HR137" s="108"/>
      <c r="HS137" s="108"/>
      <c r="HT137" s="108"/>
      <c r="HU137" s="108"/>
      <c r="HV137" s="108"/>
      <c r="HW137" s="108"/>
      <c r="HX137" s="108"/>
      <c r="HY137" s="108"/>
      <c r="HZ137" s="108"/>
      <c r="IA137" s="108"/>
      <c r="IB137" s="108"/>
      <c r="IC137" s="108"/>
      <c r="ID137" s="108"/>
    </row>
    <row r="138" s="113" customFormat="1" ht="35" customHeight="1" spans="1:238">
      <c r="A138" s="192">
        <v>133</v>
      </c>
      <c r="B138" s="145" t="s">
        <v>253</v>
      </c>
      <c r="C138" s="47" t="s">
        <v>48</v>
      </c>
      <c r="D138" s="47" t="s">
        <v>49</v>
      </c>
      <c r="E138" s="47" t="s">
        <v>98</v>
      </c>
      <c r="F138" s="47" t="s">
        <v>51</v>
      </c>
      <c r="G138" s="47" t="s">
        <v>254</v>
      </c>
      <c r="H138" s="46">
        <v>400</v>
      </c>
      <c r="I138" s="46" t="s">
        <v>255</v>
      </c>
      <c r="J138" s="46">
        <v>2019</v>
      </c>
      <c r="K138" s="46">
        <v>2019</v>
      </c>
      <c r="L138" s="73">
        <v>20</v>
      </c>
      <c r="M138" s="73"/>
      <c r="N138" s="73">
        <v>20</v>
      </c>
      <c r="O138" s="73"/>
      <c r="P138" s="48" t="s">
        <v>218</v>
      </c>
      <c r="Q138" s="47">
        <v>6</v>
      </c>
      <c r="R138" s="47">
        <v>29</v>
      </c>
      <c r="S138" s="91" t="s">
        <v>256</v>
      </c>
      <c r="T138" s="91" t="s">
        <v>245</v>
      </c>
      <c r="U138" s="91" t="s">
        <v>220</v>
      </c>
      <c r="V138" s="73"/>
      <c r="W138" s="46">
        <v>2847</v>
      </c>
      <c r="ER138" s="112"/>
      <c r="ES138" s="112"/>
      <c r="ET138" s="112"/>
      <c r="EU138" s="112"/>
      <c r="EV138" s="112"/>
      <c r="EW138" s="112"/>
      <c r="EX138" s="112"/>
      <c r="EY138" s="112"/>
      <c r="EZ138" s="112"/>
      <c r="FA138" s="112"/>
      <c r="FB138" s="112"/>
      <c r="FC138" s="112"/>
      <c r="FD138" s="112"/>
      <c r="FE138" s="112"/>
      <c r="FF138" s="112"/>
      <c r="FG138" s="112"/>
      <c r="FH138" s="112"/>
      <c r="FI138" s="112"/>
      <c r="FJ138" s="112"/>
      <c r="FK138" s="112"/>
      <c r="FL138" s="112"/>
      <c r="FM138" s="112"/>
      <c r="FN138" s="112"/>
      <c r="FO138" s="112"/>
      <c r="FP138" s="112"/>
      <c r="FQ138" s="112"/>
      <c r="FR138" s="112"/>
      <c r="FS138" s="112"/>
      <c r="FT138" s="112"/>
      <c r="FU138" s="112"/>
      <c r="FV138" s="112"/>
      <c r="FW138" s="112"/>
      <c r="FX138" s="112"/>
      <c r="FY138" s="112"/>
      <c r="FZ138" s="112"/>
      <c r="GA138" s="112"/>
      <c r="GB138" s="112"/>
      <c r="GC138" s="112"/>
      <c r="GD138" s="112"/>
      <c r="GE138" s="112"/>
      <c r="GF138" s="112"/>
      <c r="GG138" s="112"/>
      <c r="GH138" s="112"/>
      <c r="GI138" s="112"/>
      <c r="GJ138" s="112"/>
      <c r="GK138" s="112"/>
      <c r="GL138" s="112"/>
      <c r="GM138" s="112"/>
      <c r="GN138" s="112"/>
      <c r="GO138" s="112"/>
      <c r="GP138" s="112"/>
      <c r="GQ138" s="112"/>
      <c r="GR138" s="112"/>
      <c r="GS138" s="112"/>
      <c r="GT138" s="112"/>
      <c r="GU138" s="112"/>
      <c r="GV138" s="112"/>
      <c r="GW138" s="112"/>
      <c r="GX138" s="112"/>
      <c r="GY138" s="112"/>
      <c r="GZ138" s="112"/>
      <c r="HA138" s="112"/>
      <c r="HB138" s="112"/>
      <c r="HC138" s="112"/>
      <c r="HD138" s="112"/>
      <c r="HE138" s="112"/>
      <c r="HF138" s="112"/>
      <c r="HG138" s="112"/>
      <c r="HH138" s="112"/>
      <c r="HI138" s="112"/>
      <c r="HJ138" s="112"/>
      <c r="HK138" s="112"/>
      <c r="HL138" s="112"/>
      <c r="HM138" s="112"/>
      <c r="HN138" s="112"/>
      <c r="HO138" s="112"/>
      <c r="HP138" s="112"/>
      <c r="HQ138" s="112"/>
      <c r="HR138" s="112"/>
      <c r="HS138" s="112"/>
      <c r="HT138" s="112"/>
      <c r="HU138" s="112"/>
      <c r="HV138" s="112"/>
      <c r="HW138" s="112"/>
      <c r="HX138" s="112"/>
      <c r="HY138" s="112"/>
      <c r="HZ138" s="112"/>
      <c r="IA138" s="112"/>
      <c r="IB138" s="112"/>
      <c r="IC138" s="112"/>
      <c r="ID138" s="112"/>
    </row>
    <row r="139" s="105" customFormat="1" ht="35" customHeight="1" spans="1:238">
      <c r="A139" s="126">
        <v>134</v>
      </c>
      <c r="B139" s="138" t="s">
        <v>257</v>
      </c>
      <c r="C139" s="126"/>
      <c r="D139" s="126"/>
      <c r="E139" s="126"/>
      <c r="F139" s="126"/>
      <c r="G139" s="126" t="s">
        <v>32</v>
      </c>
      <c r="H139" s="129"/>
      <c r="I139" s="126"/>
      <c r="J139" s="129"/>
      <c r="K139" s="129"/>
      <c r="L139" s="154"/>
      <c r="M139" s="154"/>
      <c r="N139" s="154"/>
      <c r="O139" s="154"/>
      <c r="P139" s="126"/>
      <c r="Q139" s="149"/>
      <c r="R139" s="149"/>
      <c r="S139" s="149"/>
      <c r="T139" s="149"/>
      <c r="U139" s="126"/>
      <c r="V139" s="171">
        <v>5023</v>
      </c>
      <c r="W139" s="171"/>
      <c r="ER139" s="186"/>
      <c r="ES139" s="186"/>
      <c r="ET139" s="186"/>
      <c r="EU139" s="186"/>
      <c r="EV139" s="186"/>
      <c r="EW139" s="186"/>
      <c r="EX139" s="186"/>
      <c r="EY139" s="186"/>
      <c r="EZ139" s="186"/>
      <c r="FA139" s="186"/>
      <c r="FB139" s="186"/>
      <c r="FC139" s="186"/>
      <c r="FD139" s="186"/>
      <c r="FE139" s="186"/>
      <c r="FF139" s="186"/>
      <c r="FG139" s="186"/>
      <c r="FH139" s="186"/>
      <c r="FI139" s="186"/>
      <c r="FJ139" s="186"/>
      <c r="FK139" s="186"/>
      <c r="FL139" s="186"/>
      <c r="FM139" s="186"/>
      <c r="FN139" s="186"/>
      <c r="FO139" s="186"/>
      <c r="FP139" s="186"/>
      <c r="FQ139" s="186"/>
      <c r="FR139" s="186"/>
      <c r="FS139" s="186"/>
      <c r="FT139" s="186"/>
      <c r="FU139" s="186"/>
      <c r="FV139" s="186"/>
      <c r="FW139" s="186"/>
      <c r="FX139" s="186"/>
      <c r="FY139" s="186"/>
      <c r="FZ139" s="186"/>
      <c r="GA139" s="186"/>
      <c r="GB139" s="186"/>
      <c r="GC139" s="186"/>
      <c r="GD139" s="186"/>
      <c r="GE139" s="186"/>
      <c r="GF139" s="186"/>
      <c r="GG139" s="186"/>
      <c r="GH139" s="186"/>
      <c r="GI139" s="186"/>
      <c r="GJ139" s="186"/>
      <c r="GK139" s="186"/>
      <c r="GL139" s="186"/>
      <c r="GM139" s="186"/>
      <c r="GN139" s="186"/>
      <c r="GO139" s="186"/>
      <c r="GP139" s="186"/>
      <c r="GQ139" s="186"/>
      <c r="GR139" s="186"/>
      <c r="GS139" s="186"/>
      <c r="GT139" s="186"/>
      <c r="GU139" s="186"/>
      <c r="GV139" s="186"/>
      <c r="GW139" s="186"/>
      <c r="GX139" s="186"/>
      <c r="GY139" s="186"/>
      <c r="GZ139" s="186"/>
      <c r="HA139" s="186"/>
      <c r="HB139" s="186"/>
      <c r="HC139" s="186"/>
      <c r="HD139" s="186"/>
      <c r="HE139" s="186"/>
      <c r="HF139" s="186"/>
      <c r="HG139" s="186"/>
      <c r="HH139" s="186"/>
      <c r="HI139" s="186"/>
      <c r="HJ139" s="186"/>
      <c r="HK139" s="186"/>
      <c r="HL139" s="186"/>
      <c r="HM139" s="186"/>
      <c r="HN139" s="186"/>
      <c r="HO139" s="186"/>
      <c r="HP139" s="186"/>
      <c r="HQ139" s="186"/>
      <c r="HR139" s="186"/>
      <c r="HS139" s="186"/>
      <c r="HT139" s="186"/>
      <c r="HU139" s="186"/>
      <c r="HV139" s="186"/>
      <c r="HW139" s="186"/>
      <c r="HX139" s="186"/>
      <c r="HY139" s="186"/>
      <c r="HZ139" s="186"/>
      <c r="IA139" s="186"/>
      <c r="IB139" s="186"/>
      <c r="IC139" s="186"/>
      <c r="ID139" s="186"/>
    </row>
    <row r="140" s="106" customFormat="1" ht="35" customHeight="1" spans="1:238">
      <c r="A140" s="130">
        <v>135</v>
      </c>
      <c r="B140" s="139" t="s">
        <v>258</v>
      </c>
      <c r="C140" s="130"/>
      <c r="D140" s="130"/>
      <c r="E140" s="130"/>
      <c r="F140" s="130" t="s">
        <v>51</v>
      </c>
      <c r="G140" s="130" t="s">
        <v>190</v>
      </c>
      <c r="H140" s="133"/>
      <c r="I140" s="130"/>
      <c r="J140" s="133"/>
      <c r="K140" s="133"/>
      <c r="L140" s="156"/>
      <c r="M140" s="156"/>
      <c r="N140" s="156"/>
      <c r="O140" s="156"/>
      <c r="P140" s="130"/>
      <c r="Q140" s="172"/>
      <c r="R140" s="172"/>
      <c r="S140" s="172"/>
      <c r="T140" s="172"/>
      <c r="U140" s="130"/>
      <c r="V140" s="174">
        <v>5024</v>
      </c>
      <c r="W140" s="174"/>
      <c r="ER140" s="108"/>
      <c r="ES140" s="108"/>
      <c r="ET140" s="108"/>
      <c r="EU140" s="108"/>
      <c r="EV140" s="108"/>
      <c r="EW140" s="108"/>
      <c r="EX140" s="108"/>
      <c r="EY140" s="108"/>
      <c r="EZ140" s="108"/>
      <c r="FA140" s="108"/>
      <c r="FB140" s="108"/>
      <c r="FC140" s="108"/>
      <c r="FD140" s="108"/>
      <c r="FE140" s="108"/>
      <c r="FF140" s="108"/>
      <c r="FG140" s="108"/>
      <c r="FH140" s="108"/>
      <c r="FI140" s="108"/>
      <c r="FJ140" s="108"/>
      <c r="FK140" s="108"/>
      <c r="FL140" s="108"/>
      <c r="FM140" s="108"/>
      <c r="FN140" s="108"/>
      <c r="FO140" s="108"/>
      <c r="FP140" s="108"/>
      <c r="FQ140" s="108"/>
      <c r="FR140" s="108"/>
      <c r="FS140" s="108"/>
      <c r="FT140" s="108"/>
      <c r="FU140" s="108"/>
      <c r="FV140" s="108"/>
      <c r="FW140" s="108"/>
      <c r="FX140" s="108"/>
      <c r="FY140" s="108"/>
      <c r="FZ140" s="108"/>
      <c r="GA140" s="108"/>
      <c r="GB140" s="108"/>
      <c r="GC140" s="108"/>
      <c r="GD140" s="108"/>
      <c r="GE140" s="108"/>
      <c r="GF140" s="108"/>
      <c r="GG140" s="108"/>
      <c r="GH140" s="108"/>
      <c r="GI140" s="108"/>
      <c r="GJ140" s="108"/>
      <c r="GK140" s="108"/>
      <c r="GL140" s="108"/>
      <c r="GM140" s="108"/>
      <c r="GN140" s="108"/>
      <c r="GO140" s="108"/>
      <c r="GP140" s="108"/>
      <c r="GQ140" s="108"/>
      <c r="GR140" s="108"/>
      <c r="GS140" s="108"/>
      <c r="GT140" s="108"/>
      <c r="GU140" s="108"/>
      <c r="GV140" s="108"/>
      <c r="GW140" s="108"/>
      <c r="GX140" s="108"/>
      <c r="GY140" s="108"/>
      <c r="GZ140" s="108"/>
      <c r="HA140" s="108"/>
      <c r="HB140" s="108"/>
      <c r="HC140" s="108"/>
      <c r="HD140" s="108"/>
      <c r="HE140" s="108"/>
      <c r="HF140" s="108"/>
      <c r="HG140" s="108"/>
      <c r="HH140" s="108"/>
      <c r="HI140" s="108"/>
      <c r="HJ140" s="108"/>
      <c r="HK140" s="108"/>
      <c r="HL140" s="108"/>
      <c r="HM140" s="108"/>
      <c r="HN140" s="108"/>
      <c r="HO140" s="108"/>
      <c r="HP140" s="108"/>
      <c r="HQ140" s="108"/>
      <c r="HR140" s="108"/>
      <c r="HS140" s="108"/>
      <c r="HT140" s="108"/>
      <c r="HU140" s="108"/>
      <c r="HV140" s="108"/>
      <c r="HW140" s="108"/>
      <c r="HX140" s="108"/>
      <c r="HY140" s="108"/>
      <c r="HZ140" s="108"/>
      <c r="IA140" s="108"/>
      <c r="IB140" s="108"/>
      <c r="IC140" s="108"/>
      <c r="ID140" s="108"/>
    </row>
    <row r="141" s="114" customFormat="1" ht="35" customHeight="1" spans="1:238">
      <c r="A141" s="130">
        <v>136</v>
      </c>
      <c r="B141" s="139" t="s">
        <v>259</v>
      </c>
      <c r="C141" s="130"/>
      <c r="D141" s="130"/>
      <c r="E141" s="130"/>
      <c r="F141" s="130" t="s">
        <v>51</v>
      </c>
      <c r="G141" s="130" t="s">
        <v>260</v>
      </c>
      <c r="H141" s="133"/>
      <c r="I141" s="130"/>
      <c r="J141" s="133"/>
      <c r="K141" s="133"/>
      <c r="L141" s="156"/>
      <c r="M141" s="156"/>
      <c r="N141" s="156"/>
      <c r="O141" s="156"/>
      <c r="P141" s="130"/>
      <c r="Q141" s="172"/>
      <c r="R141" s="172"/>
      <c r="S141" s="172"/>
      <c r="T141" s="172"/>
      <c r="U141" s="130"/>
      <c r="V141" s="174">
        <v>5025</v>
      </c>
      <c r="W141" s="174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06"/>
      <c r="BI141" s="106"/>
      <c r="BJ141" s="106"/>
      <c r="BK141" s="106"/>
      <c r="BL141" s="106"/>
      <c r="BM141" s="106"/>
      <c r="BN141" s="106"/>
      <c r="BO141" s="106"/>
      <c r="BP141" s="106"/>
      <c r="BQ141" s="106"/>
      <c r="BR141" s="106"/>
      <c r="BS141" s="106"/>
      <c r="BT141" s="106"/>
      <c r="BU141" s="106"/>
      <c r="BV141" s="106"/>
      <c r="BW141" s="106"/>
      <c r="BX141" s="106"/>
      <c r="BY141" s="106"/>
      <c r="BZ141" s="106"/>
      <c r="CA141" s="106"/>
      <c r="CB141" s="106"/>
      <c r="CC141" s="106"/>
      <c r="CD141" s="106"/>
      <c r="CE141" s="106"/>
      <c r="CF141" s="106"/>
      <c r="CG141" s="106"/>
      <c r="CH141" s="106"/>
      <c r="CI141" s="106"/>
      <c r="CJ141" s="106"/>
      <c r="CK141" s="106"/>
      <c r="CL141" s="106"/>
      <c r="CM141" s="106"/>
      <c r="CN141" s="106"/>
      <c r="CO141" s="106"/>
      <c r="CP141" s="106"/>
      <c r="CQ141" s="106"/>
      <c r="CR141" s="106"/>
      <c r="CS141" s="106"/>
      <c r="CT141" s="106"/>
      <c r="CU141" s="106"/>
      <c r="CV141" s="106"/>
      <c r="CW141" s="106"/>
      <c r="CX141" s="106"/>
      <c r="CY141" s="106"/>
      <c r="CZ141" s="106"/>
      <c r="DA141" s="106"/>
      <c r="DB141" s="106"/>
      <c r="DC141" s="106"/>
      <c r="DD141" s="106"/>
      <c r="DE141" s="106"/>
      <c r="DF141" s="106"/>
      <c r="DG141" s="106"/>
      <c r="DH141" s="106"/>
      <c r="DI141" s="106"/>
      <c r="DJ141" s="106"/>
      <c r="DK141" s="106"/>
      <c r="DL141" s="106"/>
      <c r="DM141" s="106"/>
      <c r="DN141" s="106"/>
      <c r="DO141" s="106"/>
      <c r="DP141" s="106"/>
      <c r="DQ141" s="106"/>
      <c r="DR141" s="106"/>
      <c r="DS141" s="106"/>
      <c r="DT141" s="106"/>
      <c r="DU141" s="106"/>
      <c r="DV141" s="106"/>
      <c r="DW141" s="106"/>
      <c r="DX141" s="106"/>
      <c r="DY141" s="106"/>
      <c r="DZ141" s="106"/>
      <c r="EA141" s="106"/>
      <c r="EB141" s="106"/>
      <c r="EC141" s="106"/>
      <c r="ED141" s="106"/>
      <c r="EE141" s="106"/>
      <c r="EF141" s="106"/>
      <c r="EG141" s="106"/>
      <c r="EH141" s="106"/>
      <c r="EI141" s="106"/>
      <c r="EJ141" s="106"/>
      <c r="EK141" s="106"/>
      <c r="EL141" s="106"/>
      <c r="EM141" s="106"/>
      <c r="EN141" s="106"/>
      <c r="EO141" s="106"/>
      <c r="EP141" s="106"/>
      <c r="EQ141" s="106"/>
      <c r="ER141" s="108"/>
      <c r="ES141" s="108"/>
      <c r="ET141" s="108"/>
      <c r="EU141" s="108"/>
      <c r="EV141" s="108"/>
      <c r="EW141" s="108"/>
      <c r="EX141" s="108"/>
      <c r="EY141" s="108"/>
      <c r="EZ141" s="108"/>
      <c r="FA141" s="108"/>
      <c r="FB141" s="108"/>
      <c r="FC141" s="108"/>
      <c r="FD141" s="108"/>
      <c r="FE141" s="108"/>
      <c r="FF141" s="108"/>
      <c r="FG141" s="108"/>
      <c r="FH141" s="108"/>
      <c r="FI141" s="108"/>
      <c r="FJ141" s="108"/>
      <c r="FK141" s="108"/>
      <c r="FL141" s="108"/>
      <c r="FM141" s="108"/>
      <c r="FN141" s="108"/>
      <c r="FO141" s="108"/>
      <c r="FP141" s="108"/>
      <c r="FQ141" s="108"/>
      <c r="FR141" s="108"/>
      <c r="FS141" s="108"/>
      <c r="FT141" s="108"/>
      <c r="FU141" s="108"/>
      <c r="FV141" s="108"/>
      <c r="FW141" s="108"/>
      <c r="FX141" s="108"/>
      <c r="FY141" s="108"/>
      <c r="FZ141" s="108"/>
      <c r="GA141" s="108"/>
      <c r="GB141" s="108"/>
      <c r="GC141" s="108"/>
      <c r="GD141" s="108"/>
      <c r="GE141" s="108"/>
      <c r="GF141" s="108"/>
      <c r="GG141" s="108"/>
      <c r="GH141" s="108"/>
      <c r="GI141" s="108"/>
      <c r="GJ141" s="108"/>
      <c r="GK141" s="108"/>
      <c r="GL141" s="108"/>
      <c r="GM141" s="108"/>
      <c r="GN141" s="108"/>
      <c r="GO141" s="108"/>
      <c r="GP141" s="108"/>
      <c r="GQ141" s="108"/>
      <c r="GR141" s="108"/>
      <c r="GS141" s="108"/>
      <c r="GT141" s="108"/>
      <c r="GU141" s="108"/>
      <c r="GV141" s="108"/>
      <c r="GW141" s="108"/>
      <c r="GX141" s="108"/>
      <c r="GY141" s="108"/>
      <c r="GZ141" s="108"/>
      <c r="HA141" s="108"/>
      <c r="HB141" s="108"/>
      <c r="HC141" s="108"/>
      <c r="HD141" s="108"/>
      <c r="HE141" s="108"/>
      <c r="HF141" s="108"/>
      <c r="HG141" s="108"/>
      <c r="HH141" s="108"/>
      <c r="HI141" s="108"/>
      <c r="HJ141" s="108"/>
      <c r="HK141" s="108"/>
      <c r="HL141" s="108"/>
      <c r="HM141" s="108"/>
      <c r="HN141" s="108"/>
      <c r="HO141" s="108"/>
      <c r="HP141" s="108"/>
      <c r="HQ141" s="108"/>
      <c r="HR141" s="108"/>
      <c r="HS141" s="108"/>
      <c r="HT141" s="108"/>
      <c r="HU141" s="108"/>
      <c r="HV141" s="108"/>
      <c r="HW141" s="108"/>
      <c r="HX141" s="108"/>
      <c r="HY141" s="108"/>
      <c r="HZ141" s="108"/>
      <c r="IA141" s="108"/>
      <c r="IB141" s="108"/>
      <c r="IC141" s="108"/>
      <c r="ID141" s="108"/>
    </row>
    <row r="142" s="114" customFormat="1" ht="35" customHeight="1" spans="1:238">
      <c r="A142" s="130">
        <v>137</v>
      </c>
      <c r="B142" s="139" t="s">
        <v>261</v>
      </c>
      <c r="C142" s="130"/>
      <c r="D142" s="130"/>
      <c r="E142" s="130"/>
      <c r="F142" s="130" t="s">
        <v>51</v>
      </c>
      <c r="G142" s="130" t="s">
        <v>260</v>
      </c>
      <c r="H142" s="133"/>
      <c r="I142" s="130"/>
      <c r="J142" s="133"/>
      <c r="K142" s="133"/>
      <c r="L142" s="156"/>
      <c r="M142" s="156"/>
      <c r="N142" s="156"/>
      <c r="O142" s="156"/>
      <c r="P142" s="130"/>
      <c r="Q142" s="172"/>
      <c r="R142" s="172"/>
      <c r="S142" s="172"/>
      <c r="T142" s="172"/>
      <c r="U142" s="130"/>
      <c r="V142" s="174">
        <v>5026</v>
      </c>
      <c r="W142" s="174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  <c r="AU142" s="106"/>
      <c r="AV142" s="106"/>
      <c r="AW142" s="106"/>
      <c r="AX142" s="106"/>
      <c r="AY142" s="106"/>
      <c r="AZ142" s="106"/>
      <c r="BA142" s="106"/>
      <c r="BB142" s="106"/>
      <c r="BC142" s="106"/>
      <c r="BD142" s="106"/>
      <c r="BE142" s="106"/>
      <c r="BF142" s="106"/>
      <c r="BG142" s="106"/>
      <c r="BH142" s="106"/>
      <c r="BI142" s="106"/>
      <c r="BJ142" s="106"/>
      <c r="BK142" s="106"/>
      <c r="BL142" s="106"/>
      <c r="BM142" s="106"/>
      <c r="BN142" s="106"/>
      <c r="BO142" s="106"/>
      <c r="BP142" s="106"/>
      <c r="BQ142" s="106"/>
      <c r="BR142" s="106"/>
      <c r="BS142" s="106"/>
      <c r="BT142" s="106"/>
      <c r="BU142" s="106"/>
      <c r="BV142" s="106"/>
      <c r="BW142" s="106"/>
      <c r="BX142" s="106"/>
      <c r="BY142" s="106"/>
      <c r="BZ142" s="106"/>
      <c r="CA142" s="106"/>
      <c r="CB142" s="106"/>
      <c r="CC142" s="106"/>
      <c r="CD142" s="106"/>
      <c r="CE142" s="106"/>
      <c r="CF142" s="106"/>
      <c r="CG142" s="106"/>
      <c r="CH142" s="106"/>
      <c r="CI142" s="106"/>
      <c r="CJ142" s="106"/>
      <c r="CK142" s="106"/>
      <c r="CL142" s="106"/>
      <c r="CM142" s="106"/>
      <c r="CN142" s="106"/>
      <c r="CO142" s="106"/>
      <c r="CP142" s="106"/>
      <c r="CQ142" s="106"/>
      <c r="CR142" s="106"/>
      <c r="CS142" s="106"/>
      <c r="CT142" s="106"/>
      <c r="CU142" s="106"/>
      <c r="CV142" s="106"/>
      <c r="CW142" s="106"/>
      <c r="CX142" s="106"/>
      <c r="CY142" s="106"/>
      <c r="CZ142" s="106"/>
      <c r="DA142" s="106"/>
      <c r="DB142" s="106"/>
      <c r="DC142" s="106"/>
      <c r="DD142" s="106"/>
      <c r="DE142" s="106"/>
      <c r="DF142" s="106"/>
      <c r="DG142" s="106"/>
      <c r="DH142" s="106"/>
      <c r="DI142" s="106"/>
      <c r="DJ142" s="106"/>
      <c r="DK142" s="106"/>
      <c r="DL142" s="106"/>
      <c r="DM142" s="106"/>
      <c r="DN142" s="106"/>
      <c r="DO142" s="106"/>
      <c r="DP142" s="106"/>
      <c r="DQ142" s="106"/>
      <c r="DR142" s="106"/>
      <c r="DS142" s="106"/>
      <c r="DT142" s="106"/>
      <c r="DU142" s="106"/>
      <c r="DV142" s="106"/>
      <c r="DW142" s="106"/>
      <c r="DX142" s="106"/>
      <c r="DY142" s="106"/>
      <c r="DZ142" s="106"/>
      <c r="EA142" s="106"/>
      <c r="EB142" s="106"/>
      <c r="EC142" s="106"/>
      <c r="ED142" s="106"/>
      <c r="EE142" s="106"/>
      <c r="EF142" s="106"/>
      <c r="EG142" s="106"/>
      <c r="EH142" s="106"/>
      <c r="EI142" s="106"/>
      <c r="EJ142" s="106"/>
      <c r="EK142" s="106"/>
      <c r="EL142" s="106"/>
      <c r="EM142" s="106"/>
      <c r="EN142" s="106"/>
      <c r="EO142" s="106"/>
      <c r="EP142" s="106"/>
      <c r="EQ142" s="106"/>
      <c r="ER142" s="108"/>
      <c r="ES142" s="108"/>
      <c r="ET142" s="108"/>
      <c r="EU142" s="108"/>
      <c r="EV142" s="108"/>
      <c r="EW142" s="108"/>
      <c r="EX142" s="108"/>
      <c r="EY142" s="108"/>
      <c r="EZ142" s="108"/>
      <c r="FA142" s="108"/>
      <c r="FB142" s="108"/>
      <c r="FC142" s="108"/>
      <c r="FD142" s="108"/>
      <c r="FE142" s="108"/>
      <c r="FF142" s="108"/>
      <c r="FG142" s="108"/>
      <c r="FH142" s="108"/>
      <c r="FI142" s="108"/>
      <c r="FJ142" s="108"/>
      <c r="FK142" s="108"/>
      <c r="FL142" s="108"/>
      <c r="FM142" s="108"/>
      <c r="FN142" s="108"/>
      <c r="FO142" s="108"/>
      <c r="FP142" s="108"/>
      <c r="FQ142" s="108"/>
      <c r="FR142" s="108"/>
      <c r="FS142" s="108"/>
      <c r="FT142" s="108"/>
      <c r="FU142" s="108"/>
      <c r="FV142" s="108"/>
      <c r="FW142" s="108"/>
      <c r="FX142" s="108"/>
      <c r="FY142" s="108"/>
      <c r="FZ142" s="108"/>
      <c r="GA142" s="108"/>
      <c r="GB142" s="108"/>
      <c r="GC142" s="108"/>
      <c r="GD142" s="108"/>
      <c r="GE142" s="108"/>
      <c r="GF142" s="108"/>
      <c r="GG142" s="108"/>
      <c r="GH142" s="108"/>
      <c r="GI142" s="108"/>
      <c r="GJ142" s="108"/>
      <c r="GK142" s="108"/>
      <c r="GL142" s="108"/>
      <c r="GM142" s="108"/>
      <c r="GN142" s="108"/>
      <c r="GO142" s="108"/>
      <c r="GP142" s="108"/>
      <c r="GQ142" s="108"/>
      <c r="GR142" s="108"/>
      <c r="GS142" s="108"/>
      <c r="GT142" s="108"/>
      <c r="GU142" s="108"/>
      <c r="GV142" s="108"/>
      <c r="GW142" s="108"/>
      <c r="GX142" s="108"/>
      <c r="GY142" s="108"/>
      <c r="GZ142" s="108"/>
      <c r="HA142" s="108"/>
      <c r="HB142" s="108"/>
      <c r="HC142" s="108"/>
      <c r="HD142" s="108"/>
      <c r="HE142" s="108"/>
      <c r="HF142" s="108"/>
      <c r="HG142" s="108"/>
      <c r="HH142" s="108"/>
      <c r="HI142" s="108"/>
      <c r="HJ142" s="108"/>
      <c r="HK142" s="108"/>
      <c r="HL142" s="108"/>
      <c r="HM142" s="108"/>
      <c r="HN142" s="108"/>
      <c r="HO142" s="108"/>
      <c r="HP142" s="108"/>
      <c r="HQ142" s="108"/>
      <c r="HR142" s="108"/>
      <c r="HS142" s="108"/>
      <c r="HT142" s="108"/>
      <c r="HU142" s="108"/>
      <c r="HV142" s="108"/>
      <c r="HW142" s="108"/>
      <c r="HX142" s="108"/>
      <c r="HY142" s="108"/>
      <c r="HZ142" s="108"/>
      <c r="IA142" s="108"/>
      <c r="IB142" s="108"/>
      <c r="IC142" s="108"/>
      <c r="ID142" s="108"/>
    </row>
    <row r="143" s="114" customFormat="1" ht="35" customHeight="1" spans="1:238">
      <c r="A143" s="130">
        <v>138</v>
      </c>
      <c r="B143" s="139" t="s">
        <v>262</v>
      </c>
      <c r="C143" s="130"/>
      <c r="D143" s="130"/>
      <c r="E143" s="130"/>
      <c r="F143" s="130" t="s">
        <v>51</v>
      </c>
      <c r="G143" s="130" t="s">
        <v>210</v>
      </c>
      <c r="H143" s="133"/>
      <c r="I143" s="140"/>
      <c r="J143" s="133"/>
      <c r="K143" s="133"/>
      <c r="L143" s="156"/>
      <c r="M143" s="156"/>
      <c r="N143" s="156"/>
      <c r="O143" s="156"/>
      <c r="P143" s="130"/>
      <c r="Q143" s="172"/>
      <c r="R143" s="172"/>
      <c r="S143" s="172"/>
      <c r="T143" s="172"/>
      <c r="U143" s="130"/>
      <c r="V143" s="174">
        <v>5027</v>
      </c>
      <c r="W143" s="174"/>
      <c r="X143" s="106"/>
      <c r="Y143" s="106"/>
      <c r="Z143" s="106"/>
      <c r="AA143" s="106"/>
      <c r="AB143" s="106"/>
      <c r="AC143" s="106"/>
      <c r="AD143" s="106"/>
      <c r="AE143" s="106"/>
      <c r="AF143" s="106"/>
      <c r="AG143" s="106"/>
      <c r="AH143" s="106"/>
      <c r="AI143" s="106"/>
      <c r="AJ143" s="106"/>
      <c r="AK143" s="106"/>
      <c r="AL143" s="106"/>
      <c r="AM143" s="106"/>
      <c r="AN143" s="106"/>
      <c r="AO143" s="106"/>
      <c r="AP143" s="106"/>
      <c r="AQ143" s="106"/>
      <c r="AR143" s="106"/>
      <c r="AS143" s="106"/>
      <c r="AT143" s="106"/>
      <c r="AU143" s="106"/>
      <c r="AV143" s="106"/>
      <c r="AW143" s="106"/>
      <c r="AX143" s="106"/>
      <c r="AY143" s="106"/>
      <c r="AZ143" s="106"/>
      <c r="BA143" s="106"/>
      <c r="BB143" s="106"/>
      <c r="BC143" s="106"/>
      <c r="BD143" s="106"/>
      <c r="BE143" s="106"/>
      <c r="BF143" s="106"/>
      <c r="BG143" s="106"/>
      <c r="BH143" s="106"/>
      <c r="BI143" s="106"/>
      <c r="BJ143" s="106"/>
      <c r="BK143" s="106"/>
      <c r="BL143" s="106"/>
      <c r="BM143" s="106"/>
      <c r="BN143" s="106"/>
      <c r="BO143" s="106"/>
      <c r="BP143" s="106"/>
      <c r="BQ143" s="106"/>
      <c r="BR143" s="106"/>
      <c r="BS143" s="106"/>
      <c r="BT143" s="106"/>
      <c r="BU143" s="106"/>
      <c r="BV143" s="106"/>
      <c r="BW143" s="106"/>
      <c r="BX143" s="106"/>
      <c r="BY143" s="106"/>
      <c r="BZ143" s="106"/>
      <c r="CA143" s="106"/>
      <c r="CB143" s="106"/>
      <c r="CC143" s="106"/>
      <c r="CD143" s="106"/>
      <c r="CE143" s="106"/>
      <c r="CF143" s="106"/>
      <c r="CG143" s="106"/>
      <c r="CH143" s="106"/>
      <c r="CI143" s="106"/>
      <c r="CJ143" s="106"/>
      <c r="CK143" s="106"/>
      <c r="CL143" s="106"/>
      <c r="CM143" s="106"/>
      <c r="CN143" s="106"/>
      <c r="CO143" s="106"/>
      <c r="CP143" s="106"/>
      <c r="CQ143" s="106"/>
      <c r="CR143" s="106"/>
      <c r="CS143" s="106"/>
      <c r="CT143" s="106"/>
      <c r="CU143" s="106"/>
      <c r="CV143" s="106"/>
      <c r="CW143" s="106"/>
      <c r="CX143" s="106"/>
      <c r="CY143" s="106"/>
      <c r="CZ143" s="106"/>
      <c r="DA143" s="106"/>
      <c r="DB143" s="106"/>
      <c r="DC143" s="106"/>
      <c r="DD143" s="106"/>
      <c r="DE143" s="106"/>
      <c r="DF143" s="106"/>
      <c r="DG143" s="106"/>
      <c r="DH143" s="106"/>
      <c r="DI143" s="106"/>
      <c r="DJ143" s="106"/>
      <c r="DK143" s="106"/>
      <c r="DL143" s="106"/>
      <c r="DM143" s="106"/>
      <c r="DN143" s="106"/>
      <c r="DO143" s="106"/>
      <c r="DP143" s="106"/>
      <c r="DQ143" s="106"/>
      <c r="DR143" s="106"/>
      <c r="DS143" s="106"/>
      <c r="DT143" s="106"/>
      <c r="DU143" s="106"/>
      <c r="DV143" s="106"/>
      <c r="DW143" s="106"/>
      <c r="DX143" s="106"/>
      <c r="DY143" s="106"/>
      <c r="DZ143" s="106"/>
      <c r="EA143" s="106"/>
      <c r="EB143" s="106"/>
      <c r="EC143" s="106"/>
      <c r="ED143" s="106"/>
      <c r="EE143" s="106"/>
      <c r="EF143" s="106"/>
      <c r="EG143" s="106"/>
      <c r="EH143" s="106"/>
      <c r="EI143" s="106"/>
      <c r="EJ143" s="106"/>
      <c r="EK143" s="106"/>
      <c r="EL143" s="106"/>
      <c r="EM143" s="106"/>
      <c r="EN143" s="106"/>
      <c r="EO143" s="106"/>
      <c r="EP143" s="106"/>
      <c r="EQ143" s="106"/>
      <c r="ER143" s="108"/>
      <c r="ES143" s="108"/>
      <c r="ET143" s="108"/>
      <c r="EU143" s="108"/>
      <c r="EV143" s="108"/>
      <c r="EW143" s="108"/>
      <c r="EX143" s="108"/>
      <c r="EY143" s="108"/>
      <c r="EZ143" s="108"/>
      <c r="FA143" s="108"/>
      <c r="FB143" s="108"/>
      <c r="FC143" s="108"/>
      <c r="FD143" s="108"/>
      <c r="FE143" s="108"/>
      <c r="FF143" s="108"/>
      <c r="FG143" s="108"/>
      <c r="FH143" s="108"/>
      <c r="FI143" s="108"/>
      <c r="FJ143" s="108"/>
      <c r="FK143" s="108"/>
      <c r="FL143" s="108"/>
      <c r="FM143" s="108"/>
      <c r="FN143" s="108"/>
      <c r="FO143" s="108"/>
      <c r="FP143" s="108"/>
      <c r="FQ143" s="108"/>
      <c r="FR143" s="108"/>
      <c r="FS143" s="108"/>
      <c r="FT143" s="108"/>
      <c r="FU143" s="108"/>
      <c r="FV143" s="108"/>
      <c r="FW143" s="108"/>
      <c r="FX143" s="108"/>
      <c r="FY143" s="108"/>
      <c r="FZ143" s="108"/>
      <c r="GA143" s="108"/>
      <c r="GB143" s="108"/>
      <c r="GC143" s="108"/>
      <c r="GD143" s="108"/>
      <c r="GE143" s="108"/>
      <c r="GF143" s="108"/>
      <c r="GG143" s="108"/>
      <c r="GH143" s="108"/>
      <c r="GI143" s="108"/>
      <c r="GJ143" s="108"/>
      <c r="GK143" s="108"/>
      <c r="GL143" s="108"/>
      <c r="GM143" s="108"/>
      <c r="GN143" s="108"/>
      <c r="GO143" s="108"/>
      <c r="GP143" s="108"/>
      <c r="GQ143" s="108"/>
      <c r="GR143" s="108"/>
      <c r="GS143" s="108"/>
      <c r="GT143" s="108"/>
      <c r="GU143" s="108"/>
      <c r="GV143" s="108"/>
      <c r="GW143" s="108"/>
      <c r="GX143" s="108"/>
      <c r="GY143" s="108"/>
      <c r="GZ143" s="108"/>
      <c r="HA143" s="108"/>
      <c r="HB143" s="108"/>
      <c r="HC143" s="108"/>
      <c r="HD143" s="108"/>
      <c r="HE143" s="108"/>
      <c r="HF143" s="108"/>
      <c r="HG143" s="108"/>
      <c r="HH143" s="108"/>
      <c r="HI143" s="108"/>
      <c r="HJ143" s="108"/>
      <c r="HK143" s="108"/>
      <c r="HL143" s="108"/>
      <c r="HM143" s="108"/>
      <c r="HN143" s="108"/>
      <c r="HO143" s="108"/>
      <c r="HP143" s="108"/>
      <c r="HQ143" s="108"/>
      <c r="HR143" s="108"/>
      <c r="HS143" s="108"/>
      <c r="HT143" s="108"/>
      <c r="HU143" s="108"/>
      <c r="HV143" s="108"/>
      <c r="HW143" s="108"/>
      <c r="HX143" s="108"/>
      <c r="HY143" s="108"/>
      <c r="HZ143" s="108"/>
      <c r="IA143" s="108"/>
      <c r="IB143" s="108"/>
      <c r="IC143" s="108"/>
      <c r="ID143" s="108"/>
    </row>
    <row r="144" s="115" customFormat="1" ht="62" customHeight="1" spans="1:238">
      <c r="A144" s="126">
        <v>139</v>
      </c>
      <c r="B144" s="138" t="s">
        <v>263</v>
      </c>
      <c r="C144" s="126"/>
      <c r="D144" s="126"/>
      <c r="E144" s="126"/>
      <c r="F144" s="126"/>
      <c r="G144" s="126">
        <v>0</v>
      </c>
      <c r="H144" s="129"/>
      <c r="I144" s="129"/>
      <c r="J144" s="129">
        <v>0</v>
      </c>
      <c r="K144" s="129">
        <v>0</v>
      </c>
      <c r="L144" s="154">
        <v>0</v>
      </c>
      <c r="M144" s="154">
        <v>0</v>
      </c>
      <c r="N144" s="154">
        <v>0</v>
      </c>
      <c r="O144" s="154">
        <v>0</v>
      </c>
      <c r="P144" s="129"/>
      <c r="Q144" s="129"/>
      <c r="R144" s="129"/>
      <c r="S144" s="129"/>
      <c r="T144" s="129"/>
      <c r="U144" s="126"/>
      <c r="V144" s="171">
        <v>5028</v>
      </c>
      <c r="W144" s="171"/>
      <c r="X144" s="105"/>
      <c r="Y144" s="105"/>
      <c r="Z144" s="105"/>
      <c r="AA144" s="105"/>
      <c r="AB144" s="105"/>
      <c r="AC144" s="105"/>
      <c r="AD144" s="105"/>
      <c r="AE144" s="105"/>
      <c r="AF144" s="105"/>
      <c r="AG144" s="105"/>
      <c r="AH144" s="105"/>
      <c r="AI144" s="105"/>
      <c r="AJ144" s="105"/>
      <c r="AK144" s="105"/>
      <c r="AL144" s="105"/>
      <c r="AM144" s="105"/>
      <c r="AN144" s="105"/>
      <c r="AO144" s="105"/>
      <c r="AP144" s="105"/>
      <c r="AQ144" s="105"/>
      <c r="AR144" s="105"/>
      <c r="AS144" s="105"/>
      <c r="AT144" s="105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  <c r="BT144" s="105"/>
      <c r="BU144" s="105"/>
      <c r="BV144" s="105"/>
      <c r="BW144" s="105"/>
      <c r="BX144" s="105"/>
      <c r="BY144" s="105"/>
      <c r="BZ144" s="105"/>
      <c r="CA144" s="105"/>
      <c r="CB144" s="105"/>
      <c r="CC144" s="105"/>
      <c r="CD144" s="105"/>
      <c r="CE144" s="105"/>
      <c r="CF144" s="105"/>
      <c r="CG144" s="105"/>
      <c r="CH144" s="105"/>
      <c r="CI144" s="105"/>
      <c r="CJ144" s="105"/>
      <c r="CK144" s="105"/>
      <c r="CL144" s="105"/>
      <c r="CM144" s="105"/>
      <c r="CN144" s="105"/>
      <c r="CO144" s="105"/>
      <c r="CP144" s="105"/>
      <c r="CQ144" s="105"/>
      <c r="CR144" s="105"/>
      <c r="CS144" s="105"/>
      <c r="CT144" s="105"/>
      <c r="CU144" s="105"/>
      <c r="CV144" s="105"/>
      <c r="CW144" s="105"/>
      <c r="CX144" s="105"/>
      <c r="CY144" s="105"/>
      <c r="CZ144" s="105"/>
      <c r="DA144" s="105"/>
      <c r="DB144" s="105"/>
      <c r="DC144" s="105"/>
      <c r="DD144" s="105"/>
      <c r="DE144" s="105"/>
      <c r="DF144" s="105"/>
      <c r="DG144" s="105"/>
      <c r="DH144" s="105"/>
      <c r="DI144" s="105"/>
      <c r="DJ144" s="105"/>
      <c r="DK144" s="105"/>
      <c r="DL144" s="105"/>
      <c r="DM144" s="105"/>
      <c r="DN144" s="105"/>
      <c r="DO144" s="105"/>
      <c r="DP144" s="105"/>
      <c r="DQ144" s="105"/>
      <c r="DR144" s="105"/>
      <c r="DS144" s="105"/>
      <c r="DT144" s="105"/>
      <c r="DU144" s="105"/>
      <c r="DV144" s="105"/>
      <c r="DW144" s="105"/>
      <c r="DX144" s="105"/>
      <c r="DY144" s="105"/>
      <c r="DZ144" s="105"/>
      <c r="EA144" s="105"/>
      <c r="EB144" s="105"/>
      <c r="EC144" s="105"/>
      <c r="ED144" s="105"/>
      <c r="EE144" s="105"/>
      <c r="EF144" s="105"/>
      <c r="EG144" s="105"/>
      <c r="EH144" s="105"/>
      <c r="EI144" s="105"/>
      <c r="EJ144" s="105"/>
      <c r="EK144" s="105"/>
      <c r="EL144" s="105"/>
      <c r="EM144" s="105"/>
      <c r="EN144" s="105"/>
      <c r="EO144" s="105"/>
      <c r="EP144" s="105"/>
      <c r="EQ144" s="105"/>
      <c r="ER144" s="186"/>
      <c r="ES144" s="186"/>
      <c r="ET144" s="186"/>
      <c r="EU144" s="186"/>
      <c r="EV144" s="186"/>
      <c r="EW144" s="186"/>
      <c r="EX144" s="186"/>
      <c r="EY144" s="186"/>
      <c r="EZ144" s="186"/>
      <c r="FA144" s="186"/>
      <c r="FB144" s="186"/>
      <c r="FC144" s="186"/>
      <c r="FD144" s="186"/>
      <c r="FE144" s="186"/>
      <c r="FF144" s="186"/>
      <c r="FG144" s="186"/>
      <c r="FH144" s="186"/>
      <c r="FI144" s="186"/>
      <c r="FJ144" s="186"/>
      <c r="FK144" s="186"/>
      <c r="FL144" s="186"/>
      <c r="FM144" s="186"/>
      <c r="FN144" s="186"/>
      <c r="FO144" s="186"/>
      <c r="FP144" s="186"/>
      <c r="FQ144" s="186"/>
      <c r="FR144" s="186"/>
      <c r="FS144" s="186"/>
      <c r="FT144" s="186"/>
      <c r="FU144" s="186"/>
      <c r="FV144" s="186"/>
      <c r="FW144" s="186"/>
      <c r="FX144" s="186"/>
      <c r="FY144" s="186"/>
      <c r="FZ144" s="186"/>
      <c r="GA144" s="186"/>
      <c r="GB144" s="186"/>
      <c r="GC144" s="186"/>
      <c r="GD144" s="186"/>
      <c r="GE144" s="186"/>
      <c r="GF144" s="186"/>
      <c r="GG144" s="186"/>
      <c r="GH144" s="186"/>
      <c r="GI144" s="186"/>
      <c r="GJ144" s="186"/>
      <c r="GK144" s="186"/>
      <c r="GL144" s="186"/>
      <c r="GM144" s="186"/>
      <c r="GN144" s="186"/>
      <c r="GO144" s="186"/>
      <c r="GP144" s="186"/>
      <c r="GQ144" s="186"/>
      <c r="GR144" s="186"/>
      <c r="GS144" s="186"/>
      <c r="GT144" s="186"/>
      <c r="GU144" s="186"/>
      <c r="GV144" s="186"/>
      <c r="GW144" s="186"/>
      <c r="GX144" s="186"/>
      <c r="GY144" s="186"/>
      <c r="GZ144" s="186"/>
      <c r="HA144" s="186"/>
      <c r="HB144" s="186"/>
      <c r="HC144" s="186"/>
      <c r="HD144" s="186"/>
      <c r="HE144" s="186"/>
      <c r="HF144" s="186"/>
      <c r="HG144" s="186"/>
      <c r="HH144" s="186"/>
      <c r="HI144" s="186"/>
      <c r="HJ144" s="186"/>
      <c r="HK144" s="186"/>
      <c r="HL144" s="186"/>
      <c r="HM144" s="186"/>
      <c r="HN144" s="186"/>
      <c r="HO144" s="186"/>
      <c r="HP144" s="186"/>
      <c r="HQ144" s="186"/>
      <c r="HR144" s="186"/>
      <c r="HS144" s="186"/>
      <c r="HT144" s="186"/>
      <c r="HU144" s="186"/>
      <c r="HV144" s="186"/>
      <c r="HW144" s="186"/>
      <c r="HX144" s="186"/>
      <c r="HY144" s="186"/>
      <c r="HZ144" s="186"/>
      <c r="IA144" s="186"/>
      <c r="IB144" s="186"/>
      <c r="IC144" s="186"/>
      <c r="ID144" s="186"/>
    </row>
    <row r="145" s="106" customFormat="1" ht="35" customHeight="1" spans="1:238">
      <c r="A145" s="130">
        <v>140</v>
      </c>
      <c r="B145" s="139" t="s">
        <v>264</v>
      </c>
      <c r="C145" s="130"/>
      <c r="D145" s="130"/>
      <c r="E145" s="130"/>
      <c r="F145" s="130"/>
      <c r="G145" s="130">
        <v>0</v>
      </c>
      <c r="H145" s="133"/>
      <c r="I145" s="130"/>
      <c r="J145" s="133"/>
      <c r="K145" s="133"/>
      <c r="L145" s="156"/>
      <c r="M145" s="156"/>
      <c r="N145" s="156"/>
      <c r="O145" s="156"/>
      <c r="P145" s="130"/>
      <c r="Q145" s="172"/>
      <c r="R145" s="172"/>
      <c r="S145" s="172"/>
      <c r="T145" s="172"/>
      <c r="U145" s="130"/>
      <c r="V145" s="174">
        <v>5029</v>
      </c>
      <c r="W145" s="174"/>
      <c r="ER145" s="108"/>
      <c r="ES145" s="108"/>
      <c r="ET145" s="108"/>
      <c r="EU145" s="108"/>
      <c r="EV145" s="108"/>
      <c r="EW145" s="108"/>
      <c r="EX145" s="108"/>
      <c r="EY145" s="108"/>
      <c r="EZ145" s="108"/>
      <c r="FA145" s="108"/>
      <c r="FB145" s="108"/>
      <c r="FC145" s="108"/>
      <c r="FD145" s="108"/>
      <c r="FE145" s="108"/>
      <c r="FF145" s="108"/>
      <c r="FG145" s="108"/>
      <c r="FH145" s="108"/>
      <c r="FI145" s="108"/>
      <c r="FJ145" s="108"/>
      <c r="FK145" s="108"/>
      <c r="FL145" s="108"/>
      <c r="FM145" s="108"/>
      <c r="FN145" s="108"/>
      <c r="FO145" s="108"/>
      <c r="FP145" s="108"/>
      <c r="FQ145" s="108"/>
      <c r="FR145" s="108"/>
      <c r="FS145" s="108"/>
      <c r="FT145" s="108"/>
      <c r="FU145" s="108"/>
      <c r="FV145" s="108"/>
      <c r="FW145" s="108"/>
      <c r="FX145" s="108"/>
      <c r="FY145" s="108"/>
      <c r="FZ145" s="108"/>
      <c r="GA145" s="108"/>
      <c r="GB145" s="108"/>
      <c r="GC145" s="108"/>
      <c r="GD145" s="108"/>
      <c r="GE145" s="108"/>
      <c r="GF145" s="108"/>
      <c r="GG145" s="108"/>
      <c r="GH145" s="108"/>
      <c r="GI145" s="108"/>
      <c r="GJ145" s="108"/>
      <c r="GK145" s="108"/>
      <c r="GL145" s="108"/>
      <c r="GM145" s="108"/>
      <c r="GN145" s="108"/>
      <c r="GO145" s="108"/>
      <c r="GP145" s="108"/>
      <c r="GQ145" s="108"/>
      <c r="GR145" s="108"/>
      <c r="GS145" s="108"/>
      <c r="GT145" s="108"/>
      <c r="GU145" s="108"/>
      <c r="GV145" s="108"/>
      <c r="GW145" s="108"/>
      <c r="GX145" s="108"/>
      <c r="GY145" s="108"/>
      <c r="GZ145" s="108"/>
      <c r="HA145" s="108"/>
      <c r="HB145" s="108"/>
      <c r="HC145" s="108"/>
      <c r="HD145" s="108"/>
      <c r="HE145" s="108"/>
      <c r="HF145" s="108"/>
      <c r="HG145" s="108"/>
      <c r="HH145" s="108"/>
      <c r="HI145" s="108"/>
      <c r="HJ145" s="108"/>
      <c r="HK145" s="108"/>
      <c r="HL145" s="108"/>
      <c r="HM145" s="108"/>
      <c r="HN145" s="108"/>
      <c r="HO145" s="108"/>
      <c r="HP145" s="108"/>
      <c r="HQ145" s="108"/>
      <c r="HR145" s="108"/>
      <c r="HS145" s="108"/>
      <c r="HT145" s="108"/>
      <c r="HU145" s="108"/>
      <c r="HV145" s="108"/>
      <c r="HW145" s="108"/>
      <c r="HX145" s="108"/>
      <c r="HY145" s="108"/>
      <c r="HZ145" s="108"/>
      <c r="IA145" s="108"/>
      <c r="IB145" s="108"/>
      <c r="IC145" s="108"/>
      <c r="ID145" s="108"/>
    </row>
    <row r="146" s="106" customFormat="1" ht="35" customHeight="1" spans="1:238">
      <c r="A146" s="130">
        <v>141</v>
      </c>
      <c r="B146" s="139" t="s">
        <v>265</v>
      </c>
      <c r="C146" s="130"/>
      <c r="D146" s="130"/>
      <c r="E146" s="130"/>
      <c r="F146" s="130"/>
      <c r="G146" s="130">
        <v>0</v>
      </c>
      <c r="H146" s="133"/>
      <c r="I146" s="130"/>
      <c r="J146" s="133"/>
      <c r="K146" s="133"/>
      <c r="L146" s="156"/>
      <c r="M146" s="156"/>
      <c r="N146" s="156"/>
      <c r="O146" s="156"/>
      <c r="P146" s="130"/>
      <c r="Q146" s="172"/>
      <c r="R146" s="172"/>
      <c r="S146" s="172"/>
      <c r="T146" s="172"/>
      <c r="U146" s="130"/>
      <c r="V146" s="174">
        <v>5030</v>
      </c>
      <c r="W146" s="174"/>
      <c r="ER146" s="108"/>
      <c r="ES146" s="108"/>
      <c r="ET146" s="108"/>
      <c r="EU146" s="108"/>
      <c r="EV146" s="108"/>
      <c r="EW146" s="108"/>
      <c r="EX146" s="108"/>
      <c r="EY146" s="108"/>
      <c r="EZ146" s="108"/>
      <c r="FA146" s="108"/>
      <c r="FB146" s="108"/>
      <c r="FC146" s="108"/>
      <c r="FD146" s="108"/>
      <c r="FE146" s="108"/>
      <c r="FF146" s="108"/>
      <c r="FG146" s="108"/>
      <c r="FH146" s="108"/>
      <c r="FI146" s="108"/>
      <c r="FJ146" s="108"/>
      <c r="FK146" s="108"/>
      <c r="FL146" s="108"/>
      <c r="FM146" s="108"/>
      <c r="FN146" s="108"/>
      <c r="FO146" s="108"/>
      <c r="FP146" s="108"/>
      <c r="FQ146" s="108"/>
      <c r="FR146" s="108"/>
      <c r="FS146" s="108"/>
      <c r="FT146" s="108"/>
      <c r="FU146" s="108"/>
      <c r="FV146" s="108"/>
      <c r="FW146" s="108"/>
      <c r="FX146" s="108"/>
      <c r="FY146" s="108"/>
      <c r="FZ146" s="108"/>
      <c r="GA146" s="108"/>
      <c r="GB146" s="108"/>
      <c r="GC146" s="108"/>
      <c r="GD146" s="108"/>
      <c r="GE146" s="108"/>
      <c r="GF146" s="108"/>
      <c r="GG146" s="108"/>
      <c r="GH146" s="108"/>
      <c r="GI146" s="108"/>
      <c r="GJ146" s="108"/>
      <c r="GK146" s="108"/>
      <c r="GL146" s="108"/>
      <c r="GM146" s="108"/>
      <c r="GN146" s="108"/>
      <c r="GO146" s="108"/>
      <c r="GP146" s="108"/>
      <c r="GQ146" s="108"/>
      <c r="GR146" s="108"/>
      <c r="GS146" s="108"/>
      <c r="GT146" s="108"/>
      <c r="GU146" s="108"/>
      <c r="GV146" s="108"/>
      <c r="GW146" s="108"/>
      <c r="GX146" s="108"/>
      <c r="GY146" s="108"/>
      <c r="GZ146" s="108"/>
      <c r="HA146" s="108"/>
      <c r="HB146" s="108"/>
      <c r="HC146" s="108"/>
      <c r="HD146" s="108"/>
      <c r="HE146" s="108"/>
      <c r="HF146" s="108"/>
      <c r="HG146" s="108"/>
      <c r="HH146" s="108"/>
      <c r="HI146" s="108"/>
      <c r="HJ146" s="108"/>
      <c r="HK146" s="108"/>
      <c r="HL146" s="108"/>
      <c r="HM146" s="108"/>
      <c r="HN146" s="108"/>
      <c r="HO146" s="108"/>
      <c r="HP146" s="108"/>
      <c r="HQ146" s="108"/>
      <c r="HR146" s="108"/>
      <c r="HS146" s="108"/>
      <c r="HT146" s="108"/>
      <c r="HU146" s="108"/>
      <c r="HV146" s="108"/>
      <c r="HW146" s="108"/>
      <c r="HX146" s="108"/>
      <c r="HY146" s="108"/>
      <c r="HZ146" s="108"/>
      <c r="IA146" s="108"/>
      <c r="IB146" s="108"/>
      <c r="IC146" s="108"/>
      <c r="ID146" s="108"/>
    </row>
    <row r="147" s="106" customFormat="1" ht="35" customHeight="1" spans="1:238">
      <c r="A147" s="130">
        <v>142</v>
      </c>
      <c r="B147" s="139" t="s">
        <v>266</v>
      </c>
      <c r="C147" s="130"/>
      <c r="D147" s="130"/>
      <c r="E147" s="130"/>
      <c r="F147" s="130"/>
      <c r="G147" s="130">
        <v>0</v>
      </c>
      <c r="H147" s="133"/>
      <c r="I147" s="130"/>
      <c r="J147" s="133"/>
      <c r="K147" s="133"/>
      <c r="L147" s="156"/>
      <c r="M147" s="156"/>
      <c r="N147" s="156"/>
      <c r="O147" s="156"/>
      <c r="P147" s="130"/>
      <c r="Q147" s="172"/>
      <c r="R147" s="172"/>
      <c r="S147" s="172"/>
      <c r="T147" s="172"/>
      <c r="U147" s="130"/>
      <c r="V147" s="174">
        <v>5031</v>
      </c>
      <c r="W147" s="174"/>
      <c r="ER147" s="108"/>
      <c r="ES147" s="108"/>
      <c r="ET147" s="108"/>
      <c r="EU147" s="108"/>
      <c r="EV147" s="108"/>
      <c r="EW147" s="108"/>
      <c r="EX147" s="108"/>
      <c r="EY147" s="108"/>
      <c r="EZ147" s="108"/>
      <c r="FA147" s="108"/>
      <c r="FB147" s="108"/>
      <c r="FC147" s="108"/>
      <c r="FD147" s="108"/>
      <c r="FE147" s="108"/>
      <c r="FF147" s="108"/>
      <c r="FG147" s="108"/>
      <c r="FH147" s="108"/>
      <c r="FI147" s="108"/>
      <c r="FJ147" s="108"/>
      <c r="FK147" s="108"/>
      <c r="FL147" s="108"/>
      <c r="FM147" s="108"/>
      <c r="FN147" s="108"/>
      <c r="FO147" s="108"/>
      <c r="FP147" s="108"/>
      <c r="FQ147" s="108"/>
      <c r="FR147" s="108"/>
      <c r="FS147" s="108"/>
      <c r="FT147" s="108"/>
      <c r="FU147" s="108"/>
      <c r="FV147" s="108"/>
      <c r="FW147" s="108"/>
      <c r="FX147" s="108"/>
      <c r="FY147" s="108"/>
      <c r="FZ147" s="108"/>
      <c r="GA147" s="108"/>
      <c r="GB147" s="108"/>
      <c r="GC147" s="108"/>
      <c r="GD147" s="108"/>
      <c r="GE147" s="108"/>
      <c r="GF147" s="108"/>
      <c r="GG147" s="108"/>
      <c r="GH147" s="108"/>
      <c r="GI147" s="108"/>
      <c r="GJ147" s="108"/>
      <c r="GK147" s="108"/>
      <c r="GL147" s="108"/>
      <c r="GM147" s="108"/>
      <c r="GN147" s="108"/>
      <c r="GO147" s="108"/>
      <c r="GP147" s="108"/>
      <c r="GQ147" s="108"/>
      <c r="GR147" s="108"/>
      <c r="GS147" s="108"/>
      <c r="GT147" s="108"/>
      <c r="GU147" s="108"/>
      <c r="GV147" s="108"/>
      <c r="GW147" s="108"/>
      <c r="GX147" s="108"/>
      <c r="GY147" s="108"/>
      <c r="GZ147" s="108"/>
      <c r="HA147" s="108"/>
      <c r="HB147" s="108"/>
      <c r="HC147" s="108"/>
      <c r="HD147" s="108"/>
      <c r="HE147" s="108"/>
      <c r="HF147" s="108"/>
      <c r="HG147" s="108"/>
      <c r="HH147" s="108"/>
      <c r="HI147" s="108"/>
      <c r="HJ147" s="108"/>
      <c r="HK147" s="108"/>
      <c r="HL147" s="108"/>
      <c r="HM147" s="108"/>
      <c r="HN147" s="108"/>
      <c r="HO147" s="108"/>
      <c r="HP147" s="108"/>
      <c r="HQ147" s="108"/>
      <c r="HR147" s="108"/>
      <c r="HS147" s="108"/>
      <c r="HT147" s="108"/>
      <c r="HU147" s="108"/>
      <c r="HV147" s="108"/>
      <c r="HW147" s="108"/>
      <c r="HX147" s="108"/>
      <c r="HY147" s="108"/>
      <c r="HZ147" s="108"/>
      <c r="IA147" s="108"/>
      <c r="IB147" s="108"/>
      <c r="IC147" s="108"/>
      <c r="ID147" s="108"/>
    </row>
    <row r="148" s="106" customFormat="1" ht="35" customHeight="1" spans="1:238">
      <c r="A148" s="130">
        <v>143</v>
      </c>
      <c r="B148" s="139" t="s">
        <v>179</v>
      </c>
      <c r="C148" s="130"/>
      <c r="D148" s="130"/>
      <c r="E148" s="130"/>
      <c r="F148" s="156">
        <v>0</v>
      </c>
      <c r="G148" s="156">
        <v>0</v>
      </c>
      <c r="H148" s="156">
        <v>0</v>
      </c>
      <c r="I148" s="156">
        <v>0</v>
      </c>
      <c r="J148" s="172">
        <v>0</v>
      </c>
      <c r="K148" s="172">
        <v>0</v>
      </c>
      <c r="L148" s="156">
        <v>0</v>
      </c>
      <c r="M148" s="156">
        <v>0</v>
      </c>
      <c r="N148" s="156">
        <v>0</v>
      </c>
      <c r="O148" s="156">
        <v>0</v>
      </c>
      <c r="P148" s="156"/>
      <c r="Q148" s="172">
        <v>0</v>
      </c>
      <c r="R148" s="172">
        <v>0</v>
      </c>
      <c r="S148" s="172"/>
      <c r="T148" s="172"/>
      <c r="U148" s="130"/>
      <c r="V148" s="174">
        <v>7037</v>
      </c>
      <c r="W148" s="174"/>
      <c r="ER148" s="108"/>
      <c r="ES148" s="108"/>
      <c r="ET148" s="108"/>
      <c r="EU148" s="108"/>
      <c r="EV148" s="108"/>
      <c r="EW148" s="108"/>
      <c r="EX148" s="108"/>
      <c r="EY148" s="108"/>
      <c r="EZ148" s="108"/>
      <c r="FA148" s="108"/>
      <c r="FB148" s="108"/>
      <c r="FC148" s="108"/>
      <c r="FD148" s="108"/>
      <c r="FE148" s="108"/>
      <c r="FF148" s="108"/>
      <c r="FG148" s="108"/>
      <c r="FH148" s="108"/>
      <c r="FI148" s="108"/>
      <c r="FJ148" s="108"/>
      <c r="FK148" s="108"/>
      <c r="FL148" s="108"/>
      <c r="FM148" s="108"/>
      <c r="FN148" s="108"/>
      <c r="FO148" s="108"/>
      <c r="FP148" s="108"/>
      <c r="FQ148" s="108"/>
      <c r="FR148" s="108"/>
      <c r="FS148" s="108"/>
      <c r="FT148" s="108"/>
      <c r="FU148" s="108"/>
      <c r="FV148" s="108"/>
      <c r="FW148" s="108"/>
      <c r="FX148" s="108"/>
      <c r="FY148" s="108"/>
      <c r="FZ148" s="108"/>
      <c r="GA148" s="108"/>
      <c r="GB148" s="108"/>
      <c r="GC148" s="108"/>
      <c r="GD148" s="108"/>
      <c r="GE148" s="108"/>
      <c r="GF148" s="108"/>
      <c r="GG148" s="108"/>
      <c r="GH148" s="108"/>
      <c r="GI148" s="108"/>
      <c r="GJ148" s="108"/>
      <c r="GK148" s="108"/>
      <c r="GL148" s="108"/>
      <c r="GM148" s="108"/>
      <c r="GN148" s="108"/>
      <c r="GO148" s="108"/>
      <c r="GP148" s="108"/>
      <c r="GQ148" s="108"/>
      <c r="GR148" s="108"/>
      <c r="GS148" s="108"/>
      <c r="GT148" s="108"/>
      <c r="GU148" s="108"/>
      <c r="GV148" s="108"/>
      <c r="GW148" s="108"/>
      <c r="GX148" s="108"/>
      <c r="GY148" s="108"/>
      <c r="GZ148" s="108"/>
      <c r="HA148" s="108"/>
      <c r="HB148" s="108"/>
      <c r="HC148" s="108"/>
      <c r="HD148" s="108"/>
      <c r="HE148" s="108"/>
      <c r="HF148" s="108"/>
      <c r="HG148" s="108"/>
      <c r="HH148" s="108"/>
      <c r="HI148" s="108"/>
      <c r="HJ148" s="108"/>
      <c r="HK148" s="108"/>
      <c r="HL148" s="108"/>
      <c r="HM148" s="108"/>
      <c r="HN148" s="108"/>
      <c r="HO148" s="108"/>
      <c r="HP148" s="108"/>
      <c r="HQ148" s="108"/>
      <c r="HR148" s="108"/>
      <c r="HS148" s="108"/>
      <c r="HT148" s="108"/>
      <c r="HU148" s="108"/>
      <c r="HV148" s="108"/>
      <c r="HW148" s="108"/>
      <c r="HX148" s="108"/>
      <c r="HY148" s="108"/>
      <c r="HZ148" s="108"/>
      <c r="IA148" s="108"/>
      <c r="IB148" s="108"/>
      <c r="IC148" s="108"/>
      <c r="ID148" s="108"/>
    </row>
    <row r="149" s="105" customFormat="1" ht="35" customHeight="1" spans="1:238">
      <c r="A149" s="126">
        <v>144</v>
      </c>
      <c r="B149" s="138" t="s">
        <v>267</v>
      </c>
      <c r="C149" s="126"/>
      <c r="D149" s="126"/>
      <c r="E149" s="126"/>
      <c r="F149" s="126"/>
      <c r="G149" s="126"/>
      <c r="H149" s="129"/>
      <c r="I149" s="126"/>
      <c r="J149" s="129">
        <v>0</v>
      </c>
      <c r="K149" s="129">
        <v>0</v>
      </c>
      <c r="L149" s="154">
        <f>L150+L154</f>
        <v>0</v>
      </c>
      <c r="M149" s="154">
        <f>M150+M154</f>
        <v>0</v>
      </c>
      <c r="N149" s="154">
        <f>N150+N154</f>
        <v>0</v>
      </c>
      <c r="O149" s="154">
        <f>O150+O154</f>
        <v>0</v>
      </c>
      <c r="P149" s="154"/>
      <c r="Q149" s="149"/>
      <c r="R149" s="149"/>
      <c r="S149" s="154"/>
      <c r="T149" s="154"/>
      <c r="U149" s="126"/>
      <c r="V149" s="171">
        <v>5036</v>
      </c>
      <c r="W149" s="171"/>
      <c r="ER149" s="186"/>
      <c r="ES149" s="186"/>
      <c r="ET149" s="186"/>
      <c r="EU149" s="186"/>
      <c r="EV149" s="186"/>
      <c r="EW149" s="186"/>
      <c r="EX149" s="186"/>
      <c r="EY149" s="186"/>
      <c r="EZ149" s="186"/>
      <c r="FA149" s="186"/>
      <c r="FB149" s="186"/>
      <c r="FC149" s="186"/>
      <c r="FD149" s="186"/>
      <c r="FE149" s="186"/>
      <c r="FF149" s="186"/>
      <c r="FG149" s="186"/>
      <c r="FH149" s="186"/>
      <c r="FI149" s="186"/>
      <c r="FJ149" s="186"/>
      <c r="FK149" s="186"/>
      <c r="FL149" s="186"/>
      <c r="FM149" s="186"/>
      <c r="FN149" s="186"/>
      <c r="FO149" s="186"/>
      <c r="FP149" s="186"/>
      <c r="FQ149" s="186"/>
      <c r="FR149" s="186"/>
      <c r="FS149" s="186"/>
      <c r="FT149" s="186"/>
      <c r="FU149" s="186"/>
      <c r="FV149" s="186"/>
      <c r="FW149" s="186"/>
      <c r="FX149" s="186"/>
      <c r="FY149" s="186"/>
      <c r="FZ149" s="186"/>
      <c r="GA149" s="186"/>
      <c r="GB149" s="186"/>
      <c r="GC149" s="186"/>
      <c r="GD149" s="186"/>
      <c r="GE149" s="186"/>
      <c r="GF149" s="186"/>
      <c r="GG149" s="186"/>
      <c r="GH149" s="186"/>
      <c r="GI149" s="186"/>
      <c r="GJ149" s="186"/>
      <c r="GK149" s="186"/>
      <c r="GL149" s="186"/>
      <c r="GM149" s="186"/>
      <c r="GN149" s="186"/>
      <c r="GO149" s="186"/>
      <c r="GP149" s="186"/>
      <c r="GQ149" s="186"/>
      <c r="GR149" s="186"/>
      <c r="GS149" s="186"/>
      <c r="GT149" s="186"/>
      <c r="GU149" s="186"/>
      <c r="GV149" s="186"/>
      <c r="GW149" s="186"/>
      <c r="GX149" s="186"/>
      <c r="GY149" s="186"/>
      <c r="GZ149" s="186"/>
      <c r="HA149" s="186"/>
      <c r="HB149" s="186"/>
      <c r="HC149" s="186"/>
      <c r="HD149" s="186"/>
      <c r="HE149" s="186"/>
      <c r="HF149" s="186"/>
      <c r="HG149" s="186"/>
      <c r="HH149" s="186"/>
      <c r="HI149" s="186"/>
      <c r="HJ149" s="186"/>
      <c r="HK149" s="186"/>
      <c r="HL149" s="186"/>
      <c r="HM149" s="186"/>
      <c r="HN149" s="186"/>
      <c r="HO149" s="186"/>
      <c r="HP149" s="186"/>
      <c r="HQ149" s="186"/>
      <c r="HR149" s="186"/>
      <c r="HS149" s="186"/>
      <c r="HT149" s="186"/>
      <c r="HU149" s="186"/>
      <c r="HV149" s="186"/>
      <c r="HW149" s="186"/>
      <c r="HX149" s="186"/>
      <c r="HY149" s="186"/>
      <c r="HZ149" s="186"/>
      <c r="IA149" s="186"/>
      <c r="IB149" s="186"/>
      <c r="IC149" s="186"/>
      <c r="ID149" s="186"/>
    </row>
    <row r="150" s="106" customFormat="1" ht="35" customHeight="1" spans="1:238">
      <c r="A150" s="130">
        <v>145</v>
      </c>
      <c r="B150" s="139" t="s">
        <v>268</v>
      </c>
      <c r="C150" s="130"/>
      <c r="D150" s="130"/>
      <c r="E150" s="130"/>
      <c r="F150" s="130"/>
      <c r="G150" s="130">
        <v>0</v>
      </c>
      <c r="H150" s="140">
        <v>0</v>
      </c>
      <c r="I150" s="140">
        <v>0</v>
      </c>
      <c r="J150" s="140">
        <v>0</v>
      </c>
      <c r="K150" s="140">
        <v>0</v>
      </c>
      <c r="L150" s="156">
        <v>0</v>
      </c>
      <c r="M150" s="156">
        <v>0</v>
      </c>
      <c r="N150" s="156">
        <v>0</v>
      </c>
      <c r="O150" s="156">
        <v>0</v>
      </c>
      <c r="P150" s="156"/>
      <c r="Q150" s="172">
        <v>0</v>
      </c>
      <c r="R150" s="172">
        <v>0</v>
      </c>
      <c r="S150" s="140"/>
      <c r="T150" s="140"/>
      <c r="U150" s="140">
        <v>0</v>
      </c>
      <c r="V150" s="174">
        <v>5037</v>
      </c>
      <c r="W150" s="174"/>
      <c r="ER150" s="108"/>
      <c r="ES150" s="108"/>
      <c r="ET150" s="108"/>
      <c r="EU150" s="108"/>
      <c r="EV150" s="108"/>
      <c r="EW150" s="108"/>
      <c r="EX150" s="108"/>
      <c r="EY150" s="108"/>
      <c r="EZ150" s="108"/>
      <c r="FA150" s="108"/>
      <c r="FB150" s="108"/>
      <c r="FC150" s="108"/>
      <c r="FD150" s="108"/>
      <c r="FE150" s="108"/>
      <c r="FF150" s="108"/>
      <c r="FG150" s="108"/>
      <c r="FH150" s="108"/>
      <c r="FI150" s="108"/>
      <c r="FJ150" s="108"/>
      <c r="FK150" s="108"/>
      <c r="FL150" s="108"/>
      <c r="FM150" s="108"/>
      <c r="FN150" s="108"/>
      <c r="FO150" s="108"/>
      <c r="FP150" s="108"/>
      <c r="FQ150" s="108"/>
      <c r="FR150" s="108"/>
      <c r="FS150" s="108"/>
      <c r="FT150" s="108"/>
      <c r="FU150" s="108"/>
      <c r="FV150" s="108"/>
      <c r="FW150" s="108"/>
      <c r="FX150" s="108"/>
      <c r="FY150" s="108"/>
      <c r="FZ150" s="108"/>
      <c r="GA150" s="108"/>
      <c r="GB150" s="108"/>
      <c r="GC150" s="108"/>
      <c r="GD150" s="108"/>
      <c r="GE150" s="108"/>
      <c r="GF150" s="108"/>
      <c r="GG150" s="108"/>
      <c r="GH150" s="108"/>
      <c r="GI150" s="108"/>
      <c r="GJ150" s="108"/>
      <c r="GK150" s="108"/>
      <c r="GL150" s="108"/>
      <c r="GM150" s="108"/>
      <c r="GN150" s="108"/>
      <c r="GO150" s="108"/>
      <c r="GP150" s="108"/>
      <c r="GQ150" s="108"/>
      <c r="GR150" s="108"/>
      <c r="GS150" s="108"/>
      <c r="GT150" s="108"/>
      <c r="GU150" s="108"/>
      <c r="GV150" s="108"/>
      <c r="GW150" s="108"/>
      <c r="GX150" s="108"/>
      <c r="GY150" s="108"/>
      <c r="GZ150" s="108"/>
      <c r="HA150" s="108"/>
      <c r="HB150" s="108"/>
      <c r="HC150" s="108"/>
      <c r="HD150" s="108"/>
      <c r="HE150" s="108"/>
      <c r="HF150" s="108"/>
      <c r="HG150" s="108"/>
      <c r="HH150" s="108"/>
      <c r="HI150" s="108"/>
      <c r="HJ150" s="108"/>
      <c r="HK150" s="108"/>
      <c r="HL150" s="108"/>
      <c r="HM150" s="108"/>
      <c r="HN150" s="108"/>
      <c r="HO150" s="108"/>
      <c r="HP150" s="108"/>
      <c r="HQ150" s="108"/>
      <c r="HR150" s="108"/>
      <c r="HS150" s="108"/>
      <c r="HT150" s="108"/>
      <c r="HU150" s="108"/>
      <c r="HV150" s="108"/>
      <c r="HW150" s="108"/>
      <c r="HX150" s="108"/>
      <c r="HY150" s="108"/>
      <c r="HZ150" s="108"/>
      <c r="IA150" s="108"/>
      <c r="IB150" s="108"/>
      <c r="IC150" s="108"/>
      <c r="ID150" s="108"/>
    </row>
    <row r="151" s="106" customFormat="1" ht="35" customHeight="1" spans="1:238">
      <c r="A151" s="130">
        <v>146</v>
      </c>
      <c r="B151" s="139" t="s">
        <v>269</v>
      </c>
      <c r="C151" s="130"/>
      <c r="D151" s="130"/>
      <c r="E151" s="130"/>
      <c r="F151" s="130"/>
      <c r="G151" s="130">
        <v>0</v>
      </c>
      <c r="H151" s="133"/>
      <c r="I151" s="130"/>
      <c r="J151" s="133"/>
      <c r="K151" s="133"/>
      <c r="L151" s="156"/>
      <c r="M151" s="156"/>
      <c r="N151" s="156"/>
      <c r="O151" s="156"/>
      <c r="P151" s="130"/>
      <c r="Q151" s="172"/>
      <c r="R151" s="172"/>
      <c r="S151" s="172"/>
      <c r="T151" s="172"/>
      <c r="U151" s="130"/>
      <c r="V151" s="174">
        <v>5075</v>
      </c>
      <c r="W151" s="174"/>
      <c r="ER151" s="108"/>
      <c r="ES151" s="108"/>
      <c r="ET151" s="108"/>
      <c r="EU151" s="108"/>
      <c r="EV151" s="108"/>
      <c r="EW151" s="108"/>
      <c r="EX151" s="108"/>
      <c r="EY151" s="108"/>
      <c r="EZ151" s="108"/>
      <c r="FA151" s="108"/>
      <c r="FB151" s="108"/>
      <c r="FC151" s="108"/>
      <c r="FD151" s="108"/>
      <c r="FE151" s="108"/>
      <c r="FF151" s="108"/>
      <c r="FG151" s="108"/>
      <c r="FH151" s="108"/>
      <c r="FI151" s="108"/>
      <c r="FJ151" s="108"/>
      <c r="FK151" s="108"/>
      <c r="FL151" s="108"/>
      <c r="FM151" s="108"/>
      <c r="FN151" s="108"/>
      <c r="FO151" s="108"/>
      <c r="FP151" s="108"/>
      <c r="FQ151" s="108"/>
      <c r="FR151" s="108"/>
      <c r="FS151" s="108"/>
      <c r="FT151" s="108"/>
      <c r="FU151" s="108"/>
      <c r="FV151" s="108"/>
      <c r="FW151" s="108"/>
      <c r="FX151" s="108"/>
      <c r="FY151" s="108"/>
      <c r="FZ151" s="108"/>
      <c r="GA151" s="108"/>
      <c r="GB151" s="108"/>
      <c r="GC151" s="108"/>
      <c r="GD151" s="108"/>
      <c r="GE151" s="108"/>
      <c r="GF151" s="108"/>
      <c r="GG151" s="108"/>
      <c r="GH151" s="108"/>
      <c r="GI151" s="108"/>
      <c r="GJ151" s="108"/>
      <c r="GK151" s="108"/>
      <c r="GL151" s="108"/>
      <c r="GM151" s="108"/>
      <c r="GN151" s="108"/>
      <c r="GO151" s="108"/>
      <c r="GP151" s="108"/>
      <c r="GQ151" s="108"/>
      <c r="GR151" s="108"/>
      <c r="GS151" s="108"/>
      <c r="GT151" s="108"/>
      <c r="GU151" s="108"/>
      <c r="GV151" s="108"/>
      <c r="GW151" s="108"/>
      <c r="GX151" s="108"/>
      <c r="GY151" s="108"/>
      <c r="GZ151" s="108"/>
      <c r="HA151" s="108"/>
      <c r="HB151" s="108"/>
      <c r="HC151" s="108"/>
      <c r="HD151" s="108"/>
      <c r="HE151" s="108"/>
      <c r="HF151" s="108"/>
      <c r="HG151" s="108"/>
      <c r="HH151" s="108"/>
      <c r="HI151" s="108"/>
      <c r="HJ151" s="108"/>
      <c r="HK151" s="108"/>
      <c r="HL151" s="108"/>
      <c r="HM151" s="108"/>
      <c r="HN151" s="108"/>
      <c r="HO151" s="108"/>
      <c r="HP151" s="108"/>
      <c r="HQ151" s="108"/>
      <c r="HR151" s="108"/>
      <c r="HS151" s="108"/>
      <c r="HT151" s="108"/>
      <c r="HU151" s="108"/>
      <c r="HV151" s="108"/>
      <c r="HW151" s="108"/>
      <c r="HX151" s="108"/>
      <c r="HY151" s="108"/>
      <c r="HZ151" s="108"/>
      <c r="IA151" s="108"/>
      <c r="IB151" s="108"/>
      <c r="IC151" s="108"/>
      <c r="ID151" s="108"/>
    </row>
    <row r="152" s="106" customFormat="1" ht="35" customHeight="1" spans="1:238">
      <c r="A152" s="130">
        <v>147</v>
      </c>
      <c r="B152" s="139" t="s">
        <v>270</v>
      </c>
      <c r="C152" s="130"/>
      <c r="D152" s="130"/>
      <c r="E152" s="130"/>
      <c r="F152" s="130"/>
      <c r="G152" s="130">
        <v>0</v>
      </c>
      <c r="H152" s="133"/>
      <c r="I152" s="130"/>
      <c r="J152" s="133"/>
      <c r="K152" s="133"/>
      <c r="L152" s="156"/>
      <c r="M152" s="156"/>
      <c r="N152" s="156"/>
      <c r="O152" s="156"/>
      <c r="P152" s="130"/>
      <c r="Q152" s="172"/>
      <c r="R152" s="172"/>
      <c r="S152" s="172"/>
      <c r="T152" s="172"/>
      <c r="U152" s="130"/>
      <c r="V152" s="174">
        <v>5076</v>
      </c>
      <c r="W152" s="174"/>
      <c r="ER152" s="108"/>
      <c r="ES152" s="108"/>
      <c r="ET152" s="108"/>
      <c r="EU152" s="108"/>
      <c r="EV152" s="108"/>
      <c r="EW152" s="108"/>
      <c r="EX152" s="108"/>
      <c r="EY152" s="108"/>
      <c r="EZ152" s="108"/>
      <c r="FA152" s="108"/>
      <c r="FB152" s="108"/>
      <c r="FC152" s="108"/>
      <c r="FD152" s="108"/>
      <c r="FE152" s="108"/>
      <c r="FF152" s="108"/>
      <c r="FG152" s="108"/>
      <c r="FH152" s="108"/>
      <c r="FI152" s="108"/>
      <c r="FJ152" s="108"/>
      <c r="FK152" s="108"/>
      <c r="FL152" s="108"/>
      <c r="FM152" s="108"/>
      <c r="FN152" s="108"/>
      <c r="FO152" s="108"/>
      <c r="FP152" s="108"/>
      <c r="FQ152" s="108"/>
      <c r="FR152" s="108"/>
      <c r="FS152" s="108"/>
      <c r="FT152" s="108"/>
      <c r="FU152" s="108"/>
      <c r="FV152" s="108"/>
      <c r="FW152" s="108"/>
      <c r="FX152" s="108"/>
      <c r="FY152" s="108"/>
      <c r="FZ152" s="108"/>
      <c r="GA152" s="108"/>
      <c r="GB152" s="108"/>
      <c r="GC152" s="108"/>
      <c r="GD152" s="108"/>
      <c r="GE152" s="108"/>
      <c r="GF152" s="108"/>
      <c r="GG152" s="108"/>
      <c r="GH152" s="108"/>
      <c r="GI152" s="108"/>
      <c r="GJ152" s="108"/>
      <c r="GK152" s="108"/>
      <c r="GL152" s="108"/>
      <c r="GM152" s="108"/>
      <c r="GN152" s="108"/>
      <c r="GO152" s="108"/>
      <c r="GP152" s="108"/>
      <c r="GQ152" s="108"/>
      <c r="GR152" s="108"/>
      <c r="GS152" s="108"/>
      <c r="GT152" s="108"/>
      <c r="GU152" s="108"/>
      <c r="GV152" s="108"/>
      <c r="GW152" s="108"/>
      <c r="GX152" s="108"/>
      <c r="GY152" s="108"/>
      <c r="GZ152" s="108"/>
      <c r="HA152" s="108"/>
      <c r="HB152" s="108"/>
      <c r="HC152" s="108"/>
      <c r="HD152" s="108"/>
      <c r="HE152" s="108"/>
      <c r="HF152" s="108"/>
      <c r="HG152" s="108"/>
      <c r="HH152" s="108"/>
      <c r="HI152" s="108"/>
      <c r="HJ152" s="108"/>
      <c r="HK152" s="108"/>
      <c r="HL152" s="108"/>
      <c r="HM152" s="108"/>
      <c r="HN152" s="108"/>
      <c r="HO152" s="108"/>
      <c r="HP152" s="108"/>
      <c r="HQ152" s="108"/>
      <c r="HR152" s="108"/>
      <c r="HS152" s="108"/>
      <c r="HT152" s="108"/>
      <c r="HU152" s="108"/>
      <c r="HV152" s="108"/>
      <c r="HW152" s="108"/>
      <c r="HX152" s="108"/>
      <c r="HY152" s="108"/>
      <c r="HZ152" s="108"/>
      <c r="IA152" s="108"/>
      <c r="IB152" s="108"/>
      <c r="IC152" s="108"/>
      <c r="ID152" s="108"/>
    </row>
    <row r="153" s="106" customFormat="1" ht="35" customHeight="1" spans="1:238">
      <c r="A153" s="130">
        <v>148</v>
      </c>
      <c r="B153" s="139" t="s">
        <v>271</v>
      </c>
      <c r="C153" s="130"/>
      <c r="D153" s="130"/>
      <c r="E153" s="130"/>
      <c r="F153" s="130"/>
      <c r="G153" s="130"/>
      <c r="H153" s="133"/>
      <c r="I153" s="130"/>
      <c r="J153" s="133"/>
      <c r="K153" s="133"/>
      <c r="L153" s="156"/>
      <c r="M153" s="156"/>
      <c r="N153" s="156"/>
      <c r="O153" s="156"/>
      <c r="P153" s="130"/>
      <c r="Q153" s="172"/>
      <c r="R153" s="172"/>
      <c r="S153" s="172"/>
      <c r="T153" s="172"/>
      <c r="U153" s="130"/>
      <c r="V153" s="174">
        <v>5077</v>
      </c>
      <c r="W153" s="174"/>
      <c r="ER153" s="108"/>
      <c r="ES153" s="108"/>
      <c r="ET153" s="108"/>
      <c r="EU153" s="108"/>
      <c r="EV153" s="108"/>
      <c r="EW153" s="108"/>
      <c r="EX153" s="108"/>
      <c r="EY153" s="108"/>
      <c r="EZ153" s="108"/>
      <c r="FA153" s="108"/>
      <c r="FB153" s="108"/>
      <c r="FC153" s="108"/>
      <c r="FD153" s="108"/>
      <c r="FE153" s="108"/>
      <c r="FF153" s="108"/>
      <c r="FG153" s="108"/>
      <c r="FH153" s="108"/>
      <c r="FI153" s="108"/>
      <c r="FJ153" s="108"/>
      <c r="FK153" s="108"/>
      <c r="FL153" s="108"/>
      <c r="FM153" s="108"/>
      <c r="FN153" s="108"/>
      <c r="FO153" s="108"/>
      <c r="FP153" s="108"/>
      <c r="FQ153" s="108"/>
      <c r="FR153" s="108"/>
      <c r="FS153" s="108"/>
      <c r="FT153" s="108"/>
      <c r="FU153" s="108"/>
      <c r="FV153" s="108"/>
      <c r="FW153" s="108"/>
      <c r="FX153" s="108"/>
      <c r="FY153" s="108"/>
      <c r="FZ153" s="108"/>
      <c r="GA153" s="108"/>
      <c r="GB153" s="108"/>
      <c r="GC153" s="108"/>
      <c r="GD153" s="108"/>
      <c r="GE153" s="108"/>
      <c r="GF153" s="108"/>
      <c r="GG153" s="108"/>
      <c r="GH153" s="108"/>
      <c r="GI153" s="108"/>
      <c r="GJ153" s="108"/>
      <c r="GK153" s="108"/>
      <c r="GL153" s="108"/>
      <c r="GM153" s="108"/>
      <c r="GN153" s="108"/>
      <c r="GO153" s="108"/>
      <c r="GP153" s="108"/>
      <c r="GQ153" s="108"/>
      <c r="GR153" s="108"/>
      <c r="GS153" s="108"/>
      <c r="GT153" s="108"/>
      <c r="GU153" s="108"/>
      <c r="GV153" s="108"/>
      <c r="GW153" s="108"/>
      <c r="GX153" s="108"/>
      <c r="GY153" s="108"/>
      <c r="GZ153" s="108"/>
      <c r="HA153" s="108"/>
      <c r="HB153" s="108"/>
      <c r="HC153" s="108"/>
      <c r="HD153" s="108"/>
      <c r="HE153" s="108"/>
      <c r="HF153" s="108"/>
      <c r="HG153" s="108"/>
      <c r="HH153" s="108"/>
      <c r="HI153" s="108"/>
      <c r="HJ153" s="108"/>
      <c r="HK153" s="108"/>
      <c r="HL153" s="108"/>
      <c r="HM153" s="108"/>
      <c r="HN153" s="108"/>
      <c r="HO153" s="108"/>
      <c r="HP153" s="108"/>
      <c r="HQ153" s="108"/>
      <c r="HR153" s="108"/>
      <c r="HS153" s="108"/>
      <c r="HT153" s="108"/>
      <c r="HU153" s="108"/>
      <c r="HV153" s="108"/>
      <c r="HW153" s="108"/>
      <c r="HX153" s="108"/>
      <c r="HY153" s="108"/>
      <c r="HZ153" s="108"/>
      <c r="IA153" s="108"/>
      <c r="IB153" s="108"/>
      <c r="IC153" s="108"/>
      <c r="ID153" s="108"/>
    </row>
    <row r="154" s="106" customFormat="1" ht="35" customHeight="1" spans="1:238">
      <c r="A154" s="130">
        <v>149</v>
      </c>
      <c r="B154" s="139" t="s">
        <v>272</v>
      </c>
      <c r="C154" s="130"/>
      <c r="D154" s="130"/>
      <c r="E154" s="130"/>
      <c r="F154" s="130"/>
      <c r="G154" s="130">
        <v>0</v>
      </c>
      <c r="H154" s="133"/>
      <c r="I154" s="130"/>
      <c r="J154" s="133">
        <v>0</v>
      </c>
      <c r="K154" s="133">
        <v>0</v>
      </c>
      <c r="L154" s="156">
        <v>0</v>
      </c>
      <c r="M154" s="156">
        <v>0</v>
      </c>
      <c r="N154" s="156">
        <v>0</v>
      </c>
      <c r="O154" s="156">
        <v>0</v>
      </c>
      <c r="P154" s="130"/>
      <c r="Q154" s="172"/>
      <c r="R154" s="172"/>
      <c r="S154" s="172"/>
      <c r="T154" s="172"/>
      <c r="U154" s="130"/>
      <c r="V154" s="174">
        <v>5078</v>
      </c>
      <c r="W154" s="174"/>
      <c r="ER154" s="108"/>
      <c r="ES154" s="108"/>
      <c r="ET154" s="108"/>
      <c r="EU154" s="108"/>
      <c r="EV154" s="108"/>
      <c r="EW154" s="108"/>
      <c r="EX154" s="108"/>
      <c r="EY154" s="108"/>
      <c r="EZ154" s="108"/>
      <c r="FA154" s="108"/>
      <c r="FB154" s="108"/>
      <c r="FC154" s="108"/>
      <c r="FD154" s="108"/>
      <c r="FE154" s="108"/>
      <c r="FF154" s="108"/>
      <c r="FG154" s="108"/>
      <c r="FH154" s="108"/>
      <c r="FI154" s="108"/>
      <c r="FJ154" s="108"/>
      <c r="FK154" s="108"/>
      <c r="FL154" s="108"/>
      <c r="FM154" s="108"/>
      <c r="FN154" s="108"/>
      <c r="FO154" s="108"/>
      <c r="FP154" s="108"/>
      <c r="FQ154" s="108"/>
      <c r="FR154" s="108"/>
      <c r="FS154" s="108"/>
      <c r="FT154" s="108"/>
      <c r="FU154" s="108"/>
      <c r="FV154" s="108"/>
      <c r="FW154" s="108"/>
      <c r="FX154" s="108"/>
      <c r="FY154" s="108"/>
      <c r="FZ154" s="108"/>
      <c r="GA154" s="108"/>
      <c r="GB154" s="108"/>
      <c r="GC154" s="108"/>
      <c r="GD154" s="108"/>
      <c r="GE154" s="108"/>
      <c r="GF154" s="108"/>
      <c r="GG154" s="108"/>
      <c r="GH154" s="108"/>
      <c r="GI154" s="108"/>
      <c r="GJ154" s="108"/>
      <c r="GK154" s="108"/>
      <c r="GL154" s="108"/>
      <c r="GM154" s="108"/>
      <c r="GN154" s="108"/>
      <c r="GO154" s="108"/>
      <c r="GP154" s="108"/>
      <c r="GQ154" s="108"/>
      <c r="GR154" s="108"/>
      <c r="GS154" s="108"/>
      <c r="GT154" s="108"/>
      <c r="GU154" s="108"/>
      <c r="GV154" s="108"/>
      <c r="GW154" s="108"/>
      <c r="GX154" s="108"/>
      <c r="GY154" s="108"/>
      <c r="GZ154" s="108"/>
      <c r="HA154" s="108"/>
      <c r="HB154" s="108"/>
      <c r="HC154" s="108"/>
      <c r="HD154" s="108"/>
      <c r="HE154" s="108"/>
      <c r="HF154" s="108"/>
      <c r="HG154" s="108"/>
      <c r="HH154" s="108"/>
      <c r="HI154" s="108"/>
      <c r="HJ154" s="108"/>
      <c r="HK154" s="108"/>
      <c r="HL154" s="108"/>
      <c r="HM154" s="108"/>
      <c r="HN154" s="108"/>
      <c r="HO154" s="108"/>
      <c r="HP154" s="108"/>
      <c r="HQ154" s="108"/>
      <c r="HR154" s="108"/>
      <c r="HS154" s="108"/>
      <c r="HT154" s="108"/>
      <c r="HU154" s="108"/>
      <c r="HV154" s="108"/>
      <c r="HW154" s="108"/>
      <c r="HX154" s="108"/>
      <c r="HY154" s="108"/>
      <c r="HZ154" s="108"/>
      <c r="IA154" s="108"/>
      <c r="IB154" s="108"/>
      <c r="IC154" s="108"/>
      <c r="ID154" s="108"/>
    </row>
  </sheetData>
  <autoFilter xmlns:etc="http://www.wps.cn/officeDocument/2017/etCustomData" ref="A15:XFD154" etc:filterBottomFollowUsedRange="0">
    <extLst/>
  </autoFilter>
  <sortState ref="A7211:XFA7291">
    <sortCondition ref="V7211:V7291"/>
    <sortCondition ref="B7211:B7291"/>
    <sortCondition ref="C7211:C7291"/>
    <sortCondition ref="D7211:D7291"/>
  </sortState>
  <mergeCells count="28">
    <mergeCell ref="A1:W1"/>
    <mergeCell ref="A2:W2"/>
    <mergeCell ref="C3:E3"/>
    <mergeCell ref="J3:K3"/>
    <mergeCell ref="L3:O3"/>
    <mergeCell ref="Q3:R3"/>
    <mergeCell ref="V3:W3"/>
    <mergeCell ref="M4:O4"/>
    <mergeCell ref="A3:A5"/>
    <mergeCell ref="B3:B5"/>
    <mergeCell ref="C4:C5"/>
    <mergeCell ref="D4:D5"/>
    <mergeCell ref="E4:E5"/>
    <mergeCell ref="F3:F5"/>
    <mergeCell ref="G3:G5"/>
    <mergeCell ref="H3:H5"/>
    <mergeCell ref="I3:I5"/>
    <mergeCell ref="J4:J5"/>
    <mergeCell ref="K4:K5"/>
    <mergeCell ref="L4:L5"/>
    <mergeCell ref="P3:P5"/>
    <mergeCell ref="Q4:Q5"/>
    <mergeCell ref="R4:R5"/>
    <mergeCell ref="S3:S5"/>
    <mergeCell ref="T3:T5"/>
    <mergeCell ref="U3:U5"/>
    <mergeCell ref="V4:V5"/>
    <mergeCell ref="W4:W5"/>
  </mergeCells>
  <conditionalFormatting sqref="I109:I111">
    <cfRule type="duplicateValues" dxfId="0" priority="25"/>
  </conditionalFormatting>
  <printOptions horizontalCentered="1"/>
  <pageMargins left="0.475694444444444" right="0.472222222222222" top="0.826388888888889" bottom="0.826388888888889" header="0.507638888888889" footer="0.590277777777778"/>
  <pageSetup paperSize="9" scale="51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G54"/>
  <sheetViews>
    <sheetView showZeros="0" view="pageBreakPreview" zoomScale="80" zoomScaleNormal="70" workbookViewId="0">
      <pane ySplit="7" topLeftCell="A8" activePane="bottomLeft" state="frozen"/>
      <selection/>
      <selection pane="bottomLeft" activeCell="S16" sqref="S16"/>
    </sheetView>
  </sheetViews>
  <sheetFormatPr defaultColWidth="9" defaultRowHeight="30" customHeight="1"/>
  <cols>
    <col min="1" max="1" width="5.53333333333333" style="5" customWidth="1"/>
    <col min="2" max="2" width="19.2083333333333" style="15" customWidth="1"/>
    <col min="3" max="3" width="6.75833333333333" style="1" customWidth="1"/>
    <col min="4" max="4" width="10" style="1" customWidth="1"/>
    <col min="5" max="5" width="6.75833333333333" style="1" customWidth="1"/>
    <col min="6" max="6" width="5.83333333333333" style="1" customWidth="1"/>
    <col min="7" max="7" width="5.41666666666667" style="1" customWidth="1"/>
    <col min="8" max="8" width="12.65" style="16" customWidth="1"/>
    <col min="9" max="9" width="25.3083333333333" style="1" customWidth="1"/>
    <col min="10" max="11" width="8.21666666666667" style="17" customWidth="1"/>
    <col min="12" max="13" width="11.5583333333333" style="18" customWidth="1"/>
    <col min="14" max="14" width="11.7166666666667" style="18" customWidth="1"/>
    <col min="15" max="15" width="11.6" style="18" customWidth="1"/>
    <col min="16" max="16" width="8.46666666666667" style="1" customWidth="1"/>
    <col min="17" max="17" width="8.74166666666667" style="19" customWidth="1"/>
    <col min="18" max="18" width="11.5583333333333" style="19" customWidth="1"/>
    <col min="19" max="19" width="19.375" style="19" customWidth="1"/>
    <col min="20" max="20" width="12.7916666666667" style="19" customWidth="1"/>
    <col min="21" max="21" width="11.5583333333333" style="19" customWidth="1"/>
    <col min="22" max="22" width="24.0583333333333" style="19" customWidth="1"/>
    <col min="23" max="24" width="9.05" style="19" customWidth="1"/>
    <col min="25" max="26" width="8.275" style="19" customWidth="1"/>
    <col min="27" max="72" width="9" style="20"/>
    <col min="73" max="77" width="9" style="5"/>
    <col min="78" max="16293" width="9" style="1"/>
    <col min="16294" max="16384" width="9" style="21"/>
  </cols>
  <sheetData>
    <row r="1" s="1" customFormat="1" customHeight="1" spans="1:77">
      <c r="A1" s="22"/>
      <c r="B1" s="22"/>
      <c r="H1" s="16"/>
      <c r="J1" s="17"/>
      <c r="K1" s="17"/>
      <c r="L1" s="18"/>
      <c r="M1" s="18"/>
      <c r="N1" s="18"/>
      <c r="O1" s="18"/>
      <c r="Q1" s="19"/>
      <c r="R1" s="19"/>
      <c r="S1" s="19"/>
      <c r="T1" s="19"/>
      <c r="U1" s="19"/>
      <c r="V1" s="19"/>
      <c r="W1" s="19"/>
      <c r="X1" s="19"/>
      <c r="Y1" s="19"/>
      <c r="Z1" s="19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5"/>
      <c r="BV1" s="5"/>
      <c r="BW1" s="5"/>
      <c r="BX1" s="5"/>
      <c r="BY1" s="5"/>
    </row>
    <row r="2" s="1" customFormat="1" ht="64" customHeight="1" spans="1:77">
      <c r="A2" s="23" t="s">
        <v>273</v>
      </c>
      <c r="B2" s="24"/>
      <c r="C2" s="25"/>
      <c r="D2" s="25"/>
      <c r="E2" s="25"/>
      <c r="F2" s="25"/>
      <c r="G2" s="25"/>
      <c r="H2" s="26"/>
      <c r="I2" s="25"/>
      <c r="J2" s="56"/>
      <c r="K2" s="56"/>
      <c r="L2" s="57"/>
      <c r="M2" s="57"/>
      <c r="N2" s="57"/>
      <c r="O2" s="57"/>
      <c r="P2" s="25"/>
      <c r="Q2" s="79"/>
      <c r="R2" s="79"/>
      <c r="S2" s="79"/>
      <c r="T2" s="79"/>
      <c r="U2" s="79"/>
      <c r="V2" s="79"/>
      <c r="W2" s="79"/>
      <c r="X2" s="79"/>
      <c r="Y2" s="79"/>
      <c r="Z2" s="79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5"/>
      <c r="BV2" s="5"/>
      <c r="BW2" s="5"/>
      <c r="BX2" s="5"/>
      <c r="BY2" s="5"/>
    </row>
    <row r="3" s="2" customFormat="1" customHeight="1" spans="1:26">
      <c r="A3" s="27" t="s">
        <v>1</v>
      </c>
      <c r="B3" s="28"/>
      <c r="C3" s="28"/>
      <c r="D3" s="28"/>
      <c r="E3" s="28"/>
      <c r="F3" s="28"/>
      <c r="G3" s="28"/>
      <c r="H3" s="29"/>
      <c r="I3" s="28"/>
      <c r="J3" s="58"/>
      <c r="K3" s="58"/>
      <c r="L3" s="59"/>
      <c r="M3" s="59"/>
      <c r="N3" s="59"/>
      <c r="O3" s="59"/>
      <c r="P3" s="28"/>
      <c r="Q3" s="80"/>
      <c r="R3" s="80"/>
      <c r="S3" s="80"/>
      <c r="T3" s="80"/>
      <c r="U3" s="80"/>
      <c r="V3" s="80"/>
      <c r="W3" s="80"/>
      <c r="X3" s="80"/>
      <c r="Y3" s="80"/>
      <c r="Z3" s="80"/>
    </row>
    <row r="4" s="3" customFormat="1" customHeight="1" spans="1:163">
      <c r="A4" s="30" t="s">
        <v>2</v>
      </c>
      <c r="B4" s="31" t="s">
        <v>3</v>
      </c>
      <c r="C4" s="31" t="s">
        <v>4</v>
      </c>
      <c r="D4" s="31"/>
      <c r="E4" s="31"/>
      <c r="F4" s="31" t="s">
        <v>5</v>
      </c>
      <c r="G4" s="31" t="s">
        <v>6</v>
      </c>
      <c r="H4" s="32" t="s">
        <v>7</v>
      </c>
      <c r="I4" s="31" t="s">
        <v>8</v>
      </c>
      <c r="J4" s="60" t="s">
        <v>9</v>
      </c>
      <c r="K4" s="60"/>
      <c r="L4" s="61" t="s">
        <v>10</v>
      </c>
      <c r="M4" s="61"/>
      <c r="N4" s="61"/>
      <c r="O4" s="61"/>
      <c r="P4" s="62" t="s">
        <v>11</v>
      </c>
      <c r="Q4" s="81" t="s">
        <v>12</v>
      </c>
      <c r="R4" s="81"/>
      <c r="S4" s="82" t="s">
        <v>13</v>
      </c>
      <c r="T4" s="82" t="s">
        <v>14</v>
      </c>
      <c r="U4" s="31" t="s">
        <v>15</v>
      </c>
      <c r="V4" s="83" t="s">
        <v>274</v>
      </c>
      <c r="W4" s="82" t="s">
        <v>275</v>
      </c>
      <c r="X4" s="82" t="s">
        <v>276</v>
      </c>
      <c r="Y4" s="82" t="s">
        <v>277</v>
      </c>
      <c r="Z4" s="82" t="s">
        <v>278</v>
      </c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6"/>
      <c r="BV4" s="6"/>
      <c r="BW4" s="6"/>
      <c r="BX4" s="6"/>
      <c r="BY4" s="6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</row>
    <row r="5" s="3" customFormat="1" customHeight="1" spans="1:163">
      <c r="A5" s="30"/>
      <c r="B5" s="31"/>
      <c r="C5" s="31" t="s">
        <v>17</v>
      </c>
      <c r="D5" s="31" t="s">
        <v>18</v>
      </c>
      <c r="E5" s="31" t="s">
        <v>19</v>
      </c>
      <c r="F5" s="31"/>
      <c r="G5" s="31"/>
      <c r="H5" s="32"/>
      <c r="I5" s="31"/>
      <c r="J5" s="60" t="s">
        <v>20</v>
      </c>
      <c r="K5" s="60" t="s">
        <v>21</v>
      </c>
      <c r="L5" s="62" t="s">
        <v>22</v>
      </c>
      <c r="M5" s="63" t="s">
        <v>23</v>
      </c>
      <c r="N5" s="64"/>
      <c r="O5" s="65"/>
      <c r="P5" s="62"/>
      <c r="Q5" s="81" t="s">
        <v>24</v>
      </c>
      <c r="R5" s="81" t="s">
        <v>25</v>
      </c>
      <c r="S5" s="84"/>
      <c r="T5" s="84"/>
      <c r="U5" s="31"/>
      <c r="V5" s="83"/>
      <c r="W5" s="84"/>
      <c r="X5" s="84"/>
      <c r="Y5" s="84"/>
      <c r="Z5" s="84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6"/>
      <c r="BV5" s="6"/>
      <c r="BW5" s="6"/>
      <c r="BX5" s="6"/>
      <c r="BY5" s="6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</row>
    <row r="6" s="3" customFormat="1" customHeight="1" spans="1:163">
      <c r="A6" s="30"/>
      <c r="B6" s="31"/>
      <c r="C6" s="31"/>
      <c r="D6" s="31"/>
      <c r="E6" s="31"/>
      <c r="F6" s="31"/>
      <c r="G6" s="31"/>
      <c r="H6" s="32"/>
      <c r="I6" s="31"/>
      <c r="J6" s="60"/>
      <c r="K6" s="60"/>
      <c r="L6" s="62"/>
      <c r="M6" s="62" t="s">
        <v>28</v>
      </c>
      <c r="N6" s="62" t="s">
        <v>29</v>
      </c>
      <c r="O6" s="62" t="s">
        <v>30</v>
      </c>
      <c r="P6" s="62"/>
      <c r="Q6" s="81"/>
      <c r="R6" s="81"/>
      <c r="S6" s="85"/>
      <c r="T6" s="85"/>
      <c r="U6" s="31"/>
      <c r="V6" s="83"/>
      <c r="W6" s="85"/>
      <c r="X6" s="85"/>
      <c r="Y6" s="85"/>
      <c r="Z6" s="85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6"/>
      <c r="BV6" s="6"/>
      <c r="BW6" s="6"/>
      <c r="BX6" s="6"/>
      <c r="BY6" s="6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</row>
    <row r="7" s="4" customFormat="1" ht="35" customHeight="1" spans="1:163">
      <c r="A7" s="33"/>
      <c r="B7" s="33" t="s">
        <v>31</v>
      </c>
      <c r="C7" s="33"/>
      <c r="D7" s="33"/>
      <c r="E7" s="33"/>
      <c r="F7" s="33"/>
      <c r="G7" s="33"/>
      <c r="H7" s="34"/>
      <c r="I7" s="34">
        <f t="shared" ref="I7:P7" si="0">SUM(I8:I47)</f>
        <v>0</v>
      </c>
      <c r="J7" s="34"/>
      <c r="K7" s="34"/>
      <c r="L7" s="34">
        <f t="shared" si="0"/>
        <v>365.434</v>
      </c>
      <c r="M7" s="34">
        <f t="shared" si="0"/>
        <v>0</v>
      </c>
      <c r="N7" s="34">
        <f t="shared" si="0"/>
        <v>262.042</v>
      </c>
      <c r="O7" s="34">
        <f t="shared" si="0"/>
        <v>103.392</v>
      </c>
      <c r="P7" s="34">
        <f t="shared" si="0"/>
        <v>0</v>
      </c>
      <c r="Q7" s="34"/>
      <c r="R7" s="34"/>
      <c r="S7" s="86"/>
      <c r="T7" s="86"/>
      <c r="U7" s="86"/>
      <c r="V7" s="86"/>
      <c r="W7" s="86"/>
      <c r="X7" s="86"/>
      <c r="Y7" s="86"/>
      <c r="Z7" s="86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6"/>
      <c r="BV7" s="6"/>
      <c r="BW7" s="6"/>
      <c r="BX7" s="6"/>
      <c r="BY7" s="6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  <c r="FD7" s="103"/>
      <c r="FE7" s="103"/>
      <c r="FF7" s="103"/>
      <c r="FG7" s="103"/>
    </row>
    <row r="8" s="5" customFormat="1" ht="35" customHeight="1" spans="1:72">
      <c r="A8" s="35">
        <v>1</v>
      </c>
      <c r="B8" s="36" t="s">
        <v>45</v>
      </c>
      <c r="C8" s="37" t="s">
        <v>48</v>
      </c>
      <c r="D8" s="37" t="s">
        <v>49</v>
      </c>
      <c r="E8" s="38" t="s">
        <v>50</v>
      </c>
      <c r="F8" s="37" t="s">
        <v>51</v>
      </c>
      <c r="G8" s="37" t="s">
        <v>44</v>
      </c>
      <c r="H8" s="39">
        <v>19</v>
      </c>
      <c r="I8" s="66" t="s">
        <v>52</v>
      </c>
      <c r="J8" s="67">
        <v>2019</v>
      </c>
      <c r="K8" s="66">
        <v>2020</v>
      </c>
      <c r="L8" s="68">
        <f t="shared" ref="L8:L22" si="1">SUM(M8:O8)</f>
        <v>0.76</v>
      </c>
      <c r="M8" s="68"/>
      <c r="N8" s="68">
        <v>0.4</v>
      </c>
      <c r="O8" s="68">
        <v>0.36</v>
      </c>
      <c r="P8" s="66" t="s">
        <v>53</v>
      </c>
      <c r="Q8" s="38">
        <v>3</v>
      </c>
      <c r="R8" s="38">
        <v>15</v>
      </c>
      <c r="S8" s="38" t="s">
        <v>54</v>
      </c>
      <c r="T8" s="38" t="s">
        <v>55</v>
      </c>
      <c r="U8" s="38" t="s">
        <v>279</v>
      </c>
      <c r="V8" s="38" t="s">
        <v>280</v>
      </c>
      <c r="W8" s="38" t="s">
        <v>281</v>
      </c>
      <c r="X8" s="38" t="s">
        <v>281</v>
      </c>
      <c r="Y8" s="38"/>
      <c r="Z8" s="38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</row>
    <row r="9" s="5" customFormat="1" ht="35" customHeight="1" spans="1:72">
      <c r="A9" s="35">
        <v>2</v>
      </c>
      <c r="B9" s="36" t="s">
        <v>45</v>
      </c>
      <c r="C9" s="37" t="s">
        <v>48</v>
      </c>
      <c r="D9" s="37" t="s">
        <v>49</v>
      </c>
      <c r="E9" s="38" t="s">
        <v>56</v>
      </c>
      <c r="F9" s="37" t="s">
        <v>51</v>
      </c>
      <c r="G9" s="37" t="s">
        <v>44</v>
      </c>
      <c r="H9" s="39">
        <v>6</v>
      </c>
      <c r="I9" s="66" t="s">
        <v>52</v>
      </c>
      <c r="J9" s="67">
        <v>2019</v>
      </c>
      <c r="K9" s="66">
        <v>2019</v>
      </c>
      <c r="L9" s="68">
        <f t="shared" si="1"/>
        <v>0.24</v>
      </c>
      <c r="M9" s="68"/>
      <c r="N9" s="68">
        <v>0.24</v>
      </c>
      <c r="O9" s="68"/>
      <c r="P9" s="66" t="s">
        <v>53</v>
      </c>
      <c r="Q9" s="38">
        <v>1</v>
      </c>
      <c r="R9" s="38">
        <v>4</v>
      </c>
      <c r="S9" s="38" t="s">
        <v>57</v>
      </c>
      <c r="T9" s="38" t="s">
        <v>58</v>
      </c>
      <c r="U9" s="38" t="s">
        <v>279</v>
      </c>
      <c r="V9" s="38" t="s">
        <v>280</v>
      </c>
      <c r="W9" s="38" t="s">
        <v>281</v>
      </c>
      <c r="X9" s="38" t="s">
        <v>281</v>
      </c>
      <c r="Y9" s="38"/>
      <c r="Z9" s="38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</row>
    <row r="10" s="5" customFormat="1" ht="35" customHeight="1" spans="1:72">
      <c r="A10" s="35">
        <v>3</v>
      </c>
      <c r="B10" s="36" t="s">
        <v>45</v>
      </c>
      <c r="C10" s="37" t="s">
        <v>48</v>
      </c>
      <c r="D10" s="37" t="s">
        <v>49</v>
      </c>
      <c r="E10" s="38" t="s">
        <v>59</v>
      </c>
      <c r="F10" s="37" t="s">
        <v>51</v>
      </c>
      <c r="G10" s="37" t="s">
        <v>44</v>
      </c>
      <c r="H10" s="39">
        <v>10</v>
      </c>
      <c r="I10" s="66" t="s">
        <v>52</v>
      </c>
      <c r="J10" s="67">
        <v>2020</v>
      </c>
      <c r="K10" s="66">
        <v>2020</v>
      </c>
      <c r="L10" s="68">
        <f t="shared" si="1"/>
        <v>0.4</v>
      </c>
      <c r="M10" s="68"/>
      <c r="N10" s="68"/>
      <c r="O10" s="68">
        <v>0.4</v>
      </c>
      <c r="P10" s="66" t="s">
        <v>53</v>
      </c>
      <c r="Q10" s="38">
        <v>1</v>
      </c>
      <c r="R10" s="38">
        <v>4</v>
      </c>
      <c r="S10" s="38" t="s">
        <v>60</v>
      </c>
      <c r="T10" s="38" t="s">
        <v>58</v>
      </c>
      <c r="U10" s="38" t="s">
        <v>279</v>
      </c>
      <c r="V10" s="38" t="s">
        <v>280</v>
      </c>
      <c r="W10" s="38" t="s">
        <v>281</v>
      </c>
      <c r="X10" s="38" t="s">
        <v>281</v>
      </c>
      <c r="Y10" s="38"/>
      <c r="Z10" s="38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</row>
    <row r="11" s="5" customFormat="1" ht="35" customHeight="1" spans="1:72">
      <c r="A11" s="35">
        <v>4</v>
      </c>
      <c r="B11" s="40" t="s">
        <v>61</v>
      </c>
      <c r="C11" s="41" t="s">
        <v>48</v>
      </c>
      <c r="D11" s="41" t="s">
        <v>49</v>
      </c>
      <c r="E11" s="41" t="s">
        <v>63</v>
      </c>
      <c r="F11" s="41" t="s">
        <v>64</v>
      </c>
      <c r="G11" s="41" t="s">
        <v>44</v>
      </c>
      <c r="H11" s="42">
        <v>5</v>
      </c>
      <c r="I11" s="42" t="s">
        <v>65</v>
      </c>
      <c r="J11" s="69">
        <v>2020</v>
      </c>
      <c r="K11" s="69">
        <v>2020</v>
      </c>
      <c r="L11" s="42">
        <f t="shared" si="1"/>
        <v>0.1</v>
      </c>
      <c r="M11" s="42"/>
      <c r="N11" s="42"/>
      <c r="O11" s="42">
        <v>0.1</v>
      </c>
      <c r="P11" s="42" t="s">
        <v>53</v>
      </c>
      <c r="Q11" s="87">
        <v>1</v>
      </c>
      <c r="R11" s="87">
        <v>3</v>
      </c>
      <c r="S11" s="41" t="s">
        <v>66</v>
      </c>
      <c r="T11" s="41" t="s">
        <v>58</v>
      </c>
      <c r="U11" s="41" t="s">
        <v>279</v>
      </c>
      <c r="V11" s="88" t="s">
        <v>280</v>
      </c>
      <c r="W11" s="87" t="s">
        <v>281</v>
      </c>
      <c r="X11" s="87" t="s">
        <v>281</v>
      </c>
      <c r="Y11" s="87"/>
      <c r="Z11" s="87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</row>
    <row r="12" s="5" customFormat="1" ht="35" customHeight="1" spans="1:72">
      <c r="A12" s="35">
        <v>5</v>
      </c>
      <c r="B12" s="40" t="s">
        <v>61</v>
      </c>
      <c r="C12" s="41" t="s">
        <v>48</v>
      </c>
      <c r="D12" s="41" t="s">
        <v>49</v>
      </c>
      <c r="E12" s="41" t="s">
        <v>50</v>
      </c>
      <c r="F12" s="41" t="s">
        <v>64</v>
      </c>
      <c r="G12" s="41" t="s">
        <v>44</v>
      </c>
      <c r="H12" s="42">
        <v>15</v>
      </c>
      <c r="I12" s="42" t="s">
        <v>65</v>
      </c>
      <c r="J12" s="69">
        <v>2020</v>
      </c>
      <c r="K12" s="69">
        <v>2020</v>
      </c>
      <c r="L12" s="42">
        <f t="shared" si="1"/>
        <v>0.3</v>
      </c>
      <c r="M12" s="42"/>
      <c r="N12" s="42"/>
      <c r="O12" s="42">
        <v>0.3</v>
      </c>
      <c r="P12" s="42" t="s">
        <v>53</v>
      </c>
      <c r="Q12" s="87">
        <v>2</v>
      </c>
      <c r="R12" s="87">
        <v>10</v>
      </c>
      <c r="S12" s="41" t="s">
        <v>67</v>
      </c>
      <c r="T12" s="41" t="s">
        <v>68</v>
      </c>
      <c r="U12" s="41" t="s">
        <v>279</v>
      </c>
      <c r="V12" s="88" t="s">
        <v>280</v>
      </c>
      <c r="W12" s="87" t="s">
        <v>281</v>
      </c>
      <c r="X12" s="87" t="s">
        <v>281</v>
      </c>
      <c r="Y12" s="87"/>
      <c r="Z12" s="87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</row>
    <row r="13" s="5" customFormat="1" ht="35" customHeight="1" spans="1:72">
      <c r="A13" s="35">
        <v>6</v>
      </c>
      <c r="B13" s="40" t="s">
        <v>61</v>
      </c>
      <c r="C13" s="41" t="s">
        <v>48</v>
      </c>
      <c r="D13" s="41" t="s">
        <v>49</v>
      </c>
      <c r="E13" s="41" t="s">
        <v>56</v>
      </c>
      <c r="F13" s="41" t="s">
        <v>64</v>
      </c>
      <c r="G13" s="41" t="s">
        <v>44</v>
      </c>
      <c r="H13" s="42">
        <v>6</v>
      </c>
      <c r="I13" s="42" t="s">
        <v>65</v>
      </c>
      <c r="J13" s="69">
        <v>2019</v>
      </c>
      <c r="K13" s="69">
        <v>2019</v>
      </c>
      <c r="L13" s="42">
        <f t="shared" si="1"/>
        <v>0.12</v>
      </c>
      <c r="M13" s="42"/>
      <c r="N13" s="42">
        <v>0</v>
      </c>
      <c r="O13" s="42">
        <v>0.12</v>
      </c>
      <c r="P13" s="42" t="s">
        <v>53</v>
      </c>
      <c r="Q13" s="87">
        <v>1</v>
      </c>
      <c r="R13" s="87">
        <v>4</v>
      </c>
      <c r="S13" s="41" t="s">
        <v>69</v>
      </c>
      <c r="T13" s="41" t="s">
        <v>58</v>
      </c>
      <c r="U13" s="41" t="s">
        <v>279</v>
      </c>
      <c r="V13" s="88" t="s">
        <v>280</v>
      </c>
      <c r="W13" s="87" t="s">
        <v>281</v>
      </c>
      <c r="X13" s="87" t="s">
        <v>281</v>
      </c>
      <c r="Y13" s="87"/>
      <c r="Z13" s="87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</row>
    <row r="14" s="5" customFormat="1" ht="35" customHeight="1" spans="1:72">
      <c r="A14" s="35">
        <v>7</v>
      </c>
      <c r="B14" s="40" t="s">
        <v>61</v>
      </c>
      <c r="C14" s="41" t="s">
        <v>48</v>
      </c>
      <c r="D14" s="41" t="s">
        <v>49</v>
      </c>
      <c r="E14" s="41" t="s">
        <v>70</v>
      </c>
      <c r="F14" s="41" t="s">
        <v>64</v>
      </c>
      <c r="G14" s="41" t="s">
        <v>44</v>
      </c>
      <c r="H14" s="42">
        <v>11</v>
      </c>
      <c r="I14" s="42" t="s">
        <v>65</v>
      </c>
      <c r="J14" s="69">
        <v>2020</v>
      </c>
      <c r="K14" s="69">
        <v>2020</v>
      </c>
      <c r="L14" s="42">
        <f t="shared" si="1"/>
        <v>0.22</v>
      </c>
      <c r="M14" s="42"/>
      <c r="N14" s="42"/>
      <c r="O14" s="42">
        <v>0.22</v>
      </c>
      <c r="P14" s="42" t="s">
        <v>53</v>
      </c>
      <c r="Q14" s="87">
        <v>2</v>
      </c>
      <c r="R14" s="87">
        <v>10</v>
      </c>
      <c r="S14" s="41" t="s">
        <v>71</v>
      </c>
      <c r="T14" s="41" t="s">
        <v>68</v>
      </c>
      <c r="U14" s="41" t="s">
        <v>279</v>
      </c>
      <c r="V14" s="88" t="s">
        <v>280</v>
      </c>
      <c r="W14" s="87" t="s">
        <v>281</v>
      </c>
      <c r="X14" s="87" t="s">
        <v>281</v>
      </c>
      <c r="Y14" s="87"/>
      <c r="Z14" s="87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</row>
    <row r="15" s="5" customFormat="1" ht="35" customHeight="1" spans="1:72">
      <c r="A15" s="35">
        <v>8</v>
      </c>
      <c r="B15" s="43" t="s">
        <v>72</v>
      </c>
      <c r="C15" s="44" t="s">
        <v>48</v>
      </c>
      <c r="D15" s="44" t="s">
        <v>49</v>
      </c>
      <c r="E15" s="44" t="s">
        <v>59</v>
      </c>
      <c r="F15" s="44" t="s">
        <v>73</v>
      </c>
      <c r="G15" s="44" t="s">
        <v>44</v>
      </c>
      <c r="H15" s="44">
        <v>20</v>
      </c>
      <c r="I15" s="44" t="s">
        <v>74</v>
      </c>
      <c r="J15" s="70">
        <v>2019</v>
      </c>
      <c r="K15" s="70">
        <v>2020</v>
      </c>
      <c r="L15" s="44">
        <f t="shared" si="1"/>
        <v>0.4</v>
      </c>
      <c r="M15" s="44"/>
      <c r="N15" s="44">
        <v>0.2</v>
      </c>
      <c r="O15" s="44">
        <v>0.2</v>
      </c>
      <c r="P15" s="44" t="s">
        <v>53</v>
      </c>
      <c r="Q15" s="89">
        <v>2</v>
      </c>
      <c r="R15" s="89">
        <v>8</v>
      </c>
      <c r="S15" s="44" t="s">
        <v>75</v>
      </c>
      <c r="T15" s="44" t="s">
        <v>68</v>
      </c>
      <c r="U15" s="44" t="s">
        <v>279</v>
      </c>
      <c r="V15" s="90" t="s">
        <v>280</v>
      </c>
      <c r="W15" s="87" t="s">
        <v>281</v>
      </c>
      <c r="X15" s="87" t="s">
        <v>281</v>
      </c>
      <c r="Y15" s="87"/>
      <c r="Z15" s="87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</row>
    <row r="16" s="6" customFormat="1" ht="35" customHeight="1" spans="1:72">
      <c r="A16" s="35">
        <v>9</v>
      </c>
      <c r="B16" s="45" t="s">
        <v>79</v>
      </c>
      <c r="C16" s="46" t="s">
        <v>48</v>
      </c>
      <c r="D16" s="46" t="s">
        <v>49</v>
      </c>
      <c r="E16" s="46" t="s">
        <v>59</v>
      </c>
      <c r="F16" s="46" t="s">
        <v>51</v>
      </c>
      <c r="G16" s="46" t="s">
        <v>77</v>
      </c>
      <c r="H16" s="46">
        <v>3</v>
      </c>
      <c r="I16" s="46" t="s">
        <v>80</v>
      </c>
      <c r="J16" s="48">
        <v>2019</v>
      </c>
      <c r="K16" s="48">
        <v>2019</v>
      </c>
      <c r="L16" s="71">
        <f t="shared" si="1"/>
        <v>0.6</v>
      </c>
      <c r="M16" s="71"/>
      <c r="N16" s="46">
        <v>0.6</v>
      </c>
      <c r="O16" s="46"/>
      <c r="P16" s="46" t="s">
        <v>53</v>
      </c>
      <c r="Q16" s="91">
        <v>2</v>
      </c>
      <c r="R16" s="91">
        <v>9</v>
      </c>
      <c r="S16" s="46" t="s">
        <v>81</v>
      </c>
      <c r="T16" s="46" t="s">
        <v>68</v>
      </c>
      <c r="U16" s="46" t="s">
        <v>279</v>
      </c>
      <c r="V16" s="91" t="s">
        <v>280</v>
      </c>
      <c r="W16" s="91" t="s">
        <v>281</v>
      </c>
      <c r="X16" s="91" t="s">
        <v>281</v>
      </c>
      <c r="Y16" s="91"/>
      <c r="Z16" s="91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</row>
    <row r="17" s="7" customFormat="1" ht="35" customHeight="1" spans="1:72">
      <c r="A17" s="35">
        <v>10</v>
      </c>
      <c r="B17" s="43" t="s">
        <v>82</v>
      </c>
      <c r="C17" s="46" t="s">
        <v>48</v>
      </c>
      <c r="D17" s="46" t="s">
        <v>49</v>
      </c>
      <c r="E17" s="46" t="s">
        <v>56</v>
      </c>
      <c r="F17" s="46" t="s">
        <v>51</v>
      </c>
      <c r="G17" s="46" t="s">
        <v>44</v>
      </c>
      <c r="H17" s="46">
        <v>20</v>
      </c>
      <c r="I17" s="48" t="s">
        <v>85</v>
      </c>
      <c r="J17" s="46">
        <v>2019</v>
      </c>
      <c r="K17" s="46">
        <v>2020</v>
      </c>
      <c r="L17" s="71">
        <f t="shared" si="1"/>
        <v>2.52</v>
      </c>
      <c r="M17" s="46"/>
      <c r="N17" s="72">
        <v>1.134</v>
      </c>
      <c r="O17" s="72">
        <v>1.386</v>
      </c>
      <c r="P17" s="46" t="s">
        <v>53</v>
      </c>
      <c r="Q17" s="46">
        <v>6</v>
      </c>
      <c r="R17" s="46">
        <v>20</v>
      </c>
      <c r="S17" s="46" t="s">
        <v>86</v>
      </c>
      <c r="T17" s="46" t="s">
        <v>62</v>
      </c>
      <c r="U17" s="46" t="s">
        <v>279</v>
      </c>
      <c r="V17" s="91" t="s">
        <v>280</v>
      </c>
      <c r="W17" s="91" t="s">
        <v>281</v>
      </c>
      <c r="X17" s="91" t="s">
        <v>281</v>
      </c>
      <c r="Y17" s="91"/>
      <c r="Z17" s="91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="7" customFormat="1" ht="35" customHeight="1" spans="1:72">
      <c r="A18" s="35">
        <v>11</v>
      </c>
      <c r="B18" s="43" t="s">
        <v>82</v>
      </c>
      <c r="C18" s="46" t="s">
        <v>48</v>
      </c>
      <c r="D18" s="46" t="s">
        <v>49</v>
      </c>
      <c r="E18" s="46" t="s">
        <v>70</v>
      </c>
      <c r="F18" s="46" t="s">
        <v>51</v>
      </c>
      <c r="G18" s="46" t="s">
        <v>44</v>
      </c>
      <c r="H18" s="46">
        <v>29</v>
      </c>
      <c r="I18" s="48" t="s">
        <v>85</v>
      </c>
      <c r="J18" s="46">
        <v>2019</v>
      </c>
      <c r="K18" s="46">
        <v>2020</v>
      </c>
      <c r="L18" s="71">
        <f t="shared" si="1"/>
        <v>3.654</v>
      </c>
      <c r="M18" s="46"/>
      <c r="N18" s="72">
        <v>2.268</v>
      </c>
      <c r="O18" s="72">
        <v>1.386</v>
      </c>
      <c r="P18" s="46" t="s">
        <v>53</v>
      </c>
      <c r="Q18" s="46">
        <v>10</v>
      </c>
      <c r="R18" s="46">
        <v>36</v>
      </c>
      <c r="S18" s="46" t="s">
        <v>87</v>
      </c>
      <c r="T18" s="46" t="s">
        <v>88</v>
      </c>
      <c r="U18" s="46" t="s">
        <v>279</v>
      </c>
      <c r="V18" s="91" t="s">
        <v>280</v>
      </c>
      <c r="W18" s="91" t="s">
        <v>281</v>
      </c>
      <c r="X18" s="91" t="s">
        <v>281</v>
      </c>
      <c r="Y18" s="91"/>
      <c r="Z18" s="91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="8" customFormat="1" ht="35" customHeight="1" spans="1:26">
      <c r="A19" s="35">
        <v>12</v>
      </c>
      <c r="B19" s="43" t="s">
        <v>91</v>
      </c>
      <c r="C19" s="46" t="s">
        <v>48</v>
      </c>
      <c r="D19" s="46" t="s">
        <v>49</v>
      </c>
      <c r="E19" s="46" t="s">
        <v>63</v>
      </c>
      <c r="F19" s="46" t="s">
        <v>51</v>
      </c>
      <c r="G19" s="46" t="s">
        <v>44</v>
      </c>
      <c r="H19" s="46">
        <v>10</v>
      </c>
      <c r="I19" s="48" t="s">
        <v>92</v>
      </c>
      <c r="J19" s="46">
        <v>2020</v>
      </c>
      <c r="K19" s="46">
        <v>2020</v>
      </c>
      <c r="L19" s="71">
        <f t="shared" si="1"/>
        <v>0.4</v>
      </c>
      <c r="M19" s="46"/>
      <c r="N19" s="46"/>
      <c r="O19" s="46">
        <v>0.4</v>
      </c>
      <c r="P19" s="46" t="s">
        <v>53</v>
      </c>
      <c r="Q19" s="46">
        <v>1</v>
      </c>
      <c r="R19" s="46">
        <v>2</v>
      </c>
      <c r="S19" s="46" t="s">
        <v>93</v>
      </c>
      <c r="T19" s="46" t="s">
        <v>58</v>
      </c>
      <c r="U19" s="46" t="s">
        <v>279</v>
      </c>
      <c r="V19" s="38" t="s">
        <v>280</v>
      </c>
      <c r="W19" s="38" t="s">
        <v>281</v>
      </c>
      <c r="X19" s="38" t="s">
        <v>281</v>
      </c>
      <c r="Y19" s="99"/>
      <c r="Z19" s="99"/>
    </row>
    <row r="20" s="8" customFormat="1" ht="35" customHeight="1" spans="1:26">
      <c r="A20" s="35">
        <v>13</v>
      </c>
      <c r="B20" s="43" t="s">
        <v>91</v>
      </c>
      <c r="C20" s="46" t="s">
        <v>48</v>
      </c>
      <c r="D20" s="46" t="s">
        <v>49</v>
      </c>
      <c r="E20" s="46" t="s">
        <v>94</v>
      </c>
      <c r="F20" s="46" t="s">
        <v>51</v>
      </c>
      <c r="G20" s="46" t="s">
        <v>44</v>
      </c>
      <c r="H20" s="46">
        <v>65</v>
      </c>
      <c r="I20" s="48" t="s">
        <v>92</v>
      </c>
      <c r="J20" s="48">
        <v>2019</v>
      </c>
      <c r="K20" s="46">
        <v>2020</v>
      </c>
      <c r="L20" s="71">
        <f t="shared" si="1"/>
        <v>2.6</v>
      </c>
      <c r="M20" s="46"/>
      <c r="N20" s="46">
        <v>1.2</v>
      </c>
      <c r="O20" s="46">
        <v>1.4</v>
      </c>
      <c r="P20" s="46" t="s">
        <v>53</v>
      </c>
      <c r="Q20" s="46">
        <v>4</v>
      </c>
      <c r="R20" s="46">
        <v>18</v>
      </c>
      <c r="S20" s="46" t="s">
        <v>95</v>
      </c>
      <c r="T20" s="46" t="s">
        <v>96</v>
      </c>
      <c r="U20" s="46" t="s">
        <v>279</v>
      </c>
      <c r="V20" s="38" t="s">
        <v>280</v>
      </c>
      <c r="W20" s="38" t="s">
        <v>281</v>
      </c>
      <c r="X20" s="38" t="s">
        <v>281</v>
      </c>
      <c r="Y20" s="99"/>
      <c r="Z20" s="99"/>
    </row>
    <row r="21" s="8" customFormat="1" ht="35" customHeight="1" spans="1:26">
      <c r="A21" s="35">
        <v>14</v>
      </c>
      <c r="B21" s="43" t="s">
        <v>91</v>
      </c>
      <c r="C21" s="46" t="s">
        <v>48</v>
      </c>
      <c r="D21" s="46" t="s">
        <v>49</v>
      </c>
      <c r="E21" s="46" t="s">
        <v>50</v>
      </c>
      <c r="F21" s="46" t="s">
        <v>51</v>
      </c>
      <c r="G21" s="46" t="s">
        <v>44</v>
      </c>
      <c r="H21" s="46">
        <v>29</v>
      </c>
      <c r="I21" s="48" t="s">
        <v>92</v>
      </c>
      <c r="J21" s="48">
        <v>2019</v>
      </c>
      <c r="K21" s="46">
        <v>2019</v>
      </c>
      <c r="L21" s="71">
        <f t="shared" si="1"/>
        <v>1.16</v>
      </c>
      <c r="M21" s="46"/>
      <c r="N21" s="46">
        <v>0.44</v>
      </c>
      <c r="O21" s="46">
        <v>0.72</v>
      </c>
      <c r="P21" s="46" t="s">
        <v>53</v>
      </c>
      <c r="Q21" s="46">
        <v>2</v>
      </c>
      <c r="R21" s="46">
        <v>10</v>
      </c>
      <c r="S21" s="46" t="s">
        <v>97</v>
      </c>
      <c r="T21" s="46" t="s">
        <v>68</v>
      </c>
      <c r="U21" s="46" t="s">
        <v>279</v>
      </c>
      <c r="V21" s="38" t="s">
        <v>280</v>
      </c>
      <c r="W21" s="38" t="s">
        <v>281</v>
      </c>
      <c r="X21" s="38" t="s">
        <v>281</v>
      </c>
      <c r="Y21" s="99"/>
      <c r="Z21" s="99"/>
    </row>
    <row r="22" s="8" customFormat="1" ht="35" customHeight="1" spans="1:26">
      <c r="A22" s="35">
        <v>15</v>
      </c>
      <c r="B22" s="43" t="s">
        <v>91</v>
      </c>
      <c r="C22" s="46" t="s">
        <v>48</v>
      </c>
      <c r="D22" s="46" t="s">
        <v>49</v>
      </c>
      <c r="E22" s="46" t="s">
        <v>98</v>
      </c>
      <c r="F22" s="46" t="s">
        <v>51</v>
      </c>
      <c r="G22" s="46" t="s">
        <v>44</v>
      </c>
      <c r="H22" s="46">
        <v>54</v>
      </c>
      <c r="I22" s="48" t="s">
        <v>92</v>
      </c>
      <c r="J22" s="48">
        <v>2019</v>
      </c>
      <c r="K22" s="46">
        <v>2020</v>
      </c>
      <c r="L22" s="71">
        <f t="shared" si="1"/>
        <v>2.16</v>
      </c>
      <c r="M22" s="46"/>
      <c r="N22" s="46">
        <v>0.96</v>
      </c>
      <c r="O22" s="46">
        <v>1.2</v>
      </c>
      <c r="P22" s="46" t="s">
        <v>53</v>
      </c>
      <c r="Q22" s="46">
        <v>3</v>
      </c>
      <c r="R22" s="46">
        <v>13</v>
      </c>
      <c r="S22" s="46" t="s">
        <v>99</v>
      </c>
      <c r="T22" s="46" t="s">
        <v>55</v>
      </c>
      <c r="U22" s="46" t="s">
        <v>279</v>
      </c>
      <c r="V22" s="38" t="s">
        <v>280</v>
      </c>
      <c r="W22" s="38" t="s">
        <v>281</v>
      </c>
      <c r="X22" s="38" t="s">
        <v>281</v>
      </c>
      <c r="Y22" s="99"/>
      <c r="Z22" s="99"/>
    </row>
    <row r="23" s="9" customFormat="1" ht="35" customHeight="1" spans="1:72">
      <c r="A23" s="35">
        <v>16</v>
      </c>
      <c r="B23" s="45" t="s">
        <v>108</v>
      </c>
      <c r="C23" s="47" t="s">
        <v>48</v>
      </c>
      <c r="D23" s="47" t="s">
        <v>49</v>
      </c>
      <c r="E23" s="47" t="s">
        <v>109</v>
      </c>
      <c r="F23" s="46" t="s">
        <v>51</v>
      </c>
      <c r="G23" s="46" t="s">
        <v>105</v>
      </c>
      <c r="H23" s="47">
        <v>16</v>
      </c>
      <c r="I23" s="47" t="s">
        <v>110</v>
      </c>
      <c r="J23" s="48">
        <v>2019</v>
      </c>
      <c r="K23" s="48">
        <v>2020</v>
      </c>
      <c r="L23" s="71">
        <f t="shared" ref="L23:L28" si="2">SUM(M23:O23)</f>
        <v>1.6</v>
      </c>
      <c r="M23" s="71"/>
      <c r="N23" s="73">
        <v>1.2</v>
      </c>
      <c r="O23" s="73">
        <v>0.4</v>
      </c>
      <c r="P23" s="73" t="s">
        <v>53</v>
      </c>
      <c r="Q23" s="91">
        <v>3</v>
      </c>
      <c r="R23" s="91">
        <v>9</v>
      </c>
      <c r="S23" s="91" t="s">
        <v>111</v>
      </c>
      <c r="T23" s="91" t="s">
        <v>55</v>
      </c>
      <c r="U23" s="47" t="s">
        <v>279</v>
      </c>
      <c r="V23" s="91" t="s">
        <v>280</v>
      </c>
      <c r="W23" s="91" t="s">
        <v>281</v>
      </c>
      <c r="X23" s="91" t="s">
        <v>281</v>
      </c>
      <c r="Y23" s="91"/>
      <c r="Z23" s="91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</row>
    <row r="24" s="9" customFormat="1" ht="35" customHeight="1" spans="1:72">
      <c r="A24" s="35">
        <v>17</v>
      </c>
      <c r="B24" s="45" t="s">
        <v>108</v>
      </c>
      <c r="C24" s="47" t="s">
        <v>48</v>
      </c>
      <c r="D24" s="47" t="s">
        <v>49</v>
      </c>
      <c r="E24" s="47" t="s">
        <v>50</v>
      </c>
      <c r="F24" s="46" t="s">
        <v>51</v>
      </c>
      <c r="G24" s="46" t="s">
        <v>105</v>
      </c>
      <c r="H24" s="47">
        <v>52</v>
      </c>
      <c r="I24" s="47" t="s">
        <v>110</v>
      </c>
      <c r="J24" s="48">
        <v>2019</v>
      </c>
      <c r="K24" s="48">
        <v>2020</v>
      </c>
      <c r="L24" s="71">
        <f t="shared" si="2"/>
        <v>5.2</v>
      </c>
      <c r="M24" s="71"/>
      <c r="N24" s="73">
        <v>2.8</v>
      </c>
      <c r="O24" s="73">
        <v>2.4</v>
      </c>
      <c r="P24" s="73" t="s">
        <v>53</v>
      </c>
      <c r="Q24" s="91">
        <v>9</v>
      </c>
      <c r="R24" s="91">
        <v>42</v>
      </c>
      <c r="S24" s="91" t="s">
        <v>112</v>
      </c>
      <c r="T24" s="91" t="s">
        <v>113</v>
      </c>
      <c r="U24" s="47" t="s">
        <v>279</v>
      </c>
      <c r="V24" s="91" t="s">
        <v>280</v>
      </c>
      <c r="W24" s="91" t="s">
        <v>281</v>
      </c>
      <c r="X24" s="91" t="s">
        <v>281</v>
      </c>
      <c r="Y24" s="91"/>
      <c r="Z24" s="91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</row>
    <row r="25" s="9" customFormat="1" ht="35" customHeight="1" spans="1:72">
      <c r="A25" s="35">
        <v>18</v>
      </c>
      <c r="B25" s="45" t="s">
        <v>108</v>
      </c>
      <c r="C25" s="47" t="s">
        <v>48</v>
      </c>
      <c r="D25" s="47" t="s">
        <v>49</v>
      </c>
      <c r="E25" s="47" t="s">
        <v>56</v>
      </c>
      <c r="F25" s="46" t="s">
        <v>51</v>
      </c>
      <c r="G25" s="46" t="s">
        <v>105</v>
      </c>
      <c r="H25" s="47">
        <v>36</v>
      </c>
      <c r="I25" s="47" t="s">
        <v>110</v>
      </c>
      <c r="J25" s="48">
        <v>2019</v>
      </c>
      <c r="K25" s="48">
        <v>2020</v>
      </c>
      <c r="L25" s="71">
        <f t="shared" si="2"/>
        <v>3.6</v>
      </c>
      <c r="M25" s="71"/>
      <c r="N25" s="73">
        <v>1.6</v>
      </c>
      <c r="O25" s="73">
        <v>2</v>
      </c>
      <c r="P25" s="73" t="s">
        <v>53</v>
      </c>
      <c r="Q25" s="91">
        <v>5</v>
      </c>
      <c r="R25" s="91">
        <v>20</v>
      </c>
      <c r="S25" s="91" t="s">
        <v>114</v>
      </c>
      <c r="T25" s="91" t="s">
        <v>46</v>
      </c>
      <c r="U25" s="47" t="s">
        <v>279</v>
      </c>
      <c r="V25" s="91" t="s">
        <v>280</v>
      </c>
      <c r="W25" s="91" t="s">
        <v>281</v>
      </c>
      <c r="X25" s="91" t="s">
        <v>281</v>
      </c>
      <c r="Y25" s="91"/>
      <c r="Z25" s="91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</row>
    <row r="26" s="9" customFormat="1" ht="35" customHeight="1" spans="1:72">
      <c r="A26" s="35">
        <v>19</v>
      </c>
      <c r="B26" s="45" t="s">
        <v>108</v>
      </c>
      <c r="C26" s="47" t="s">
        <v>48</v>
      </c>
      <c r="D26" s="47" t="s">
        <v>49</v>
      </c>
      <c r="E26" s="47" t="s">
        <v>98</v>
      </c>
      <c r="F26" s="46" t="s">
        <v>51</v>
      </c>
      <c r="G26" s="46" t="s">
        <v>105</v>
      </c>
      <c r="H26" s="47">
        <v>36</v>
      </c>
      <c r="I26" s="47" t="s">
        <v>110</v>
      </c>
      <c r="J26" s="48">
        <v>2019</v>
      </c>
      <c r="K26" s="48">
        <v>2020</v>
      </c>
      <c r="L26" s="71">
        <f t="shared" si="2"/>
        <v>3.6</v>
      </c>
      <c r="M26" s="71"/>
      <c r="N26" s="73">
        <v>1.6</v>
      </c>
      <c r="O26" s="73">
        <v>2</v>
      </c>
      <c r="P26" s="73" t="s">
        <v>53</v>
      </c>
      <c r="Q26" s="91">
        <v>5</v>
      </c>
      <c r="R26" s="91">
        <v>24</v>
      </c>
      <c r="S26" s="91" t="s">
        <v>114</v>
      </c>
      <c r="T26" s="91" t="s">
        <v>46</v>
      </c>
      <c r="U26" s="47" t="s">
        <v>279</v>
      </c>
      <c r="V26" s="91" t="s">
        <v>280</v>
      </c>
      <c r="W26" s="91" t="s">
        <v>281</v>
      </c>
      <c r="X26" s="91" t="s">
        <v>281</v>
      </c>
      <c r="Y26" s="91"/>
      <c r="Z26" s="91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</row>
    <row r="27" s="9" customFormat="1" ht="35" customHeight="1" spans="1:72">
      <c r="A27" s="35">
        <v>20</v>
      </c>
      <c r="B27" s="45" t="s">
        <v>108</v>
      </c>
      <c r="C27" s="47" t="s">
        <v>48</v>
      </c>
      <c r="D27" s="47" t="s">
        <v>49</v>
      </c>
      <c r="E27" s="47" t="s">
        <v>70</v>
      </c>
      <c r="F27" s="46" t="s">
        <v>51</v>
      </c>
      <c r="G27" s="46" t="s">
        <v>105</v>
      </c>
      <c r="H27" s="47">
        <v>48</v>
      </c>
      <c r="I27" s="47" t="s">
        <v>110</v>
      </c>
      <c r="J27" s="48">
        <v>2019</v>
      </c>
      <c r="K27" s="48">
        <v>2020</v>
      </c>
      <c r="L27" s="71">
        <f t="shared" si="2"/>
        <v>4.8</v>
      </c>
      <c r="M27" s="71"/>
      <c r="N27" s="73">
        <v>2</v>
      </c>
      <c r="O27" s="73">
        <v>2.8</v>
      </c>
      <c r="P27" s="73" t="s">
        <v>53</v>
      </c>
      <c r="Q27" s="91">
        <v>7</v>
      </c>
      <c r="R27" s="91">
        <v>25</v>
      </c>
      <c r="S27" s="91" t="s">
        <v>115</v>
      </c>
      <c r="T27" s="91" t="s">
        <v>116</v>
      </c>
      <c r="U27" s="47" t="s">
        <v>279</v>
      </c>
      <c r="V27" s="91" t="s">
        <v>280</v>
      </c>
      <c r="W27" s="91" t="s">
        <v>281</v>
      </c>
      <c r="X27" s="91" t="s">
        <v>281</v>
      </c>
      <c r="Y27" s="91"/>
      <c r="Z27" s="91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</row>
    <row r="28" s="9" customFormat="1" ht="35" customHeight="1" spans="1:72">
      <c r="A28" s="35">
        <v>21</v>
      </c>
      <c r="B28" s="45" t="s">
        <v>108</v>
      </c>
      <c r="C28" s="47" t="s">
        <v>48</v>
      </c>
      <c r="D28" s="47" t="s">
        <v>49</v>
      </c>
      <c r="E28" s="47" t="s">
        <v>59</v>
      </c>
      <c r="F28" s="46" t="s">
        <v>51</v>
      </c>
      <c r="G28" s="46" t="s">
        <v>105</v>
      </c>
      <c r="H28" s="47">
        <v>52</v>
      </c>
      <c r="I28" s="47" t="s">
        <v>110</v>
      </c>
      <c r="J28" s="48">
        <v>2019</v>
      </c>
      <c r="K28" s="48">
        <v>2020</v>
      </c>
      <c r="L28" s="71">
        <f t="shared" si="2"/>
        <v>5.2</v>
      </c>
      <c r="M28" s="71"/>
      <c r="N28" s="73">
        <v>2.4</v>
      </c>
      <c r="O28" s="73">
        <v>2.8</v>
      </c>
      <c r="P28" s="73" t="s">
        <v>53</v>
      </c>
      <c r="Q28" s="91">
        <v>8</v>
      </c>
      <c r="R28" s="91">
        <v>37</v>
      </c>
      <c r="S28" s="91" t="s">
        <v>112</v>
      </c>
      <c r="T28" s="91" t="s">
        <v>117</v>
      </c>
      <c r="U28" s="47" t="s">
        <v>279</v>
      </c>
      <c r="V28" s="91" t="s">
        <v>280</v>
      </c>
      <c r="W28" s="91" t="s">
        <v>281</v>
      </c>
      <c r="X28" s="91" t="s">
        <v>281</v>
      </c>
      <c r="Y28" s="91"/>
      <c r="Z28" s="91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</row>
    <row r="29" s="10" customFormat="1" ht="35" customHeight="1" spans="1:26">
      <c r="A29" s="35">
        <v>22</v>
      </c>
      <c r="B29" s="45" t="s">
        <v>121</v>
      </c>
      <c r="C29" s="47" t="s">
        <v>48</v>
      </c>
      <c r="D29" s="47" t="s">
        <v>49</v>
      </c>
      <c r="E29" s="47" t="s">
        <v>109</v>
      </c>
      <c r="F29" s="47" t="s">
        <v>51</v>
      </c>
      <c r="G29" s="47" t="s">
        <v>105</v>
      </c>
      <c r="H29" s="48">
        <v>12</v>
      </c>
      <c r="I29" s="47" t="s">
        <v>122</v>
      </c>
      <c r="J29" s="48">
        <v>2019</v>
      </c>
      <c r="K29" s="48">
        <v>2020</v>
      </c>
      <c r="L29" s="74">
        <f t="shared" ref="L29:L47" si="3">SUM(M29:O29)</f>
        <v>2.4</v>
      </c>
      <c r="M29" s="74"/>
      <c r="N29" s="73">
        <v>1.2</v>
      </c>
      <c r="O29" s="73">
        <v>1.2</v>
      </c>
      <c r="P29" s="73" t="s">
        <v>53</v>
      </c>
      <c r="Q29" s="91">
        <v>3</v>
      </c>
      <c r="R29" s="91">
        <v>9</v>
      </c>
      <c r="S29" s="91" t="s">
        <v>123</v>
      </c>
      <c r="T29" s="91" t="s">
        <v>55</v>
      </c>
      <c r="U29" s="47" t="s">
        <v>279</v>
      </c>
      <c r="V29" s="92" t="s">
        <v>280</v>
      </c>
      <c r="W29" s="93" t="s">
        <v>281</v>
      </c>
      <c r="X29" s="93" t="s">
        <v>281</v>
      </c>
      <c r="Y29" s="93"/>
      <c r="Z29" s="93"/>
    </row>
    <row r="30" s="10" customFormat="1" ht="35" customHeight="1" spans="1:26">
      <c r="A30" s="35">
        <v>23</v>
      </c>
      <c r="B30" s="45" t="s">
        <v>121</v>
      </c>
      <c r="C30" s="47" t="s">
        <v>48</v>
      </c>
      <c r="D30" s="47" t="s">
        <v>49</v>
      </c>
      <c r="E30" s="47" t="s">
        <v>124</v>
      </c>
      <c r="F30" s="47" t="s">
        <v>51</v>
      </c>
      <c r="G30" s="47" t="s">
        <v>105</v>
      </c>
      <c r="H30" s="48">
        <v>16</v>
      </c>
      <c r="I30" s="47" t="s">
        <v>122</v>
      </c>
      <c r="J30" s="48">
        <v>2019</v>
      </c>
      <c r="K30" s="48">
        <v>2020</v>
      </c>
      <c r="L30" s="74">
        <f t="shared" si="3"/>
        <v>3.2</v>
      </c>
      <c r="M30" s="74"/>
      <c r="N30" s="73">
        <v>1.6</v>
      </c>
      <c r="O30" s="73">
        <v>1.6</v>
      </c>
      <c r="P30" s="73" t="s">
        <v>53</v>
      </c>
      <c r="Q30" s="91">
        <v>4</v>
      </c>
      <c r="R30" s="91">
        <v>18</v>
      </c>
      <c r="S30" s="91" t="s">
        <v>125</v>
      </c>
      <c r="T30" s="91" t="s">
        <v>96</v>
      </c>
      <c r="U30" s="47" t="s">
        <v>279</v>
      </c>
      <c r="V30" s="92" t="s">
        <v>280</v>
      </c>
      <c r="W30" s="93" t="s">
        <v>281</v>
      </c>
      <c r="X30" s="93" t="s">
        <v>281</v>
      </c>
      <c r="Y30" s="93"/>
      <c r="Z30" s="93"/>
    </row>
    <row r="31" s="10" customFormat="1" ht="35" customHeight="1" spans="1:26">
      <c r="A31" s="35">
        <v>24</v>
      </c>
      <c r="B31" s="45" t="s">
        <v>121</v>
      </c>
      <c r="C31" s="47" t="s">
        <v>48</v>
      </c>
      <c r="D31" s="47" t="s">
        <v>49</v>
      </c>
      <c r="E31" s="47" t="s">
        <v>50</v>
      </c>
      <c r="F31" s="47" t="s">
        <v>51</v>
      </c>
      <c r="G31" s="47" t="s">
        <v>105</v>
      </c>
      <c r="H31" s="48">
        <v>30</v>
      </c>
      <c r="I31" s="47" t="s">
        <v>122</v>
      </c>
      <c r="J31" s="48">
        <v>2019</v>
      </c>
      <c r="K31" s="48">
        <v>2020</v>
      </c>
      <c r="L31" s="74">
        <f t="shared" si="3"/>
        <v>6</v>
      </c>
      <c r="M31" s="74"/>
      <c r="N31" s="73">
        <v>2.8</v>
      </c>
      <c r="O31" s="73">
        <v>3.2</v>
      </c>
      <c r="P31" s="73" t="s">
        <v>53</v>
      </c>
      <c r="Q31" s="91">
        <v>8</v>
      </c>
      <c r="R31" s="91">
        <v>39</v>
      </c>
      <c r="S31" s="91" t="s">
        <v>126</v>
      </c>
      <c r="T31" s="91" t="s">
        <v>117</v>
      </c>
      <c r="U31" s="47" t="s">
        <v>279</v>
      </c>
      <c r="V31" s="92" t="s">
        <v>280</v>
      </c>
      <c r="W31" s="93" t="s">
        <v>281</v>
      </c>
      <c r="X31" s="93" t="s">
        <v>281</v>
      </c>
      <c r="Y31" s="93"/>
      <c r="Z31" s="93"/>
    </row>
    <row r="32" s="10" customFormat="1" ht="35" customHeight="1" spans="1:26">
      <c r="A32" s="35">
        <v>25</v>
      </c>
      <c r="B32" s="45" t="s">
        <v>121</v>
      </c>
      <c r="C32" s="47" t="s">
        <v>48</v>
      </c>
      <c r="D32" s="47" t="s">
        <v>49</v>
      </c>
      <c r="E32" s="47" t="s">
        <v>56</v>
      </c>
      <c r="F32" s="47" t="s">
        <v>51</v>
      </c>
      <c r="G32" s="47" t="s">
        <v>105</v>
      </c>
      <c r="H32" s="48">
        <v>28</v>
      </c>
      <c r="I32" s="47" t="s">
        <v>122</v>
      </c>
      <c r="J32" s="48">
        <v>2019</v>
      </c>
      <c r="K32" s="48">
        <v>2020</v>
      </c>
      <c r="L32" s="74">
        <f t="shared" si="3"/>
        <v>5.6</v>
      </c>
      <c r="M32" s="74"/>
      <c r="N32" s="73">
        <v>2.4</v>
      </c>
      <c r="O32" s="73">
        <v>3.2</v>
      </c>
      <c r="P32" s="73" t="s">
        <v>53</v>
      </c>
      <c r="Q32" s="91">
        <v>8</v>
      </c>
      <c r="R32" s="91">
        <v>32</v>
      </c>
      <c r="S32" s="91" t="s">
        <v>127</v>
      </c>
      <c r="T32" s="91" t="s">
        <v>117</v>
      </c>
      <c r="U32" s="47" t="s">
        <v>279</v>
      </c>
      <c r="V32" s="92" t="s">
        <v>280</v>
      </c>
      <c r="W32" s="93" t="s">
        <v>281</v>
      </c>
      <c r="X32" s="93" t="s">
        <v>281</v>
      </c>
      <c r="Y32" s="93"/>
      <c r="Z32" s="93"/>
    </row>
    <row r="33" s="10" customFormat="1" ht="35" customHeight="1" spans="1:26">
      <c r="A33" s="35">
        <v>26</v>
      </c>
      <c r="B33" s="45" t="s">
        <v>121</v>
      </c>
      <c r="C33" s="47" t="s">
        <v>48</v>
      </c>
      <c r="D33" s="47" t="s">
        <v>49</v>
      </c>
      <c r="E33" s="47" t="s">
        <v>98</v>
      </c>
      <c r="F33" s="47" t="s">
        <v>51</v>
      </c>
      <c r="G33" s="47" t="s">
        <v>105</v>
      </c>
      <c r="H33" s="48">
        <v>16</v>
      </c>
      <c r="I33" s="47" t="s">
        <v>122</v>
      </c>
      <c r="J33" s="48">
        <v>2019</v>
      </c>
      <c r="K33" s="48">
        <v>2020</v>
      </c>
      <c r="L33" s="74">
        <f t="shared" si="3"/>
        <v>3.2</v>
      </c>
      <c r="M33" s="74"/>
      <c r="N33" s="73">
        <v>1.6</v>
      </c>
      <c r="O33" s="73">
        <v>1.6</v>
      </c>
      <c r="P33" s="73" t="s">
        <v>53</v>
      </c>
      <c r="Q33" s="91">
        <v>4</v>
      </c>
      <c r="R33" s="91">
        <v>21</v>
      </c>
      <c r="S33" s="91" t="s">
        <v>125</v>
      </c>
      <c r="T33" s="91" t="s">
        <v>96</v>
      </c>
      <c r="U33" s="47" t="s">
        <v>279</v>
      </c>
      <c r="V33" s="92" t="s">
        <v>280</v>
      </c>
      <c r="W33" s="93" t="s">
        <v>281</v>
      </c>
      <c r="X33" s="93" t="s">
        <v>281</v>
      </c>
      <c r="Y33" s="93"/>
      <c r="Z33" s="93"/>
    </row>
    <row r="34" s="10" customFormat="1" ht="35" customHeight="1" spans="1:26">
      <c r="A34" s="35">
        <v>27</v>
      </c>
      <c r="B34" s="45" t="s">
        <v>121</v>
      </c>
      <c r="C34" s="47" t="s">
        <v>48</v>
      </c>
      <c r="D34" s="47" t="s">
        <v>49</v>
      </c>
      <c r="E34" s="47" t="s">
        <v>70</v>
      </c>
      <c r="F34" s="47" t="s">
        <v>51</v>
      </c>
      <c r="G34" s="47" t="s">
        <v>105</v>
      </c>
      <c r="H34" s="48">
        <v>14</v>
      </c>
      <c r="I34" s="47" t="s">
        <v>122</v>
      </c>
      <c r="J34" s="48">
        <v>2019</v>
      </c>
      <c r="K34" s="48">
        <v>2020</v>
      </c>
      <c r="L34" s="74">
        <f t="shared" si="3"/>
        <v>2.8</v>
      </c>
      <c r="M34" s="74"/>
      <c r="N34" s="73">
        <v>1.6</v>
      </c>
      <c r="O34" s="73">
        <v>1.2</v>
      </c>
      <c r="P34" s="73" t="s">
        <v>53</v>
      </c>
      <c r="Q34" s="91">
        <v>5</v>
      </c>
      <c r="R34" s="91">
        <v>16</v>
      </c>
      <c r="S34" s="91" t="s">
        <v>128</v>
      </c>
      <c r="T34" s="91" t="s">
        <v>46</v>
      </c>
      <c r="U34" s="47" t="s">
        <v>279</v>
      </c>
      <c r="V34" s="92" t="s">
        <v>280</v>
      </c>
      <c r="W34" s="93" t="s">
        <v>281</v>
      </c>
      <c r="X34" s="93" t="s">
        <v>281</v>
      </c>
      <c r="Y34" s="93"/>
      <c r="Z34" s="93"/>
    </row>
    <row r="35" s="10" customFormat="1" ht="35" customHeight="1" spans="1:26">
      <c r="A35" s="35">
        <v>28</v>
      </c>
      <c r="B35" s="45" t="s">
        <v>121</v>
      </c>
      <c r="C35" s="47" t="s">
        <v>48</v>
      </c>
      <c r="D35" s="47" t="s">
        <v>49</v>
      </c>
      <c r="E35" s="47" t="s">
        <v>59</v>
      </c>
      <c r="F35" s="47" t="s">
        <v>51</v>
      </c>
      <c r="G35" s="47" t="s">
        <v>105</v>
      </c>
      <c r="H35" s="48">
        <v>8</v>
      </c>
      <c r="I35" s="47" t="s">
        <v>122</v>
      </c>
      <c r="J35" s="48">
        <v>2019</v>
      </c>
      <c r="K35" s="48">
        <v>2020</v>
      </c>
      <c r="L35" s="74">
        <f t="shared" si="3"/>
        <v>1.6</v>
      </c>
      <c r="M35" s="74"/>
      <c r="N35" s="73">
        <v>0.8</v>
      </c>
      <c r="O35" s="73">
        <v>0.8</v>
      </c>
      <c r="P35" s="73" t="s">
        <v>53</v>
      </c>
      <c r="Q35" s="91">
        <v>2</v>
      </c>
      <c r="R35" s="91">
        <v>12</v>
      </c>
      <c r="S35" s="91" t="s">
        <v>129</v>
      </c>
      <c r="T35" s="91" t="s">
        <v>68</v>
      </c>
      <c r="U35" s="47" t="s">
        <v>279</v>
      </c>
      <c r="V35" s="92" t="s">
        <v>280</v>
      </c>
      <c r="W35" s="93" t="s">
        <v>281</v>
      </c>
      <c r="X35" s="93" t="s">
        <v>281</v>
      </c>
      <c r="Y35" s="93"/>
      <c r="Z35" s="93"/>
    </row>
    <row r="36" s="9" customFormat="1" ht="35" customHeight="1" spans="1:72">
      <c r="A36" s="35">
        <v>29</v>
      </c>
      <c r="B36" s="49" t="s">
        <v>199</v>
      </c>
      <c r="C36" s="50" t="s">
        <v>48</v>
      </c>
      <c r="D36" s="50" t="s">
        <v>49</v>
      </c>
      <c r="E36" s="50" t="s">
        <v>70</v>
      </c>
      <c r="F36" s="50" t="s">
        <v>51</v>
      </c>
      <c r="G36" s="50" t="s">
        <v>190</v>
      </c>
      <c r="H36" s="50">
        <v>1.486</v>
      </c>
      <c r="I36" s="50" t="s">
        <v>200</v>
      </c>
      <c r="J36" s="48">
        <v>2020</v>
      </c>
      <c r="K36" s="48">
        <v>2020</v>
      </c>
      <c r="L36" s="71">
        <f t="shared" si="3"/>
        <v>13</v>
      </c>
      <c r="M36" s="71"/>
      <c r="N36" s="73"/>
      <c r="O36" s="73">
        <v>13</v>
      </c>
      <c r="P36" s="46" t="s">
        <v>53</v>
      </c>
      <c r="Q36" s="91">
        <v>8</v>
      </c>
      <c r="R36" s="91">
        <v>28</v>
      </c>
      <c r="S36" s="46" t="s">
        <v>201</v>
      </c>
      <c r="T36" s="46" t="s">
        <v>202</v>
      </c>
      <c r="U36" s="46" t="s">
        <v>191</v>
      </c>
      <c r="V36" s="92" t="s">
        <v>282</v>
      </c>
      <c r="W36" s="46" t="s">
        <v>281</v>
      </c>
      <c r="X36" s="46" t="s">
        <v>281</v>
      </c>
      <c r="Y36" s="46"/>
      <c r="Z36" s="46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101"/>
      <c r="BT36" s="101"/>
    </row>
    <row r="37" s="9" customFormat="1" ht="35" customHeight="1" spans="1:72">
      <c r="A37" s="35">
        <v>30</v>
      </c>
      <c r="B37" s="49" t="s">
        <v>199</v>
      </c>
      <c r="C37" s="50" t="s">
        <v>48</v>
      </c>
      <c r="D37" s="50" t="s">
        <v>49</v>
      </c>
      <c r="E37" s="50" t="s">
        <v>203</v>
      </c>
      <c r="F37" s="50" t="s">
        <v>51</v>
      </c>
      <c r="G37" s="50" t="s">
        <v>190</v>
      </c>
      <c r="H37" s="50">
        <v>4.337</v>
      </c>
      <c r="I37" s="50" t="s">
        <v>204</v>
      </c>
      <c r="J37" s="48">
        <v>2020</v>
      </c>
      <c r="K37" s="48">
        <v>2020</v>
      </c>
      <c r="L37" s="71">
        <f t="shared" si="3"/>
        <v>35</v>
      </c>
      <c r="M37" s="71"/>
      <c r="N37" s="73"/>
      <c r="O37" s="73">
        <v>35</v>
      </c>
      <c r="P37" s="46" t="s">
        <v>53</v>
      </c>
      <c r="Q37" s="91">
        <v>11</v>
      </c>
      <c r="R37" s="91">
        <v>48</v>
      </c>
      <c r="S37" s="46" t="s">
        <v>201</v>
      </c>
      <c r="T37" s="46" t="s">
        <v>202</v>
      </c>
      <c r="U37" s="46" t="s">
        <v>191</v>
      </c>
      <c r="V37" s="92" t="s">
        <v>282</v>
      </c>
      <c r="W37" s="46" t="s">
        <v>281</v>
      </c>
      <c r="X37" s="46" t="s">
        <v>281</v>
      </c>
      <c r="Y37" s="46"/>
      <c r="Z37" s="46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101"/>
      <c r="BT37" s="101"/>
    </row>
    <row r="38" s="9" customFormat="1" ht="35" customHeight="1" spans="1:72">
      <c r="A38" s="35">
        <v>31</v>
      </c>
      <c r="B38" s="49" t="s">
        <v>199</v>
      </c>
      <c r="C38" s="50" t="s">
        <v>48</v>
      </c>
      <c r="D38" s="50" t="s">
        <v>49</v>
      </c>
      <c r="E38" s="50" t="s">
        <v>56</v>
      </c>
      <c r="F38" s="50" t="s">
        <v>51</v>
      </c>
      <c r="G38" s="50" t="s">
        <v>190</v>
      </c>
      <c r="H38" s="50">
        <v>1.004</v>
      </c>
      <c r="I38" s="50" t="s">
        <v>205</v>
      </c>
      <c r="J38" s="48">
        <v>2020</v>
      </c>
      <c r="K38" s="48">
        <v>2020</v>
      </c>
      <c r="L38" s="71">
        <f t="shared" si="3"/>
        <v>8</v>
      </c>
      <c r="M38" s="71"/>
      <c r="N38" s="73"/>
      <c r="O38" s="73">
        <v>8</v>
      </c>
      <c r="P38" s="46" t="s">
        <v>53</v>
      </c>
      <c r="Q38" s="91">
        <v>10</v>
      </c>
      <c r="R38" s="91">
        <v>36</v>
      </c>
      <c r="S38" s="46" t="s">
        <v>201</v>
      </c>
      <c r="T38" s="46" t="s">
        <v>202</v>
      </c>
      <c r="U38" s="46" t="s">
        <v>191</v>
      </c>
      <c r="V38" s="92" t="s">
        <v>282</v>
      </c>
      <c r="W38" s="46" t="s">
        <v>281</v>
      </c>
      <c r="X38" s="46" t="s">
        <v>281</v>
      </c>
      <c r="Y38" s="46"/>
      <c r="Z38" s="46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</row>
    <row r="39" s="9" customFormat="1" ht="35" customHeight="1" spans="1:72">
      <c r="A39" s="35">
        <v>32</v>
      </c>
      <c r="B39" s="49" t="s">
        <v>199</v>
      </c>
      <c r="C39" s="50" t="s">
        <v>48</v>
      </c>
      <c r="D39" s="50" t="s">
        <v>49</v>
      </c>
      <c r="E39" s="50" t="s">
        <v>56</v>
      </c>
      <c r="F39" s="50" t="s">
        <v>51</v>
      </c>
      <c r="G39" s="50" t="s">
        <v>190</v>
      </c>
      <c r="H39" s="50">
        <v>1.678</v>
      </c>
      <c r="I39" s="50" t="s">
        <v>206</v>
      </c>
      <c r="J39" s="48">
        <v>2020</v>
      </c>
      <c r="K39" s="48">
        <v>2020</v>
      </c>
      <c r="L39" s="71">
        <f t="shared" si="3"/>
        <v>14</v>
      </c>
      <c r="M39" s="71"/>
      <c r="N39" s="73"/>
      <c r="O39" s="73">
        <v>14</v>
      </c>
      <c r="P39" s="46" t="s">
        <v>53</v>
      </c>
      <c r="Q39" s="91">
        <v>10</v>
      </c>
      <c r="R39" s="91">
        <v>36</v>
      </c>
      <c r="S39" s="46" t="s">
        <v>201</v>
      </c>
      <c r="T39" s="46" t="s">
        <v>202</v>
      </c>
      <c r="U39" s="46" t="s">
        <v>191</v>
      </c>
      <c r="V39" s="92" t="s">
        <v>282</v>
      </c>
      <c r="W39" s="46" t="s">
        <v>281</v>
      </c>
      <c r="X39" s="46" t="s">
        <v>281</v>
      </c>
      <c r="Y39" s="46"/>
      <c r="Z39" s="46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</row>
    <row r="40" s="11" customFormat="1" ht="35" customHeight="1" spans="1:26">
      <c r="A40" s="35">
        <v>33</v>
      </c>
      <c r="B40" s="51" t="s">
        <v>283</v>
      </c>
      <c r="C40" s="52" t="s">
        <v>48</v>
      </c>
      <c r="D40" s="52" t="s">
        <v>49</v>
      </c>
      <c r="E40" s="47" t="s">
        <v>216</v>
      </c>
      <c r="F40" s="47" t="s">
        <v>51</v>
      </c>
      <c r="G40" s="47" t="s">
        <v>210</v>
      </c>
      <c r="H40" s="46">
        <v>33</v>
      </c>
      <c r="I40" s="73" t="s">
        <v>217</v>
      </c>
      <c r="J40" s="48">
        <v>2019</v>
      </c>
      <c r="K40" s="48">
        <v>2019</v>
      </c>
      <c r="L40" s="75">
        <f t="shared" si="3"/>
        <v>18</v>
      </c>
      <c r="M40" s="75"/>
      <c r="N40" s="75">
        <v>18</v>
      </c>
      <c r="O40" s="75"/>
      <c r="P40" s="73" t="s">
        <v>218</v>
      </c>
      <c r="Q40" s="91">
        <v>9</v>
      </c>
      <c r="R40" s="91">
        <v>33</v>
      </c>
      <c r="S40" s="73" t="s">
        <v>214</v>
      </c>
      <c r="T40" s="73" t="s">
        <v>219</v>
      </c>
      <c r="U40" s="73" t="s">
        <v>220</v>
      </c>
      <c r="V40" s="73" t="s">
        <v>282</v>
      </c>
      <c r="W40" s="48" t="s">
        <v>281</v>
      </c>
      <c r="X40" s="48" t="s">
        <v>281</v>
      </c>
      <c r="Y40" s="73"/>
      <c r="Z40" s="73"/>
    </row>
    <row r="41" s="12" customFormat="1" ht="35" customHeight="1" spans="1:26">
      <c r="A41" s="35">
        <v>34</v>
      </c>
      <c r="B41" s="45" t="s">
        <v>283</v>
      </c>
      <c r="C41" s="47" t="s">
        <v>48</v>
      </c>
      <c r="D41" s="47" t="s">
        <v>49</v>
      </c>
      <c r="E41" s="47" t="s">
        <v>70</v>
      </c>
      <c r="F41" s="47" t="s">
        <v>147</v>
      </c>
      <c r="G41" s="47" t="s">
        <v>210</v>
      </c>
      <c r="H41" s="47">
        <v>116</v>
      </c>
      <c r="I41" s="47" t="s">
        <v>221</v>
      </c>
      <c r="J41" s="48">
        <v>2019</v>
      </c>
      <c r="K41" s="48">
        <v>2019</v>
      </c>
      <c r="L41" s="71">
        <f t="shared" si="3"/>
        <v>18.5</v>
      </c>
      <c r="M41" s="71"/>
      <c r="N41" s="71">
        <v>18.5</v>
      </c>
      <c r="O41" s="71"/>
      <c r="P41" s="48" t="s">
        <v>53</v>
      </c>
      <c r="Q41" s="94">
        <v>8</v>
      </c>
      <c r="R41" s="94">
        <v>31</v>
      </c>
      <c r="S41" s="95" t="s">
        <v>214</v>
      </c>
      <c r="T41" s="95" t="s">
        <v>222</v>
      </c>
      <c r="U41" s="73" t="s">
        <v>211</v>
      </c>
      <c r="V41" s="73" t="s">
        <v>284</v>
      </c>
      <c r="W41" s="47" t="s">
        <v>281</v>
      </c>
      <c r="X41" s="73" t="s">
        <v>281</v>
      </c>
      <c r="Y41" s="73"/>
      <c r="Z41" s="73"/>
    </row>
    <row r="42" s="12" customFormat="1" ht="35" customHeight="1" spans="1:26">
      <c r="A42" s="35">
        <v>35</v>
      </c>
      <c r="B42" s="51" t="s">
        <v>283</v>
      </c>
      <c r="C42" s="52" t="s">
        <v>48</v>
      </c>
      <c r="D42" s="47" t="s">
        <v>49</v>
      </c>
      <c r="E42" s="52" t="s">
        <v>50</v>
      </c>
      <c r="F42" s="52" t="s">
        <v>147</v>
      </c>
      <c r="G42" s="52" t="s">
        <v>210</v>
      </c>
      <c r="H42" s="52">
        <v>388</v>
      </c>
      <c r="I42" s="52" t="s">
        <v>223</v>
      </c>
      <c r="J42" s="76">
        <v>2019</v>
      </c>
      <c r="K42" s="76">
        <v>2019</v>
      </c>
      <c r="L42" s="73">
        <f t="shared" si="3"/>
        <v>67.5</v>
      </c>
      <c r="M42" s="73"/>
      <c r="N42" s="52">
        <v>67.5</v>
      </c>
      <c r="O42" s="52"/>
      <c r="P42" s="47" t="s">
        <v>53</v>
      </c>
      <c r="Q42" s="91">
        <v>11</v>
      </c>
      <c r="R42" s="91">
        <v>52</v>
      </c>
      <c r="S42" s="91" t="s">
        <v>214</v>
      </c>
      <c r="T42" s="91" t="s">
        <v>224</v>
      </c>
      <c r="U42" s="91" t="s">
        <v>211</v>
      </c>
      <c r="V42" s="73" t="s">
        <v>284</v>
      </c>
      <c r="W42" s="47" t="s">
        <v>281</v>
      </c>
      <c r="X42" s="73" t="s">
        <v>281</v>
      </c>
      <c r="Y42" s="73"/>
      <c r="Z42" s="73"/>
    </row>
    <row r="43" s="12" customFormat="1" ht="35" customHeight="1" spans="1:26">
      <c r="A43" s="35">
        <v>36</v>
      </c>
      <c r="B43" s="51" t="s">
        <v>283</v>
      </c>
      <c r="C43" s="52" t="s">
        <v>48</v>
      </c>
      <c r="D43" s="47" t="s">
        <v>49</v>
      </c>
      <c r="E43" s="52" t="s">
        <v>225</v>
      </c>
      <c r="F43" s="52" t="s">
        <v>147</v>
      </c>
      <c r="G43" s="52" t="s">
        <v>210</v>
      </c>
      <c r="H43" s="52">
        <v>184</v>
      </c>
      <c r="I43" s="52" t="s">
        <v>226</v>
      </c>
      <c r="J43" s="76">
        <v>2019</v>
      </c>
      <c r="K43" s="76">
        <v>2019</v>
      </c>
      <c r="L43" s="73">
        <f t="shared" si="3"/>
        <v>15</v>
      </c>
      <c r="M43" s="73"/>
      <c r="N43" s="52">
        <v>15</v>
      </c>
      <c r="O43" s="52"/>
      <c r="P43" s="47" t="s">
        <v>53</v>
      </c>
      <c r="Q43" s="91">
        <v>6</v>
      </c>
      <c r="R43" s="91">
        <v>25</v>
      </c>
      <c r="S43" s="91" t="s">
        <v>214</v>
      </c>
      <c r="T43" s="91" t="s">
        <v>227</v>
      </c>
      <c r="U43" s="91" t="s">
        <v>211</v>
      </c>
      <c r="V43" s="73" t="s">
        <v>284</v>
      </c>
      <c r="W43" s="47" t="s">
        <v>281</v>
      </c>
      <c r="X43" s="73" t="s">
        <v>281</v>
      </c>
      <c r="Y43" s="73"/>
      <c r="Z43" s="73"/>
    </row>
    <row r="44" s="13" customFormat="1" ht="35" customHeight="1" spans="1:26">
      <c r="A44" s="35">
        <v>37</v>
      </c>
      <c r="B44" s="45" t="s">
        <v>235</v>
      </c>
      <c r="C44" s="47" t="s">
        <v>48</v>
      </c>
      <c r="D44" s="47" t="s">
        <v>49</v>
      </c>
      <c r="E44" s="47" t="s">
        <v>216</v>
      </c>
      <c r="F44" s="47" t="s">
        <v>51</v>
      </c>
      <c r="G44" s="47" t="s">
        <v>236</v>
      </c>
      <c r="H44" s="48">
        <v>2400</v>
      </c>
      <c r="I44" s="46" t="s">
        <v>239</v>
      </c>
      <c r="J44" s="48">
        <v>2019</v>
      </c>
      <c r="K44" s="48">
        <v>2019</v>
      </c>
      <c r="L44" s="73">
        <f t="shared" si="3"/>
        <v>52</v>
      </c>
      <c r="M44" s="73"/>
      <c r="N44" s="73">
        <v>52</v>
      </c>
      <c r="O44" s="73"/>
      <c r="P44" s="73" t="s">
        <v>218</v>
      </c>
      <c r="Q44" s="91">
        <v>9</v>
      </c>
      <c r="R44" s="91">
        <v>33</v>
      </c>
      <c r="S44" s="91" t="s">
        <v>194</v>
      </c>
      <c r="T44" s="91" t="s">
        <v>240</v>
      </c>
      <c r="U44" s="91" t="s">
        <v>220</v>
      </c>
      <c r="V44" s="47" t="s">
        <v>282</v>
      </c>
      <c r="W44" s="92" t="s">
        <v>281</v>
      </c>
      <c r="X44" s="96" t="s">
        <v>281</v>
      </c>
      <c r="Y44" s="96"/>
      <c r="Z44" s="96"/>
    </row>
    <row r="45" s="11" customFormat="1" ht="35" customHeight="1" spans="1:26">
      <c r="A45" s="35">
        <v>38</v>
      </c>
      <c r="B45" s="45" t="s">
        <v>246</v>
      </c>
      <c r="C45" s="47" t="s">
        <v>48</v>
      </c>
      <c r="D45" s="47" t="s">
        <v>49</v>
      </c>
      <c r="E45" s="53" t="s">
        <v>216</v>
      </c>
      <c r="F45" s="47" t="s">
        <v>51</v>
      </c>
      <c r="G45" s="53" t="s">
        <v>230</v>
      </c>
      <c r="H45" s="46">
        <v>2</v>
      </c>
      <c r="I45" s="47" t="s">
        <v>246</v>
      </c>
      <c r="J45" s="48">
        <v>2019</v>
      </c>
      <c r="K45" s="48">
        <v>2019</v>
      </c>
      <c r="L45" s="72">
        <f t="shared" si="3"/>
        <v>30</v>
      </c>
      <c r="M45" s="72"/>
      <c r="N45" s="72">
        <v>30</v>
      </c>
      <c r="O45" s="75"/>
      <c r="P45" s="73" t="s">
        <v>218</v>
      </c>
      <c r="Q45" s="91">
        <v>9</v>
      </c>
      <c r="R45" s="91">
        <v>33</v>
      </c>
      <c r="S45" s="91" t="s">
        <v>244</v>
      </c>
      <c r="T45" s="73" t="s">
        <v>245</v>
      </c>
      <c r="U45" s="91" t="s">
        <v>220</v>
      </c>
      <c r="V45" s="47" t="s">
        <v>282</v>
      </c>
      <c r="W45" s="91" t="s">
        <v>281</v>
      </c>
      <c r="X45" s="91" t="s">
        <v>281</v>
      </c>
      <c r="Y45" s="73"/>
      <c r="Z45" s="73"/>
    </row>
    <row r="46" s="11" customFormat="1" ht="35" customHeight="1" spans="1:26">
      <c r="A46" s="35">
        <v>39</v>
      </c>
      <c r="B46" s="45" t="s">
        <v>247</v>
      </c>
      <c r="C46" s="47" t="s">
        <v>48</v>
      </c>
      <c r="D46" s="47" t="s">
        <v>49</v>
      </c>
      <c r="E46" s="53"/>
      <c r="F46" s="47" t="s">
        <v>51</v>
      </c>
      <c r="G46" s="53" t="s">
        <v>248</v>
      </c>
      <c r="H46" s="46">
        <v>1</v>
      </c>
      <c r="I46" s="47" t="s">
        <v>249</v>
      </c>
      <c r="J46" s="48">
        <v>2019</v>
      </c>
      <c r="K46" s="48">
        <v>2019</v>
      </c>
      <c r="L46" s="72">
        <f t="shared" si="3"/>
        <v>10</v>
      </c>
      <c r="M46" s="72"/>
      <c r="N46" s="72">
        <v>10</v>
      </c>
      <c r="O46" s="75"/>
      <c r="P46" s="73" t="s">
        <v>53</v>
      </c>
      <c r="Q46" s="91">
        <v>53</v>
      </c>
      <c r="R46" s="91">
        <v>217</v>
      </c>
      <c r="S46" s="91" t="s">
        <v>244</v>
      </c>
      <c r="T46" s="73" t="s">
        <v>245</v>
      </c>
      <c r="U46" s="91" t="s">
        <v>138</v>
      </c>
      <c r="V46" s="73" t="s">
        <v>285</v>
      </c>
      <c r="W46" s="91" t="s">
        <v>281</v>
      </c>
      <c r="X46" s="91" t="s">
        <v>281</v>
      </c>
      <c r="Y46" s="73"/>
      <c r="Z46" s="73"/>
    </row>
    <row r="47" s="14" customFormat="1" ht="35" customHeight="1" spans="1:26">
      <c r="A47" s="35">
        <v>40</v>
      </c>
      <c r="B47" s="45" t="s">
        <v>253</v>
      </c>
      <c r="C47" s="47" t="s">
        <v>48</v>
      </c>
      <c r="D47" s="47" t="s">
        <v>49</v>
      </c>
      <c r="E47" s="47" t="s">
        <v>98</v>
      </c>
      <c r="F47" s="47" t="s">
        <v>51</v>
      </c>
      <c r="G47" s="47" t="s">
        <v>254</v>
      </c>
      <c r="H47" s="46">
        <v>400</v>
      </c>
      <c r="I47" s="46" t="s">
        <v>255</v>
      </c>
      <c r="J47" s="48">
        <v>2019</v>
      </c>
      <c r="K47" s="48">
        <v>2019</v>
      </c>
      <c r="L47" s="73">
        <f t="shared" si="3"/>
        <v>20</v>
      </c>
      <c r="M47" s="73"/>
      <c r="N47" s="73">
        <v>20</v>
      </c>
      <c r="O47" s="46"/>
      <c r="P47" s="73" t="s">
        <v>218</v>
      </c>
      <c r="Q47" s="91">
        <v>6</v>
      </c>
      <c r="R47" s="91">
        <v>29</v>
      </c>
      <c r="S47" s="91" t="s">
        <v>256</v>
      </c>
      <c r="T47" s="91" t="s">
        <v>245</v>
      </c>
      <c r="U47" s="91" t="s">
        <v>220</v>
      </c>
      <c r="V47" s="73" t="s">
        <v>282</v>
      </c>
      <c r="W47" s="47" t="s">
        <v>281</v>
      </c>
      <c r="X47" s="93" t="s">
        <v>281</v>
      </c>
      <c r="Y47" s="93"/>
      <c r="Z47" s="47"/>
    </row>
    <row r="48" s="5" customFormat="1" customHeight="1" spans="2:72">
      <c r="B48" s="54"/>
      <c r="H48" s="55"/>
      <c r="J48" s="77"/>
      <c r="K48" s="77"/>
      <c r="L48" s="78"/>
      <c r="M48" s="78"/>
      <c r="N48" s="78"/>
      <c r="O48" s="78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</row>
    <row r="49" s="5" customFormat="1" customHeight="1" spans="2:72">
      <c r="B49" s="54"/>
      <c r="H49" s="55"/>
      <c r="J49" s="77"/>
      <c r="K49" s="77"/>
      <c r="L49" s="78"/>
      <c r="M49" s="78"/>
      <c r="N49" s="78"/>
      <c r="O49" s="78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</row>
    <row r="50" s="5" customFormat="1" customHeight="1" spans="2:72">
      <c r="B50" s="54"/>
      <c r="H50" s="55"/>
      <c r="J50" s="77"/>
      <c r="K50" s="77"/>
      <c r="L50" s="78"/>
      <c r="M50" s="78"/>
      <c r="N50" s="78"/>
      <c r="O50" s="78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</row>
    <row r="51" s="5" customFormat="1" customHeight="1" spans="2:72">
      <c r="B51" s="54"/>
      <c r="H51" s="55"/>
      <c r="J51" s="77"/>
      <c r="K51" s="77"/>
      <c r="L51" s="78"/>
      <c r="M51" s="78"/>
      <c r="N51" s="78"/>
      <c r="O51" s="78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</row>
    <row r="52" s="5" customFormat="1" customHeight="1" spans="2:72">
      <c r="B52" s="54"/>
      <c r="H52" s="55"/>
      <c r="J52" s="77"/>
      <c r="K52" s="77"/>
      <c r="L52" s="78"/>
      <c r="M52" s="78"/>
      <c r="N52" s="78"/>
      <c r="O52" s="78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</row>
    <row r="53" s="5" customFormat="1" customHeight="1" spans="2:72">
      <c r="B53" s="54"/>
      <c r="H53" s="55"/>
      <c r="J53" s="77"/>
      <c r="K53" s="77"/>
      <c r="L53" s="78"/>
      <c r="M53" s="78"/>
      <c r="N53" s="78"/>
      <c r="O53" s="78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</row>
    <row r="54" s="5" customFormat="1" customHeight="1" spans="2:72">
      <c r="B54" s="54"/>
      <c r="H54" s="55"/>
      <c r="J54" s="77"/>
      <c r="K54" s="77"/>
      <c r="L54" s="78"/>
      <c r="M54" s="78"/>
      <c r="N54" s="78"/>
      <c r="O54" s="78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</row>
  </sheetData>
  <autoFilter xmlns:etc="http://www.wps.cn/officeDocument/2017/etCustomData" ref="A7:XFD47" etc:filterBottomFollowUsedRange="0">
    <extLst/>
  </autoFilter>
  <mergeCells count="31">
    <mergeCell ref="A1:B1"/>
    <mergeCell ref="A2:Z2"/>
    <mergeCell ref="A3:Z3"/>
    <mergeCell ref="C4:E4"/>
    <mergeCell ref="J4:K4"/>
    <mergeCell ref="L4:O4"/>
    <mergeCell ref="Q4:R4"/>
    <mergeCell ref="M5:O5"/>
    <mergeCell ref="A4:A6"/>
    <mergeCell ref="B4:B6"/>
    <mergeCell ref="C5:C6"/>
    <mergeCell ref="D5:D6"/>
    <mergeCell ref="E5:E6"/>
    <mergeCell ref="F4:F6"/>
    <mergeCell ref="G4:G6"/>
    <mergeCell ref="H4:H6"/>
    <mergeCell ref="I4:I6"/>
    <mergeCell ref="J5:J6"/>
    <mergeCell ref="K5:K6"/>
    <mergeCell ref="L5:L6"/>
    <mergeCell ref="P4:P6"/>
    <mergeCell ref="Q5:Q6"/>
    <mergeCell ref="R5:R6"/>
    <mergeCell ref="S4:S6"/>
    <mergeCell ref="T4:T6"/>
    <mergeCell ref="U4:U6"/>
    <mergeCell ref="V4:V6"/>
    <mergeCell ref="W4:W6"/>
    <mergeCell ref="X4:X6"/>
    <mergeCell ref="Y4:Y6"/>
    <mergeCell ref="Z4:Z6"/>
  </mergeCells>
  <conditionalFormatting sqref="I36:I39">
    <cfRule type="duplicateValues" dxfId="0" priority="3"/>
  </conditionalFormatting>
  <pageMargins left="0.751388888888889" right="0.751388888888889" top="1" bottom="1" header="0.5" footer="0.5"/>
  <pageSetup paperSize="8" scale="6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赖南村-村级“施工图”总明细</vt:lpstr>
      <vt:lpstr>新增项目表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苗苗是个大美女</cp:lastModifiedBy>
  <dcterms:created xsi:type="dcterms:W3CDTF">2019-04-03T08:46:00Z</dcterms:created>
  <dcterms:modified xsi:type="dcterms:W3CDTF">2025-09-15T07:13:38Z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7D59618A171F4A2F81B3810C0EA14FF6_13</vt:lpwstr>
  </property>
</Properties>
</file>