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<sst xmlns="http://schemas.openxmlformats.org/spreadsheetml/2006/main" count="79" uniqueCount="47">
  <si>
    <t>德宏州涉外婚姻家庭人口和计划生育情况统计表</t>
  </si>
  <si>
    <t>表    号：德计生调01表</t>
  </si>
  <si>
    <t>制表单位：德宏州卫生和计划生育委员会</t>
  </si>
  <si>
    <t>批准机关：德宏州统计局</t>
  </si>
  <si>
    <t>批准文号：德统调查字〔2018〕01号</t>
  </si>
  <si>
    <t>有效期限：2020年12月31日</t>
  </si>
  <si>
    <t>填报单位：勐戛镇人民政府</t>
  </si>
  <si>
    <t xml:space="preserve">   2021 年二季度</t>
  </si>
  <si>
    <t>单位名称</t>
  </si>
  <si>
    <t>本期入境通婚人数（人）</t>
  </si>
  <si>
    <t>累计入境通婚人数（人）</t>
  </si>
  <si>
    <t>本期因婚姻带入外籍子女数（人）</t>
  </si>
  <si>
    <t>累计因婚姻带入外籍子女数（人）</t>
  </si>
  <si>
    <t>本期生育人数（人）</t>
  </si>
  <si>
    <t>累计生育人数（人）</t>
  </si>
  <si>
    <t>累计办理独子证户数（户）</t>
  </si>
  <si>
    <t>一孩</t>
  </si>
  <si>
    <t>二孩</t>
  </si>
  <si>
    <t>多孩</t>
  </si>
  <si>
    <t>总出生人数</t>
  </si>
  <si>
    <t>总人数</t>
  </si>
  <si>
    <t>其中：</t>
  </si>
  <si>
    <t>人数</t>
  </si>
  <si>
    <t>男</t>
  </si>
  <si>
    <t>女</t>
  </si>
  <si>
    <t>其中：政策内生育</t>
  </si>
  <si>
    <t>合计出生人数</t>
  </si>
  <si>
    <t>女方属外籍</t>
  </si>
  <si>
    <t>男方属外籍</t>
  </si>
  <si>
    <r>
      <rPr>
        <sz val="10"/>
        <color indexed="14"/>
        <rFont val="宋体"/>
        <charset val="134"/>
      </rPr>
      <t>合计出生人数</t>
    </r>
  </si>
  <si>
    <r>
      <rPr>
        <sz val="10"/>
        <color indexed="14"/>
        <rFont val="宋体"/>
        <charset val="134"/>
      </rPr>
      <t>男</t>
    </r>
  </si>
  <si>
    <r>
      <rPr>
        <sz val="10"/>
        <color indexed="14"/>
        <rFont val="宋体"/>
        <charset val="134"/>
      </rPr>
      <t>女</t>
    </r>
  </si>
  <si>
    <r>
      <rPr>
        <sz val="10"/>
        <color indexed="14"/>
        <rFont val="宋体"/>
        <charset val="134"/>
      </rPr>
      <t>其中：政策内生育</t>
    </r>
  </si>
  <si>
    <t>甲</t>
  </si>
  <si>
    <t>合计</t>
  </si>
  <si>
    <t>勐戛村</t>
  </si>
  <si>
    <t>勐稳村</t>
  </si>
  <si>
    <t>勐旺村</t>
  </si>
  <si>
    <t>象塘村</t>
  </si>
  <si>
    <t>芒牛坝村</t>
  </si>
  <si>
    <t>三角岩村</t>
  </si>
  <si>
    <t>大新寨村</t>
  </si>
  <si>
    <t>团箐村</t>
  </si>
  <si>
    <t>杨家场村</t>
  </si>
  <si>
    <t xml:space="preserve">单位负责人：冯浩然                                      填报人：杨智花                       报出日期：      2021年7月1日          </t>
  </si>
  <si>
    <t>说明：1.统计范围：本辖区内所有涉外婚姻家庭。</t>
  </si>
  <si>
    <t xml:space="preserve">      2.报送日期及方式：乡级计生办每季度末次月5日（即：4月5日、7月5日、10月10日）及次年的1月5日17：00前上报县市卫生计生局；县市卫生计生局于每季度末次月10日（即：4月10日、7月10日、10月12日）及次年的1月12日17：00前报州卫生计生委，州卫生计生委完成数据审核、汇总。     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</si>
</sst>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45">
    <font>
      <sz val="11"/>
      <color theme="1"/>
      <name val="宋体"/>
      <charset val="134"/>
      <scheme val="minor"/>
    </font>
    <font>
      <sz val="20"/>
      <name val="黑体"/>
      <family val="3"/>
      <charset val="134"/>
    </font>
    <font>
      <sz val="12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family val="1"/>
      <charset val="0"/>
    </font>
    <font>
      <sz val="9"/>
      <color theme="1"/>
      <name val="仿宋"/>
      <family val="3"/>
      <charset val="134"/>
    </font>
    <font>
      <sz val="9"/>
      <color theme="1"/>
      <name val="Times New Roman"/>
      <family val="1"/>
      <charset val="0"/>
    </font>
    <font>
      <b/>
      <sz val="12"/>
      <color theme="1"/>
      <name val="宋体"/>
      <charset val="134"/>
    </font>
    <font>
      <b/>
      <sz val="12"/>
      <color theme="1"/>
      <name val="Times New Roman"/>
      <family val="1"/>
      <charset val="0"/>
    </font>
    <font>
      <sz val="12"/>
      <name val="Times New Roman"/>
      <family val="1"/>
      <charset val="0"/>
    </font>
    <font>
      <sz val="12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rgb="FFFF0000"/>
      <name val="宋体"/>
      <charset val="134"/>
    </font>
    <font>
      <sz val="12"/>
      <color rgb="FFD604A9"/>
      <name val="宋体"/>
      <charset val="134"/>
    </font>
    <font>
      <sz val="14"/>
      <name val="宋体"/>
      <charset val="134"/>
    </font>
    <font>
      <sz val="10"/>
      <name val="仿宋"/>
      <family val="3"/>
      <charset val="134"/>
    </font>
    <font>
      <sz val="12"/>
      <color rgb="FFFF00FF"/>
      <name val="宋体"/>
      <charset val="134"/>
    </font>
    <font>
      <sz val="10"/>
      <name val="宋体"/>
      <charset val="134"/>
    </font>
    <font>
      <sz val="10"/>
      <color theme="1"/>
      <name val="仿宋"/>
      <family val="3"/>
      <charset val="134"/>
    </font>
    <font>
      <sz val="10"/>
      <color rgb="FFD604A9"/>
      <name val="Times New Roman"/>
      <family val="1"/>
      <charset val="0"/>
    </font>
    <font>
      <b/>
      <sz val="10"/>
      <color rgb="FFD604A9"/>
      <name val="宋体"/>
      <charset val="134"/>
    </font>
    <font>
      <b/>
      <sz val="12"/>
      <color rgb="FFD604A9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9"/>
      <name val="仿宋"/>
      <family val="3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indexed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30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8" fillId="20" borderId="10" applyNumberFormat="0" applyAlignment="0" applyProtection="0">
      <alignment vertical="center"/>
    </xf>
    <xf numFmtId="0" fontId="39" fillId="20" borderId="5" applyNumberFormat="0" applyAlignment="0" applyProtection="0">
      <alignment vertical="center"/>
    </xf>
    <xf numFmtId="0" fontId="40" fillId="23" borderId="11" applyNumberFormat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9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10" fillId="0" borderId="3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176" fontId="9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vertical="center"/>
    </xf>
    <xf numFmtId="0" fontId="18" fillId="0" borderId="2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horizontal="left" vertical="center"/>
    </xf>
    <xf numFmtId="0" fontId="24" fillId="0" borderId="0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8"/>
  <sheetViews>
    <sheetView tabSelected="1" workbookViewId="0">
      <selection activeCell="A1" sqref="A1:AJ1"/>
    </sheetView>
  </sheetViews>
  <sheetFormatPr defaultColWidth="9" defaultRowHeight="13.5"/>
  <sheetData>
    <row r="1" ht="25.5" spans="1:4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2"/>
      <c r="AL1" s="2"/>
      <c r="AM1" s="2"/>
      <c r="AN1" s="2"/>
    </row>
    <row r="2" ht="14.25" spans="1:40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5"/>
      <c r="AB2" s="25" t="s">
        <v>1</v>
      </c>
      <c r="AC2" s="25"/>
      <c r="AD2" s="25"/>
      <c r="AE2" s="25"/>
      <c r="AF2" s="25"/>
      <c r="AG2" s="25"/>
      <c r="AH2" s="25"/>
      <c r="AI2" s="25"/>
      <c r="AJ2" s="25"/>
      <c r="AK2" s="2"/>
      <c r="AL2" s="2"/>
      <c r="AM2" s="2"/>
      <c r="AN2" s="2"/>
    </row>
    <row r="3" ht="25.5" spans="1:40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  <c r="X3" s="2"/>
      <c r="Y3" s="2"/>
      <c r="Z3" s="2"/>
      <c r="AA3" s="25"/>
      <c r="AB3" s="25" t="s">
        <v>2</v>
      </c>
      <c r="AC3" s="25"/>
      <c r="AD3" s="25"/>
      <c r="AE3" s="25"/>
      <c r="AF3" s="25"/>
      <c r="AG3" s="25"/>
      <c r="AH3" s="25"/>
      <c r="AI3" s="25"/>
      <c r="AJ3" s="25"/>
      <c r="AK3" s="29"/>
      <c r="AL3" s="2"/>
      <c r="AM3" s="2"/>
      <c r="AN3" s="2"/>
    </row>
    <row r="4" ht="25.5" spans="1:40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"/>
      <c r="X4" s="2"/>
      <c r="Y4" s="2"/>
      <c r="Z4" s="2"/>
      <c r="AA4" s="25"/>
      <c r="AB4" s="25" t="s">
        <v>3</v>
      </c>
      <c r="AC4" s="25"/>
      <c r="AD4" s="25"/>
      <c r="AE4" s="25"/>
      <c r="AF4" s="25"/>
      <c r="AG4" s="25"/>
      <c r="AH4" s="25"/>
      <c r="AI4" s="25"/>
      <c r="AJ4" s="25"/>
      <c r="AK4" s="29"/>
      <c r="AL4" s="2"/>
      <c r="AM4" s="2"/>
      <c r="AN4" s="2"/>
    </row>
    <row r="5" ht="25.5" spans="1:40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  <c r="X5" s="2"/>
      <c r="Y5" s="2"/>
      <c r="Z5" s="2"/>
      <c r="AA5" s="25"/>
      <c r="AB5" s="25" t="s">
        <v>4</v>
      </c>
      <c r="AC5" s="25"/>
      <c r="AD5" s="25"/>
      <c r="AE5" s="25"/>
      <c r="AF5" s="25"/>
      <c r="AG5" s="25"/>
      <c r="AH5" s="25"/>
      <c r="AI5" s="25"/>
      <c r="AJ5" s="25"/>
      <c r="AK5" s="29"/>
      <c r="AL5" s="2"/>
      <c r="AM5" s="2"/>
      <c r="AN5" s="2"/>
    </row>
    <row r="6" ht="25.5" spans="1:40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/>
      <c r="X6" s="2"/>
      <c r="Y6" s="2"/>
      <c r="Z6" s="25"/>
      <c r="AA6" s="25"/>
      <c r="AB6" s="25" t="s">
        <v>5</v>
      </c>
      <c r="AC6" s="25"/>
      <c r="AD6" s="25"/>
      <c r="AE6" s="25"/>
      <c r="AF6" s="25"/>
      <c r="AG6" s="25"/>
      <c r="AH6" s="25"/>
      <c r="AI6" s="25"/>
      <c r="AJ6" s="25"/>
      <c r="AK6" s="29"/>
      <c r="AL6" s="2"/>
      <c r="AM6" s="2"/>
      <c r="AN6" s="2"/>
    </row>
    <row r="7" ht="18.75" spans="1:40">
      <c r="A7" s="3" t="s">
        <v>6</v>
      </c>
      <c r="B7" s="4"/>
      <c r="C7" s="4"/>
      <c r="D7" s="4"/>
      <c r="E7" s="4"/>
      <c r="F7" s="4"/>
      <c r="G7" s="4"/>
      <c r="H7" s="5"/>
      <c r="I7" s="5"/>
      <c r="J7" s="5"/>
      <c r="K7" s="5"/>
      <c r="L7" s="5"/>
      <c r="M7" s="21" t="s">
        <v>7</v>
      </c>
      <c r="N7" s="21"/>
      <c r="O7" s="21"/>
      <c r="P7" s="21"/>
      <c r="Q7" s="21"/>
      <c r="R7" s="21"/>
      <c r="S7" s="24"/>
      <c r="T7" s="24"/>
      <c r="U7" s="24"/>
      <c r="V7" s="24"/>
      <c r="W7" s="24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30"/>
      <c r="AL7" s="2"/>
      <c r="AM7" s="2"/>
      <c r="AN7" s="2"/>
    </row>
    <row r="8" spans="1:40">
      <c r="A8" s="6" t="s">
        <v>8</v>
      </c>
      <c r="B8" s="6" t="s">
        <v>9</v>
      </c>
      <c r="C8" s="7"/>
      <c r="D8" s="7"/>
      <c r="E8" s="6" t="s">
        <v>10</v>
      </c>
      <c r="F8" s="7"/>
      <c r="G8" s="7"/>
      <c r="H8" s="6" t="s">
        <v>11</v>
      </c>
      <c r="I8" s="7"/>
      <c r="J8" s="7"/>
      <c r="K8" s="6" t="s">
        <v>12</v>
      </c>
      <c r="L8" s="7"/>
      <c r="M8" s="7"/>
      <c r="N8" s="22" t="s">
        <v>13</v>
      </c>
      <c r="O8" s="23"/>
      <c r="P8" s="23"/>
      <c r="Q8" s="23"/>
      <c r="R8" s="23"/>
      <c r="S8" s="23"/>
      <c r="T8" s="23"/>
      <c r="U8" s="23"/>
      <c r="V8" s="23"/>
      <c r="W8" s="6" t="s">
        <v>14</v>
      </c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31" t="s">
        <v>15</v>
      </c>
      <c r="AK8" s="30"/>
      <c r="AL8" s="30"/>
      <c r="AM8" s="30"/>
      <c r="AN8" s="30"/>
    </row>
    <row r="9" spans="1:40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22" t="s">
        <v>16</v>
      </c>
      <c r="O9" s="23"/>
      <c r="P9" s="23"/>
      <c r="Q9" s="22" t="s">
        <v>17</v>
      </c>
      <c r="R9" s="23"/>
      <c r="S9" s="23"/>
      <c r="T9" s="22" t="s">
        <v>18</v>
      </c>
      <c r="U9" s="23"/>
      <c r="V9" s="23"/>
      <c r="W9" s="22" t="s">
        <v>19</v>
      </c>
      <c r="X9" s="23"/>
      <c r="Y9" s="23"/>
      <c r="Z9" s="23"/>
      <c r="AA9" s="22" t="s">
        <v>16</v>
      </c>
      <c r="AB9" s="23"/>
      <c r="AC9" s="23"/>
      <c r="AD9" s="22" t="s">
        <v>17</v>
      </c>
      <c r="AE9" s="23"/>
      <c r="AF9" s="23"/>
      <c r="AG9" s="22" t="s">
        <v>18</v>
      </c>
      <c r="AH9" s="23"/>
      <c r="AI9" s="23"/>
      <c r="AJ9" s="7"/>
      <c r="AK9" s="30"/>
      <c r="AL9" s="30"/>
      <c r="AM9" s="30"/>
      <c r="AN9" s="30"/>
    </row>
    <row r="10" spans="1:40">
      <c r="A10" s="7"/>
      <c r="B10" s="6" t="s">
        <v>20</v>
      </c>
      <c r="C10" s="6" t="s">
        <v>21</v>
      </c>
      <c r="D10" s="7"/>
      <c r="E10" s="6" t="s">
        <v>20</v>
      </c>
      <c r="F10" s="6" t="s">
        <v>21</v>
      </c>
      <c r="G10" s="7"/>
      <c r="H10" s="6" t="s">
        <v>22</v>
      </c>
      <c r="I10" s="6" t="s">
        <v>21</v>
      </c>
      <c r="J10" s="7"/>
      <c r="K10" s="6" t="s">
        <v>22</v>
      </c>
      <c r="L10" s="6" t="s">
        <v>21</v>
      </c>
      <c r="M10" s="7"/>
      <c r="N10" s="6" t="s">
        <v>23</v>
      </c>
      <c r="O10" s="6" t="s">
        <v>24</v>
      </c>
      <c r="P10" s="6" t="s">
        <v>25</v>
      </c>
      <c r="Q10" s="6" t="s">
        <v>23</v>
      </c>
      <c r="R10" s="6" t="s">
        <v>24</v>
      </c>
      <c r="S10" s="6" t="s">
        <v>25</v>
      </c>
      <c r="T10" s="6" t="s">
        <v>23</v>
      </c>
      <c r="U10" s="6" t="s">
        <v>24</v>
      </c>
      <c r="V10" s="6" t="s">
        <v>25</v>
      </c>
      <c r="W10" s="6" t="s">
        <v>26</v>
      </c>
      <c r="X10" s="6" t="s">
        <v>23</v>
      </c>
      <c r="Y10" s="6" t="s">
        <v>24</v>
      </c>
      <c r="Z10" s="6" t="s">
        <v>25</v>
      </c>
      <c r="AA10" s="6" t="s">
        <v>23</v>
      </c>
      <c r="AB10" s="6" t="s">
        <v>24</v>
      </c>
      <c r="AC10" s="6" t="s">
        <v>25</v>
      </c>
      <c r="AD10" s="6" t="s">
        <v>23</v>
      </c>
      <c r="AE10" s="6" t="s">
        <v>24</v>
      </c>
      <c r="AF10" s="6" t="s">
        <v>25</v>
      </c>
      <c r="AG10" s="6" t="s">
        <v>23</v>
      </c>
      <c r="AH10" s="6" t="s">
        <v>24</v>
      </c>
      <c r="AI10" s="6" t="s">
        <v>25</v>
      </c>
      <c r="AJ10" s="7"/>
      <c r="AK10" s="32"/>
      <c r="AL10" s="30"/>
      <c r="AM10" s="30"/>
      <c r="AN10" s="30"/>
    </row>
    <row r="11" spans="1:40">
      <c r="A11" s="7"/>
      <c r="B11" s="7"/>
      <c r="C11" s="6" t="s">
        <v>27</v>
      </c>
      <c r="D11" s="6" t="s">
        <v>28</v>
      </c>
      <c r="E11" s="7"/>
      <c r="F11" s="6" t="s">
        <v>27</v>
      </c>
      <c r="G11" s="6" t="s">
        <v>28</v>
      </c>
      <c r="H11" s="7"/>
      <c r="I11" s="6" t="s">
        <v>23</v>
      </c>
      <c r="J11" s="6" t="s">
        <v>24</v>
      </c>
      <c r="K11" s="7"/>
      <c r="L11" s="6" t="s">
        <v>23</v>
      </c>
      <c r="M11" s="6" t="s">
        <v>24</v>
      </c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33" t="s">
        <v>29</v>
      </c>
      <c r="AL11" s="34" t="s">
        <v>30</v>
      </c>
      <c r="AM11" s="34" t="s">
        <v>31</v>
      </c>
      <c r="AN11" s="34" t="s">
        <v>32</v>
      </c>
    </row>
    <row r="12" spans="1:40">
      <c r="A12" s="8" t="s">
        <v>33</v>
      </c>
      <c r="B12" s="9">
        <v>1</v>
      </c>
      <c r="C12" s="9">
        <v>2</v>
      </c>
      <c r="D12" s="9">
        <v>3</v>
      </c>
      <c r="E12" s="9">
        <v>4</v>
      </c>
      <c r="F12" s="9">
        <v>5</v>
      </c>
      <c r="G12" s="9">
        <v>6</v>
      </c>
      <c r="H12" s="9">
        <v>7</v>
      </c>
      <c r="I12" s="9">
        <v>8</v>
      </c>
      <c r="J12" s="9">
        <v>9</v>
      </c>
      <c r="K12" s="9">
        <v>10</v>
      </c>
      <c r="L12" s="9">
        <v>11</v>
      </c>
      <c r="M12" s="9">
        <v>12</v>
      </c>
      <c r="N12" s="9">
        <v>13</v>
      </c>
      <c r="O12" s="9">
        <v>14</v>
      </c>
      <c r="P12" s="9">
        <v>15</v>
      </c>
      <c r="Q12" s="9">
        <v>16</v>
      </c>
      <c r="R12" s="9">
        <v>17</v>
      </c>
      <c r="S12" s="9">
        <v>18</v>
      </c>
      <c r="T12" s="9">
        <v>19</v>
      </c>
      <c r="U12" s="9">
        <v>20</v>
      </c>
      <c r="V12" s="9">
        <v>21</v>
      </c>
      <c r="W12" s="9">
        <v>22</v>
      </c>
      <c r="X12" s="9">
        <v>23</v>
      </c>
      <c r="Y12" s="9">
        <v>24</v>
      </c>
      <c r="Z12" s="9">
        <v>25</v>
      </c>
      <c r="AA12" s="9">
        <v>26</v>
      </c>
      <c r="AB12" s="9">
        <v>27</v>
      </c>
      <c r="AC12" s="9">
        <v>28</v>
      </c>
      <c r="AD12" s="9">
        <v>29</v>
      </c>
      <c r="AE12" s="9">
        <v>30</v>
      </c>
      <c r="AF12" s="9">
        <v>31</v>
      </c>
      <c r="AG12" s="9">
        <v>32</v>
      </c>
      <c r="AH12" s="9">
        <v>33</v>
      </c>
      <c r="AI12" s="9">
        <v>34</v>
      </c>
      <c r="AJ12" s="9">
        <v>35</v>
      </c>
      <c r="AK12" s="33"/>
      <c r="AL12" s="34"/>
      <c r="AM12" s="34"/>
      <c r="AN12" s="34"/>
    </row>
    <row r="13" ht="15.75" spans="1:40">
      <c r="A13" s="10" t="s">
        <v>34</v>
      </c>
      <c r="B13" s="11">
        <f t="shared" ref="B13:AJ13" si="0">SUM(B14:B22)</f>
        <v>13</v>
      </c>
      <c r="C13" s="11">
        <f t="shared" si="0"/>
        <v>13</v>
      </c>
      <c r="D13" s="11">
        <f t="shared" si="0"/>
        <v>0</v>
      </c>
      <c r="E13" s="11">
        <f t="shared" si="0"/>
        <v>1172</v>
      </c>
      <c r="F13" s="11">
        <f t="shared" si="0"/>
        <v>1141</v>
      </c>
      <c r="G13" s="11">
        <f t="shared" si="0"/>
        <v>31</v>
      </c>
      <c r="H13" s="11">
        <f t="shared" si="0"/>
        <v>2</v>
      </c>
      <c r="I13" s="11">
        <f t="shared" si="0"/>
        <v>1</v>
      </c>
      <c r="J13" s="11">
        <f t="shared" si="0"/>
        <v>1</v>
      </c>
      <c r="K13" s="11">
        <f t="shared" si="0"/>
        <v>25</v>
      </c>
      <c r="L13" s="11">
        <f t="shared" si="0"/>
        <v>14</v>
      </c>
      <c r="M13" s="11">
        <f t="shared" si="0"/>
        <v>11</v>
      </c>
      <c r="N13" s="11">
        <f t="shared" si="0"/>
        <v>5</v>
      </c>
      <c r="O13" s="11">
        <f t="shared" si="0"/>
        <v>3</v>
      </c>
      <c r="P13" s="11">
        <f t="shared" si="0"/>
        <v>8</v>
      </c>
      <c r="Q13" s="11">
        <f t="shared" si="0"/>
        <v>7</v>
      </c>
      <c r="R13" s="11">
        <f t="shared" si="0"/>
        <v>9</v>
      </c>
      <c r="S13" s="11">
        <f t="shared" si="0"/>
        <v>9</v>
      </c>
      <c r="T13" s="11">
        <f t="shared" si="0"/>
        <v>4</v>
      </c>
      <c r="U13" s="11">
        <f t="shared" si="0"/>
        <v>1</v>
      </c>
      <c r="V13" s="11">
        <f t="shared" si="0"/>
        <v>1</v>
      </c>
      <c r="W13" s="11">
        <f t="shared" si="0"/>
        <v>2184</v>
      </c>
      <c r="X13" s="11">
        <f t="shared" si="0"/>
        <v>1136</v>
      </c>
      <c r="Y13" s="11">
        <f t="shared" si="0"/>
        <v>1048</v>
      </c>
      <c r="Z13" s="11">
        <f t="shared" si="0"/>
        <v>1914</v>
      </c>
      <c r="AA13" s="11">
        <f t="shared" si="0"/>
        <v>600</v>
      </c>
      <c r="AB13" s="11">
        <f t="shared" si="0"/>
        <v>537</v>
      </c>
      <c r="AC13" s="11">
        <f t="shared" si="0"/>
        <v>1091</v>
      </c>
      <c r="AD13" s="11">
        <f t="shared" si="0"/>
        <v>444</v>
      </c>
      <c r="AE13" s="11">
        <f t="shared" si="0"/>
        <v>429</v>
      </c>
      <c r="AF13" s="11">
        <f t="shared" si="0"/>
        <v>774</v>
      </c>
      <c r="AG13" s="11">
        <f t="shared" si="0"/>
        <v>92</v>
      </c>
      <c r="AH13" s="11">
        <f t="shared" si="0"/>
        <v>82</v>
      </c>
      <c r="AI13" s="11">
        <f t="shared" si="0"/>
        <v>49</v>
      </c>
      <c r="AJ13" s="11">
        <f t="shared" si="0"/>
        <v>25</v>
      </c>
      <c r="AK13" s="35">
        <f t="shared" ref="AK13:AK19" si="1">AA13+AB13+AD13+AE13+AG13+AH13</f>
        <v>2184</v>
      </c>
      <c r="AL13" s="36">
        <f t="shared" ref="AL13:AN13" si="2">AA13+AD13+AG13</f>
        <v>1136</v>
      </c>
      <c r="AM13" s="36">
        <f t="shared" si="2"/>
        <v>1048</v>
      </c>
      <c r="AN13" s="36">
        <f t="shared" si="2"/>
        <v>1914</v>
      </c>
    </row>
    <row r="14" ht="15.75" spans="1:40">
      <c r="A14" s="12" t="s">
        <v>35</v>
      </c>
      <c r="B14" s="13">
        <v>1</v>
      </c>
      <c r="C14" s="13">
        <v>1</v>
      </c>
      <c r="D14" s="13">
        <v>0</v>
      </c>
      <c r="E14" s="13">
        <v>135</v>
      </c>
      <c r="F14" s="13">
        <v>130</v>
      </c>
      <c r="G14" s="13">
        <v>5</v>
      </c>
      <c r="H14" s="13">
        <v>0</v>
      </c>
      <c r="I14" s="13">
        <v>0</v>
      </c>
      <c r="J14" s="13">
        <v>0</v>
      </c>
      <c r="K14" s="13">
        <v>4</v>
      </c>
      <c r="L14" s="13">
        <v>3</v>
      </c>
      <c r="M14" s="13">
        <v>1</v>
      </c>
      <c r="N14" s="13">
        <v>1</v>
      </c>
      <c r="O14" s="13">
        <v>0</v>
      </c>
      <c r="P14" s="13">
        <v>1</v>
      </c>
      <c r="Q14" s="13">
        <v>2</v>
      </c>
      <c r="R14" s="13">
        <v>5</v>
      </c>
      <c r="S14" s="13">
        <v>0</v>
      </c>
      <c r="T14" s="13">
        <v>0</v>
      </c>
      <c r="U14" s="13">
        <v>0</v>
      </c>
      <c r="V14" s="13">
        <v>0</v>
      </c>
      <c r="W14" s="13">
        <v>195</v>
      </c>
      <c r="X14" s="13">
        <v>99</v>
      </c>
      <c r="Y14" s="13">
        <v>96</v>
      </c>
      <c r="Z14" s="26">
        <v>169</v>
      </c>
      <c r="AA14" s="13">
        <v>56</v>
      </c>
      <c r="AB14" s="13">
        <v>47</v>
      </c>
      <c r="AC14" s="13">
        <v>94</v>
      </c>
      <c r="AD14" s="13">
        <v>42</v>
      </c>
      <c r="AE14" s="13">
        <v>42</v>
      </c>
      <c r="AF14" s="13">
        <v>72</v>
      </c>
      <c r="AG14" s="13">
        <v>1</v>
      </c>
      <c r="AH14" s="13">
        <v>7</v>
      </c>
      <c r="AI14" s="13">
        <v>3</v>
      </c>
      <c r="AJ14" s="13">
        <v>3</v>
      </c>
      <c r="AK14" s="30">
        <f t="shared" si="1"/>
        <v>195</v>
      </c>
      <c r="AL14" s="37">
        <f t="shared" ref="AL14:AN14" si="3">AA14+AD14+AG14</f>
        <v>99</v>
      </c>
      <c r="AM14" s="38">
        <f t="shared" si="3"/>
        <v>96</v>
      </c>
      <c r="AN14" s="38">
        <f t="shared" si="3"/>
        <v>169</v>
      </c>
    </row>
    <row r="15" ht="15.75" spans="1:40">
      <c r="A15" s="12" t="s">
        <v>36</v>
      </c>
      <c r="B15" s="13">
        <v>4</v>
      </c>
      <c r="C15" s="13">
        <v>4</v>
      </c>
      <c r="D15" s="13">
        <v>0</v>
      </c>
      <c r="E15" s="13">
        <v>146</v>
      </c>
      <c r="F15" s="13">
        <v>144</v>
      </c>
      <c r="G15" s="13">
        <v>2</v>
      </c>
      <c r="H15" s="13">
        <v>2</v>
      </c>
      <c r="I15" s="13">
        <v>1</v>
      </c>
      <c r="J15" s="13">
        <v>1</v>
      </c>
      <c r="K15" s="13">
        <v>19</v>
      </c>
      <c r="L15" s="13">
        <v>11</v>
      </c>
      <c r="M15" s="13">
        <v>8</v>
      </c>
      <c r="N15" s="13">
        <v>1</v>
      </c>
      <c r="O15" s="13">
        <v>0</v>
      </c>
      <c r="P15" s="13">
        <v>1</v>
      </c>
      <c r="Q15" s="13">
        <v>0</v>
      </c>
      <c r="R15" s="13">
        <v>0</v>
      </c>
      <c r="S15" s="13">
        <v>0</v>
      </c>
      <c r="T15" s="13">
        <v>1</v>
      </c>
      <c r="U15" s="13">
        <v>0</v>
      </c>
      <c r="V15" s="13">
        <v>1</v>
      </c>
      <c r="W15" s="13">
        <v>235</v>
      </c>
      <c r="X15" s="13">
        <v>124</v>
      </c>
      <c r="Y15" s="13">
        <v>111</v>
      </c>
      <c r="Z15" s="26">
        <v>209</v>
      </c>
      <c r="AA15" s="13">
        <v>62</v>
      </c>
      <c r="AB15" s="27">
        <v>56</v>
      </c>
      <c r="AC15" s="27">
        <v>116</v>
      </c>
      <c r="AD15" s="27">
        <v>48</v>
      </c>
      <c r="AE15" s="27">
        <v>47</v>
      </c>
      <c r="AF15" s="27">
        <v>88</v>
      </c>
      <c r="AG15" s="27">
        <v>14</v>
      </c>
      <c r="AH15" s="27">
        <v>8</v>
      </c>
      <c r="AI15" s="27">
        <v>5</v>
      </c>
      <c r="AJ15" s="13">
        <v>2</v>
      </c>
      <c r="AK15" s="30">
        <f t="shared" si="1"/>
        <v>235</v>
      </c>
      <c r="AL15" s="37">
        <f t="shared" ref="AL15:AN15" si="4">AA15+AD15+AG15</f>
        <v>124</v>
      </c>
      <c r="AM15" s="38">
        <f t="shared" si="4"/>
        <v>111</v>
      </c>
      <c r="AN15" s="38">
        <f t="shared" si="4"/>
        <v>209</v>
      </c>
    </row>
    <row r="16" ht="14.25" spans="1:40">
      <c r="A16" s="12" t="s">
        <v>37</v>
      </c>
      <c r="B16" s="14">
        <v>2</v>
      </c>
      <c r="C16" s="14">
        <v>2</v>
      </c>
      <c r="D16" s="14">
        <v>0</v>
      </c>
      <c r="E16" s="14">
        <v>120</v>
      </c>
      <c r="F16" s="14">
        <v>118</v>
      </c>
      <c r="G16" s="14">
        <v>2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1</v>
      </c>
      <c r="P16" s="14">
        <v>1</v>
      </c>
      <c r="Q16" s="14">
        <v>0</v>
      </c>
      <c r="R16" s="14">
        <v>1</v>
      </c>
      <c r="S16" s="14">
        <v>1</v>
      </c>
      <c r="T16" s="14">
        <v>1</v>
      </c>
      <c r="U16" s="14">
        <v>0</v>
      </c>
      <c r="V16" s="14">
        <v>0</v>
      </c>
      <c r="W16" s="14">
        <v>202</v>
      </c>
      <c r="X16" s="14">
        <v>112</v>
      </c>
      <c r="Y16" s="14">
        <v>90</v>
      </c>
      <c r="Z16" s="14">
        <v>190</v>
      </c>
      <c r="AA16" s="14">
        <v>64</v>
      </c>
      <c r="AB16" s="14">
        <v>43</v>
      </c>
      <c r="AC16" s="14">
        <v>107</v>
      </c>
      <c r="AD16" s="14">
        <v>41</v>
      </c>
      <c r="AE16" s="14">
        <v>39</v>
      </c>
      <c r="AF16" s="14">
        <v>80</v>
      </c>
      <c r="AG16" s="14">
        <v>7</v>
      </c>
      <c r="AH16" s="14">
        <v>8</v>
      </c>
      <c r="AI16" s="14">
        <v>3</v>
      </c>
      <c r="AJ16" s="14">
        <v>2</v>
      </c>
      <c r="AK16" s="30">
        <f t="shared" si="1"/>
        <v>202</v>
      </c>
      <c r="AL16" s="37">
        <f t="shared" ref="AL16:AN16" si="5">AA16+AD16+AG16</f>
        <v>112</v>
      </c>
      <c r="AM16" s="38">
        <f t="shared" si="5"/>
        <v>90</v>
      </c>
      <c r="AN16" s="38">
        <f t="shared" si="5"/>
        <v>190</v>
      </c>
    </row>
    <row r="17" ht="14.25" spans="1:40">
      <c r="A17" s="12" t="s">
        <v>38</v>
      </c>
      <c r="B17" s="15"/>
      <c r="C17" s="15"/>
      <c r="D17" s="15">
        <v>0</v>
      </c>
      <c r="E17" s="15">
        <v>104</v>
      </c>
      <c r="F17" s="15">
        <v>99</v>
      </c>
      <c r="G17" s="15">
        <v>5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/>
      <c r="O17" s="15">
        <v>0</v>
      </c>
      <c r="P17" s="15"/>
      <c r="Q17" s="15">
        <v>1</v>
      </c>
      <c r="R17" s="15"/>
      <c r="S17" s="15">
        <v>1</v>
      </c>
      <c r="T17" s="15">
        <v>1</v>
      </c>
      <c r="U17" s="15"/>
      <c r="V17" s="15"/>
      <c r="W17" s="14">
        <v>202</v>
      </c>
      <c r="X17" s="15">
        <v>105</v>
      </c>
      <c r="Y17" s="15">
        <v>97</v>
      </c>
      <c r="Z17" s="15">
        <v>168</v>
      </c>
      <c r="AA17" s="15">
        <v>44</v>
      </c>
      <c r="AB17" s="12">
        <v>50</v>
      </c>
      <c r="AC17" s="15">
        <v>92</v>
      </c>
      <c r="AD17" s="15">
        <v>45</v>
      </c>
      <c r="AE17" s="12">
        <v>34</v>
      </c>
      <c r="AF17" s="15">
        <v>66</v>
      </c>
      <c r="AG17" s="15">
        <v>16</v>
      </c>
      <c r="AH17" s="12">
        <v>13</v>
      </c>
      <c r="AI17" s="15">
        <v>10</v>
      </c>
      <c r="AJ17" s="15">
        <v>1</v>
      </c>
      <c r="AK17" s="30">
        <f t="shared" si="1"/>
        <v>202</v>
      </c>
      <c r="AL17" s="37">
        <f t="shared" ref="AL17:AN17" si="6">AA17+AD17+AG17</f>
        <v>105</v>
      </c>
      <c r="AM17" s="38">
        <f t="shared" si="6"/>
        <v>97</v>
      </c>
      <c r="AN17" s="38">
        <f t="shared" si="6"/>
        <v>168</v>
      </c>
    </row>
    <row r="18" ht="15.75" spans="1:40">
      <c r="A18" s="12" t="s">
        <v>39</v>
      </c>
      <c r="B18" s="13">
        <v>5</v>
      </c>
      <c r="C18" s="13">
        <v>5</v>
      </c>
      <c r="D18" s="13"/>
      <c r="E18" s="13">
        <v>136</v>
      </c>
      <c r="F18" s="13">
        <v>127</v>
      </c>
      <c r="G18" s="13">
        <v>9</v>
      </c>
      <c r="H18" s="13"/>
      <c r="I18" s="13"/>
      <c r="J18" s="13"/>
      <c r="K18" s="13"/>
      <c r="L18" s="13"/>
      <c r="M18" s="13"/>
      <c r="N18" s="13">
        <v>1</v>
      </c>
      <c r="O18" s="13"/>
      <c r="P18" s="13">
        <v>1</v>
      </c>
      <c r="Q18" s="13">
        <v>1</v>
      </c>
      <c r="R18" s="13">
        <v>1</v>
      </c>
      <c r="S18" s="13">
        <v>2</v>
      </c>
      <c r="T18" s="13"/>
      <c r="U18" s="13"/>
      <c r="V18" s="13"/>
      <c r="W18" s="13">
        <v>391</v>
      </c>
      <c r="X18" s="13">
        <v>198</v>
      </c>
      <c r="Y18" s="13">
        <v>193</v>
      </c>
      <c r="Z18" s="26">
        <v>292</v>
      </c>
      <c r="AA18" s="13">
        <v>104</v>
      </c>
      <c r="AB18" s="13">
        <v>88</v>
      </c>
      <c r="AC18" s="13">
        <v>162</v>
      </c>
      <c r="AD18" s="13">
        <v>80</v>
      </c>
      <c r="AE18" s="13">
        <v>86</v>
      </c>
      <c r="AF18" s="13">
        <v>119</v>
      </c>
      <c r="AG18" s="13">
        <v>14</v>
      </c>
      <c r="AH18" s="13">
        <v>19</v>
      </c>
      <c r="AI18" s="13">
        <v>11</v>
      </c>
      <c r="AJ18" s="13">
        <v>2</v>
      </c>
      <c r="AK18" s="30">
        <f t="shared" si="1"/>
        <v>391</v>
      </c>
      <c r="AL18" s="37">
        <f t="shared" ref="AL18:AN18" si="7">AA18+AD18+AG18</f>
        <v>198</v>
      </c>
      <c r="AM18" s="38">
        <f t="shared" si="7"/>
        <v>193</v>
      </c>
      <c r="AN18" s="38">
        <f t="shared" si="7"/>
        <v>292</v>
      </c>
    </row>
    <row r="19" ht="15.75" spans="1:40">
      <c r="A19" s="12" t="s">
        <v>40</v>
      </c>
      <c r="B19" s="13">
        <v>1</v>
      </c>
      <c r="C19" s="13">
        <v>1</v>
      </c>
      <c r="D19" s="13">
        <v>0</v>
      </c>
      <c r="E19" s="13">
        <v>190</v>
      </c>
      <c r="F19" s="13">
        <v>188</v>
      </c>
      <c r="G19" s="13">
        <v>2</v>
      </c>
      <c r="H19" s="13">
        <v>0</v>
      </c>
      <c r="I19" s="13">
        <v>0</v>
      </c>
      <c r="J19" s="13">
        <v>0</v>
      </c>
      <c r="K19" s="13">
        <v>2</v>
      </c>
      <c r="L19" s="13">
        <v>0</v>
      </c>
      <c r="M19" s="13">
        <v>2</v>
      </c>
      <c r="N19" s="13">
        <v>2</v>
      </c>
      <c r="O19" s="13">
        <v>1</v>
      </c>
      <c r="P19" s="13">
        <v>3</v>
      </c>
      <c r="Q19" s="13">
        <v>1</v>
      </c>
      <c r="R19" s="13">
        <v>2</v>
      </c>
      <c r="S19" s="13">
        <v>3</v>
      </c>
      <c r="T19" s="13">
        <v>1</v>
      </c>
      <c r="U19" s="13">
        <v>0</v>
      </c>
      <c r="V19" s="13">
        <v>0</v>
      </c>
      <c r="W19" s="13">
        <v>348</v>
      </c>
      <c r="X19" s="13">
        <v>182</v>
      </c>
      <c r="Y19" s="13">
        <v>166</v>
      </c>
      <c r="Z19" s="13">
        <v>300</v>
      </c>
      <c r="AA19" s="13">
        <v>91</v>
      </c>
      <c r="AB19" s="13">
        <v>87</v>
      </c>
      <c r="AC19" s="13">
        <v>175</v>
      </c>
      <c r="AD19" s="13">
        <v>70</v>
      </c>
      <c r="AE19" s="13">
        <v>68</v>
      </c>
      <c r="AF19" s="13">
        <v>123</v>
      </c>
      <c r="AG19" s="13">
        <v>21</v>
      </c>
      <c r="AH19" s="13">
        <v>11</v>
      </c>
      <c r="AI19" s="13">
        <v>2</v>
      </c>
      <c r="AJ19" s="13">
        <v>3</v>
      </c>
      <c r="AK19" s="30">
        <f t="shared" si="1"/>
        <v>348</v>
      </c>
      <c r="AL19" s="37">
        <f t="shared" ref="AL19:AN19" si="8">AA19+AD19+AG19</f>
        <v>182</v>
      </c>
      <c r="AM19" s="38">
        <f t="shared" si="8"/>
        <v>166</v>
      </c>
      <c r="AN19" s="38">
        <f t="shared" si="8"/>
        <v>300</v>
      </c>
    </row>
    <row r="20" ht="15.75" spans="1:40">
      <c r="A20" s="12" t="s">
        <v>41</v>
      </c>
      <c r="B20" s="13">
        <v>0</v>
      </c>
      <c r="C20" s="13">
        <v>0</v>
      </c>
      <c r="D20" s="13">
        <v>0</v>
      </c>
      <c r="E20" s="13">
        <v>88</v>
      </c>
      <c r="F20" s="13">
        <v>86</v>
      </c>
      <c r="G20" s="13">
        <v>2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0</v>
      </c>
      <c r="P20" s="13">
        <v>0</v>
      </c>
      <c r="Q20" s="13">
        <v>2</v>
      </c>
      <c r="R20" s="13">
        <v>0</v>
      </c>
      <c r="S20" s="13">
        <v>2</v>
      </c>
      <c r="T20" s="13">
        <v>0</v>
      </c>
      <c r="U20" s="13">
        <v>0</v>
      </c>
      <c r="V20" s="13">
        <v>0</v>
      </c>
      <c r="W20" s="13">
        <v>157</v>
      </c>
      <c r="X20" s="13">
        <v>92</v>
      </c>
      <c r="Y20" s="13">
        <v>65</v>
      </c>
      <c r="Z20" s="13">
        <v>155</v>
      </c>
      <c r="AA20" s="13">
        <v>52</v>
      </c>
      <c r="AB20" s="13">
        <v>36</v>
      </c>
      <c r="AC20" s="13">
        <v>90</v>
      </c>
      <c r="AD20" s="13">
        <v>36</v>
      </c>
      <c r="AE20" s="13">
        <v>27</v>
      </c>
      <c r="AF20" s="13">
        <v>63</v>
      </c>
      <c r="AG20" s="13">
        <v>4</v>
      </c>
      <c r="AH20" s="13">
        <v>2</v>
      </c>
      <c r="AI20" s="13">
        <v>2</v>
      </c>
      <c r="AJ20" s="13">
        <v>0</v>
      </c>
      <c r="AK20" s="30">
        <f>SUM(AA20,AB20,AD20,AE20,AG20,AH20)</f>
        <v>157</v>
      </c>
      <c r="AL20" s="37">
        <f t="shared" ref="AL20:AN20" si="9">SUM(AA20,AD20,AG20)</f>
        <v>92</v>
      </c>
      <c r="AM20" s="38">
        <f t="shared" si="9"/>
        <v>65</v>
      </c>
      <c r="AN20" s="38">
        <f t="shared" si="9"/>
        <v>155</v>
      </c>
    </row>
    <row r="21" ht="15.75" spans="1:40">
      <c r="A21" s="12" t="s">
        <v>42</v>
      </c>
      <c r="B21" s="13"/>
      <c r="C21" s="13"/>
      <c r="D21" s="13"/>
      <c r="E21" s="13">
        <v>192</v>
      </c>
      <c r="F21" s="13">
        <v>189</v>
      </c>
      <c r="G21" s="13">
        <v>3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1</v>
      </c>
      <c r="P21" s="13">
        <v>1</v>
      </c>
      <c r="Q21" s="13">
        <v>0</v>
      </c>
      <c r="R21" s="13">
        <v>0</v>
      </c>
      <c r="S21" s="13">
        <v>0</v>
      </c>
      <c r="T21" s="13">
        <v>0</v>
      </c>
      <c r="U21" s="13">
        <v>1</v>
      </c>
      <c r="V21" s="13">
        <v>0</v>
      </c>
      <c r="W21" s="13">
        <v>347</v>
      </c>
      <c r="X21" s="13">
        <v>158</v>
      </c>
      <c r="Y21" s="13">
        <v>189</v>
      </c>
      <c r="Z21" s="26">
        <v>324</v>
      </c>
      <c r="AA21" s="13">
        <v>89</v>
      </c>
      <c r="AB21" s="13">
        <v>107</v>
      </c>
      <c r="AC21" s="13">
        <v>194</v>
      </c>
      <c r="AD21" s="13">
        <v>60</v>
      </c>
      <c r="AE21" s="13">
        <v>70</v>
      </c>
      <c r="AF21" s="13">
        <v>125</v>
      </c>
      <c r="AG21" s="13">
        <v>9</v>
      </c>
      <c r="AH21" s="13">
        <v>12</v>
      </c>
      <c r="AI21" s="13">
        <v>5</v>
      </c>
      <c r="AJ21" s="13">
        <v>8</v>
      </c>
      <c r="AK21" s="30">
        <f>AA21+AB21+AD21+AE21+AG21+AH21</f>
        <v>347</v>
      </c>
      <c r="AL21" s="37">
        <f t="shared" ref="AL21:AN21" si="10">AA21+AD21+AG21</f>
        <v>158</v>
      </c>
      <c r="AM21" s="38">
        <f t="shared" si="10"/>
        <v>189</v>
      </c>
      <c r="AN21" s="38">
        <f t="shared" si="10"/>
        <v>324</v>
      </c>
    </row>
    <row r="22" ht="15.75" spans="1:40">
      <c r="A22" s="12" t="s">
        <v>43</v>
      </c>
      <c r="B22" s="13">
        <v>0</v>
      </c>
      <c r="C22" s="13">
        <v>0</v>
      </c>
      <c r="D22" s="13">
        <v>0</v>
      </c>
      <c r="E22" s="13">
        <v>61</v>
      </c>
      <c r="F22" s="13">
        <v>60</v>
      </c>
      <c r="G22" s="13">
        <v>1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3">
        <v>107</v>
      </c>
      <c r="X22" s="13">
        <v>66</v>
      </c>
      <c r="Y22" s="13">
        <v>41</v>
      </c>
      <c r="Z22" s="26">
        <v>107</v>
      </c>
      <c r="AA22" s="13">
        <v>38</v>
      </c>
      <c r="AB22" s="13">
        <v>23</v>
      </c>
      <c r="AC22" s="13">
        <v>61</v>
      </c>
      <c r="AD22" s="13">
        <v>22</v>
      </c>
      <c r="AE22" s="13">
        <v>16</v>
      </c>
      <c r="AF22" s="13">
        <v>38</v>
      </c>
      <c r="AG22" s="13">
        <v>6</v>
      </c>
      <c r="AH22" s="13">
        <v>2</v>
      </c>
      <c r="AI22" s="13">
        <v>8</v>
      </c>
      <c r="AJ22" s="13">
        <v>4</v>
      </c>
      <c r="AK22" s="30">
        <f>AA22+AB22+AD22+AE22+AG22+AH22</f>
        <v>107</v>
      </c>
      <c r="AL22" s="37">
        <f t="shared" ref="AL22:AN22" si="11">AA22+AD22+AG22</f>
        <v>66</v>
      </c>
      <c r="AM22" s="38">
        <f t="shared" si="11"/>
        <v>41</v>
      </c>
      <c r="AN22" s="38">
        <f t="shared" si="11"/>
        <v>107</v>
      </c>
    </row>
    <row r="23" ht="14.25" spans="1:40">
      <c r="A23" s="16" t="s">
        <v>44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2">
        <f t="shared" ref="AK23:AN23" si="12">SUM(AK14:AK22)</f>
        <v>2184</v>
      </c>
      <c r="AL23" s="2">
        <f t="shared" si="12"/>
        <v>1136</v>
      </c>
      <c r="AM23" s="2">
        <f t="shared" si="12"/>
        <v>1048</v>
      </c>
      <c r="AN23" s="2">
        <f t="shared" si="12"/>
        <v>1914</v>
      </c>
    </row>
    <row r="24" ht="14.25" spans="1:40">
      <c r="A24" s="17" t="s">
        <v>45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39"/>
      <c r="AL24" s="2"/>
      <c r="AM24" s="2"/>
      <c r="AN24" s="2"/>
    </row>
    <row r="25" ht="14.25" spans="1:40">
      <c r="A25" s="18" t="s">
        <v>46</v>
      </c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40"/>
      <c r="AL25" s="41"/>
      <c r="AM25" s="41"/>
      <c r="AN25" s="41"/>
    </row>
    <row r="26" ht="14.25" spans="1:40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</row>
    <row r="27" ht="14.25" spans="1:40">
      <c r="A27" s="2"/>
      <c r="B27" s="2"/>
      <c r="C27" s="2"/>
      <c r="D27" s="2"/>
      <c r="E27" s="20">
        <f>F13+G13</f>
        <v>1172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0">
        <f>X13+Y13</f>
        <v>2184</v>
      </c>
      <c r="X27" s="2"/>
      <c r="Y27" s="2"/>
      <c r="Z27" s="28">
        <f>AC13+AF13+AI13</f>
        <v>1914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</row>
    <row r="28" ht="14.25" spans="1:40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0">
        <f>AA13+AB13+AD13+AE13+AG13+AH13</f>
        <v>2184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</row>
  </sheetData>
  <mergeCells count="60">
    <mergeCell ref="A1:AJ1"/>
    <mergeCell ref="AB2:AJ2"/>
    <mergeCell ref="AB3:AJ3"/>
    <mergeCell ref="AB4:AJ4"/>
    <mergeCell ref="AB5:AJ5"/>
    <mergeCell ref="AB6:AJ6"/>
    <mergeCell ref="A7:G7"/>
    <mergeCell ref="M7:W7"/>
    <mergeCell ref="N8:V8"/>
    <mergeCell ref="W8:AI8"/>
    <mergeCell ref="N9:P9"/>
    <mergeCell ref="Q9:S9"/>
    <mergeCell ref="T9:V9"/>
    <mergeCell ref="W9:Z9"/>
    <mergeCell ref="AA9:AC9"/>
    <mergeCell ref="AD9:AF9"/>
    <mergeCell ref="AG9:AI9"/>
    <mergeCell ref="C10:D10"/>
    <mergeCell ref="F10:G10"/>
    <mergeCell ref="I10:J10"/>
    <mergeCell ref="L10:M10"/>
    <mergeCell ref="A23:AJ23"/>
    <mergeCell ref="A24:AJ24"/>
    <mergeCell ref="A25:AJ25"/>
    <mergeCell ref="A8:A11"/>
    <mergeCell ref="B10:B11"/>
    <mergeCell ref="E10:E11"/>
    <mergeCell ref="H10:H11"/>
    <mergeCell ref="K10:K11"/>
    <mergeCell ref="N10:N11"/>
    <mergeCell ref="O10:O11"/>
    <mergeCell ref="P10:P11"/>
    <mergeCell ref="Q10:Q11"/>
    <mergeCell ref="R10:R11"/>
    <mergeCell ref="S10:S11"/>
    <mergeCell ref="T10:T11"/>
    <mergeCell ref="U10:U11"/>
    <mergeCell ref="V10:V11"/>
    <mergeCell ref="W10:W11"/>
    <mergeCell ref="X10:X11"/>
    <mergeCell ref="Y10:Y11"/>
    <mergeCell ref="Z10:Z11"/>
    <mergeCell ref="AA10:AA11"/>
    <mergeCell ref="AB10:AB11"/>
    <mergeCell ref="AC10:AC11"/>
    <mergeCell ref="AD10:AD11"/>
    <mergeCell ref="AE10:AE11"/>
    <mergeCell ref="AF10:AF11"/>
    <mergeCell ref="AG10:AG11"/>
    <mergeCell ref="AH10:AH11"/>
    <mergeCell ref="AI10:AI11"/>
    <mergeCell ref="AJ8:AJ11"/>
    <mergeCell ref="AK11:AK12"/>
    <mergeCell ref="AL11:AL12"/>
    <mergeCell ref="AM11:AM12"/>
    <mergeCell ref="AN11:AN12"/>
    <mergeCell ref="B8:D9"/>
    <mergeCell ref="E8:G9"/>
    <mergeCell ref="H8:J9"/>
    <mergeCell ref="K8:M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德宏州芒市党政机关单位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2021-12-27T07:08:01Z</dcterms:created>
  <dcterms:modified xsi:type="dcterms:W3CDTF">2021-12-27T07:08:29Z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