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<sst xmlns="http://schemas.openxmlformats.org/spreadsheetml/2006/main" count="881" uniqueCount="340">
  <si>
    <t>预算01-1表</t>
  </si>
  <si>
    <t>单位名称：芒市遮放民族中学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</si>
  <si>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</si>
  <si>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</si>
  <si>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</si>
  <si>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</si>
  <si>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</si>
  <si>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</si>
  <si>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</si>
  <si>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</si>
  <si>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</si>
  <si>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</si>
  <si>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</si>
  <si>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</si>
  <si>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</si>
  <si>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</si>
  <si>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</si>
  <si>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</si>
  <si>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</si>
  <si>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</si>
  <si>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</si>
  <si>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</si>
  <si>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</si>
  <si>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</si>
  <si>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</si>
  <si>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</si>
  <si>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</si>
  <si>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</si>
  <si>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</si>
  <si>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</si>
  <si>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</si>
  <si>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</si>
  <si>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</si>
  <si>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</si>
  <si>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</si>
  <si>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</si>
  <si>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</si>
  <si>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</si>
  <si>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</si>
  <si>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</si>
  <si>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</si>
  <si>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</si>
  <si>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</si>
  <si>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</si>
  <si>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</si>
  <si>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</si>
  <si>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</si>
  <si>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芒市遮放民族中学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</si>
  <si>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</si>
  <si>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</si>
  <si>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</si>
  <si>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</si>
  <si>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</si>
  <si>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</si>
  <si>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</si>
  <si>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</si>
  <si>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</si>
  <si>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</si>
  <si>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</si>
  <si>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</si>
  <si>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</si>
  <si>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</si>
  <si>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</si>
  <si>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</si>
  <si>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</si>
  <si>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</si>
  <si>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</si>
  <si>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</si>
  <si>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</si>
  <si>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</si>
  <si>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</si>
  <si>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</si>
  <si>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</si>
  <si>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</si>
  <si>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</si>
  <si>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</si>
  <si>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</si>
  <si>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</si>
  <si>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</si>
  <si>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</si>
  <si>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</si>
  <si>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</si>
  <si>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</si>
  <si>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</si>
  <si>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</si>
  <si>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</si>
  <si>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</si>
  <si>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</si>
  <si>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</si>
  <si>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</si>
  <si>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</si>
  <si>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</si>
  <si>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</si>
  <si>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</si>
  <si>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</si>
  <si>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</si>
  <si>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</si>
  <si>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</si>
  <si>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</si>
  <si>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</si>
  <si>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</si>
  <si>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</si>
  <si>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</si>
  <si>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</si>
  <si>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</si>
  <si>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</si>
  <si>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</si>
  <si>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</si>
  <si>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</si>
  <si>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</si>
  <si>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</si>
  <si>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</si>
  <si>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</si>
  <si>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</si>
  <si>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</si>
  <si>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</si>
  <si>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</si>
  <si>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</si>
  <si>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</si>
  <si>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</si>
  <si>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</si>
  <si>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</si>
  <si>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</si>
  <si>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</si>
  <si>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</si>
  <si>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</si>
  <si>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</si>
  <si>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</si>
  <si>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</si>
  <si>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</si>
  <si>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</si>
  <si>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</si>
  <si>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</si>
  <si>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</si>
  <si>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</si>
  <si>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</si>
  <si>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</si>
  <si>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</si>
  <si>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</si>
  <si>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</si>
  <si>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</si>
  <si>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</si>
  <si>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</si>
  <si>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</si>
  <si>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</si>
  <si>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</si>
  <si>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</si>
  <si>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</si>
  <si>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</si>
  <si>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</si>
  <si>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</si>
  <si>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</si>
  <si>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</si>
  <si>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</si>
  <si>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</si>
  <si>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</si>
  <si>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</si>
  <si>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533103261100005015122</t>
  </si>
  <si>
    <t>编内聘用临时人员社会保险单位缴费</t>
  </si>
  <si>
    <t>30199</t>
  </si>
  <si>
    <t>其他工资福利支出</t>
  </si>
  <si>
    <t>533103210000000019234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</si>
  <si>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</si>
  <si>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</si>
  <si>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</si>
  <si>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</si>
  <si>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</si>
  <si>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</si>
  <si>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</si>
  <si>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533103210000000019236</t>
  </si>
  <si>
    <t>社会保障缴费</t>
  </si>
  <si>
    <t>30108</t>
  </si>
  <si>
    <t>机关事业单位基本养老保险缴费</t>
  </si>
  <si>
    <t>30109</t>
  </si>
  <si>
    <t>职业年金缴费</t>
  </si>
  <si>
    <t>533103261100005015120</t>
  </si>
  <si>
    <t>职业年金缴费（非三保）</t>
  </si>
  <si>
    <t>30110</t>
  </si>
  <si>
    <t>职工基本医疗保险缴费</t>
  </si>
  <si>
    <t>30112</t>
  </si>
  <si>
    <t>其他社会保障缴费</t>
  </si>
  <si>
    <t>533103210000000019237</t>
  </si>
  <si>
    <t>30113</t>
  </si>
  <si>
    <t>533103210000000019243</t>
  </si>
  <si>
    <t>一般公用经费</t>
  </si>
  <si>
    <t>30201</t>
  </si>
  <si>
    <t>办公费</t>
  </si>
  <si>
    <t>30218</t>
  </si>
  <si>
    <t>专用材料费</t>
  </si>
  <si>
    <t>533103231100001211334</t>
  </si>
  <si>
    <t>公用经费安排的公务用车运维费</t>
  </si>
  <si>
    <t>30231</t>
  </si>
  <si>
    <t>公务用车运行维护费</t>
  </si>
  <si>
    <t>30213</t>
  </si>
  <si>
    <t>维修（护）费</t>
  </si>
  <si>
    <t>30299</t>
  </si>
  <si>
    <t>其他商品和服务支出</t>
  </si>
  <si>
    <t>533103210000000019242</t>
  </si>
  <si>
    <t>退休公用经费</t>
  </si>
  <si>
    <t>533103210000000019241</t>
  </si>
  <si>
    <t>工会经费</t>
  </si>
  <si>
    <t>30228</t>
  </si>
  <si>
    <t>533103241100002340006</t>
  </si>
  <si>
    <t>临时人员</t>
  </si>
  <si>
    <t>533103261100005008933</t>
  </si>
  <si>
    <t>财政补差人员退休经费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</si>
  <si>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</si>
  <si>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</si>
  <si>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</si>
  <si>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</si>
  <si>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</si>
  <si>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</si>
  <si>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</si>
  <si>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</si>
  <si>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</si>
  <si>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</si>
  <si>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</si>
  <si>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533103261100005008942</t>
  </si>
  <si>
    <t>30226</t>
  </si>
  <si>
    <t>劳务费</t>
  </si>
  <si>
    <t>30240</t>
  </si>
  <si>
    <t>税金及附加费用</t>
  </si>
  <si>
    <t>30308</t>
  </si>
  <si>
    <t>助学金</t>
  </si>
  <si>
    <t>31002</t>
  </si>
  <si>
    <t>办公设备购置</t>
  </si>
  <si>
    <t>非税收入安排的业务费专项资金</t>
  </si>
  <si>
    <t>533103261100005008949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</si>
  <si>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</si>
  <si>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</si>
  <si>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</si>
  <si>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</si>
  <si>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</si>
  <si>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</si>
  <si>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</si>
  <si>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</si>
  <si>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</si>
  <si>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</si>
  <si>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</si>
  <si>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1.根据资金要求，文件精神使用资金。
2.坚持无细化不预算、无预算不支出；完善项目库管理机制，提高预算安排的科学性。
3.加强资金管理，提升资金使用效率。</t>
  </si>
  <si>
    <t>产出指标</t>
  </si>
  <si>
    <t>数量指标</t>
  </si>
  <si>
    <t>受聘人数</t>
  </si>
  <si>
    <t>&gt;=</t>
  </si>
  <si>
    <t>人</t>
  </si>
  <si>
    <t>定量指标</t>
  </si>
  <si>
    <t>反映预算部门（单位）聘用临时人员的人次。</t>
  </si>
  <si>
    <t>质量指标</t>
  </si>
  <si>
    <t>教学合格率</t>
  </si>
  <si>
    <t>60</t>
  </si>
  <si>
    <t>%</t>
  </si>
  <si>
    <t>反映预算部门（单位）组织开展各教学的质量。
人员合格率=（合格的学员数量/总学员数量）*100%。</t>
  </si>
  <si>
    <t>时效指标</t>
  </si>
  <si>
    <t>受聘人员补助发放及时率</t>
  </si>
  <si>
    <t>&gt;</t>
  </si>
  <si>
    <t>80</t>
  </si>
  <si>
    <t>效益指标</t>
  </si>
  <si>
    <t>社会效益</t>
  </si>
  <si>
    <t>教学成果有所提高</t>
  </si>
  <si>
    <t>=</t>
  </si>
  <si>
    <t>提高</t>
  </si>
  <si>
    <t>定性指标</t>
  </si>
  <si>
    <t>满意度指标</t>
  </si>
  <si>
    <t>服务对象满意度</t>
  </si>
  <si>
    <t>受教人员满意度</t>
  </si>
  <si>
    <t>90</t>
  </si>
  <si>
    <t>反映临聘人员对教学内容、讲师授课、课程设置和教学效果等的满意度。
受教人员满意度=（对教学整体满意的受教人数/受教总人数）*100%</t>
  </si>
  <si>
    <t xml:space="preserve">1.根据资金要求，文件精神使用资金。
2.坚持无细化不预算、无预算不支出；完善项目库管理机制，提高预算安排的科学性。
3.加强资金管理，提升资金使用效率。 </t>
  </si>
  <si>
    <t>获补对象数</t>
  </si>
  <si>
    <t>人(人次、家)</t>
  </si>
  <si>
    <t>反映获补助人员、企业的数量情况，也适用补贴、资助等形式的补助。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</si>
  <si>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</si>
  <si>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</si>
  <si>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</si>
  <si>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</si>
  <si>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</si>
  <si>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85</t>
  </si>
  <si>
    <t>反映获补助受益对象的满意程度。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</si>
  <si>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</si>
  <si>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</si>
  <si>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</si>
  <si>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</si>
  <si>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</si>
  <si>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备注：芒市遮放民族中学无政府性基金预算支出，本表无数据，公开空表。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</si>
  <si>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</si>
  <si>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</si>
  <si>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</si>
  <si>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</si>
  <si>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</si>
  <si>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</si>
  <si>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</si>
  <si>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</si>
  <si>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</si>
  <si>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</si>
  <si>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</si>
  <si>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</si>
  <si>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公务用车车辆保险</t>
  </si>
  <si>
    <t>机动车保险服务</t>
  </si>
  <si>
    <t>元</t>
  </si>
  <si>
    <t>预算08表</t>
  </si>
  <si>
    <t>政府购买服务项目</t>
  </si>
  <si>
    <t>政府购买服务目录</t>
  </si>
  <si>
    <t>备注：芒市遮放民族中学无部门政府购买服务预算，本表无数据，公开空表。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</si>
  <si>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</si>
  <si>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</si>
  <si>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</si>
  <si>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</si>
  <si>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</si>
  <si>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</si>
  <si>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</si>
  <si>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</si>
  <si>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</si>
  <si>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</si>
  <si>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</si>
  <si>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</si>
  <si>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</si>
  <si>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</si>
  <si>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</si>
  <si>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</si>
  <si>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说明：芒市遮放民族中学无市对下转移支付预算，此表无数据，公开空表。</t>
  </si>
  <si>
    <t>预算09-2表</t>
  </si>
  <si>
    <t/>
  </si>
  <si>
    <t>备注：芒市遮放民族中学无市对下转移支付预算，本表无数据，公开空表。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</si>
  <si>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</si>
  <si>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</si>
  <si>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</si>
  <si>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</si>
  <si>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</si>
  <si>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</si>
  <si>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</si>
  <si>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</si>
  <si>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2.芒市遮放民族中学无新增资产配置经费预算，本表无数据，公开空表。</t>
  </si>
  <si>
    <t>预算11表</t>
  </si>
  <si>
    <t>上级补助</t>
  </si>
  <si>
    <t>备注：芒市遮放民族中学无上级转移支付补助项目支出预算，本表无数据，公开空表。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</si>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</sst>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44" fillId="0" borderId="0">
      <alignment vertical="top"/>
      <protection locked="0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1" fillId="0" borderId="0" xfId="57" applyFont="1" applyFill="1" applyBorder="1" applyAlignment="1" applyProtection="1">
      <alignment vertical="top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10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1" fillId="0" borderId="0" xfId="57" applyFont="1" applyFill="1" applyBorder="1" applyAlignment="1" applyProtection="1"/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7" applyNumberFormat="1" applyFont="1" applyFill="1" applyBorder="1" applyAlignment="1" applyProtection="1"/>
    <xf numFmtId="49" fontId="16" fillId="0" borderId="0" xfId="50" applyFont="1" applyBorder="1">
      <alignment horizontal="left" vertical="center" wrapText="1"/>
    </xf>
    <xf numFmtId="49" fontId="17" fillId="0" borderId="0" xfId="50" applyFont="1" applyBorder="1" applyAlignment="1">
      <alignment horizontal="center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49" fontId="16" fillId="0" borderId="0" xfId="50" applyFont="1" applyBorder="1" applyAlignment="1">
      <alignment horizontal="right" vertical="center" wrapText="1"/>
    </xf>
    <xf numFmtId="49" fontId="16" fillId="0" borderId="0" xfId="0" applyNumberFormat="1" applyFont="1" applyBorder="1" applyAlignment="1">
      <alignment horizontal="righ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8" fillId="0" borderId="0" xfId="0" applyBorder="1">
      <alignment vertical="top"/>
    </xf>
    <xf numFmtId="0" fontId="17" fillId="0" borderId="0" xfId="0" applyFont="1" applyBorder="1" applyAlignment="1">
      <alignment horizontal="center" vertical="center"/>
    </xf>
    <xf numFmtId="0" fontId="18" fillId="0" borderId="7" xfId="0" applyBorder="1" applyAlignment="1">
      <alignment horizontal="center" vertical="center" wrapText="1"/>
    </xf>
    <xf numFmtId="0" fontId="18" fillId="0" borderId="7" xfId="0" applyBorder="1" applyAlignment="1">
      <alignment horizontal="center" vertical="center"/>
    </xf>
    <xf numFmtId="0" fontId="18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Border="1" applyAlignment="1">
      <alignment horizontal="left" vertical="center" wrapText="1"/>
    </xf>
    <xf numFmtId="49" fontId="21" fillId="0" borderId="7" xfId="50" applyFont="1" applyAlignment="1">
      <alignment horizontal="center" vertical="center" wrapText="1"/>
    </xf>
    <xf numFmtId="49" fontId="21" fillId="0" borderId="7" xfId="50" applyFont="1">
      <alignment horizontal="left" vertical="center" wrapText="1"/>
    </xf>
    <xf numFmtId="176" fontId="21" fillId="0" borderId="7" xfId="51" applyFont="1">
      <alignment horizontal="right" vertical="center"/>
    </xf>
    <xf numFmtId="49" fontId="21" fillId="0" borderId="7" xfId="50" applyFont="1" applyAlignment="1">
      <alignment horizontal="left" vertical="center" wrapText="1" indent="1"/>
    </xf>
    <xf numFmtId="49" fontId="21" fillId="0" borderId="7" xfId="50" applyFont="1" applyAlignment="1">
      <alignment horizontal="left" vertical="center" wrapText="1" indent="2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4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2"/>
      <c r="B1" s="182"/>
      <c r="C1" s="182"/>
      <c r="D1" s="183" t="s">
        <v>0</v>
      </c>
    </row>
    <row r="2" ht="42" customHeight="1" spans="1:4">
      <c r="A2" s="184" t="str">
        <f>"2026"&amp;"年部门财务收支预算总表"</f>
        <v>2026年部门财务收支预算总表</v>
      </c>
      <c r="B2" s="184"/>
      <c r="C2" s="184"/>
      <c r="D2" s="184"/>
    </row>
    <row r="3" ht="18.75" customHeight="1" spans="1:4">
      <c r="A3" s="182" t="s">
        <v>1</v>
      </c>
      <c r="B3" s="182"/>
      <c r="C3" s="185"/>
      <c r="D3" s="183" t="s">
        <v>2</v>
      </c>
    </row>
    <row r="4" ht="18.75" customHeight="1" spans="1:4">
      <c r="A4" s="141" t="s">
        <v>3</v>
      </c>
      <c r="B4" s="141"/>
      <c r="C4" s="141" t="s">
        <v>4</v>
      </c>
      <c r="D4" s="141"/>
    </row>
    <row r="5" ht="18.75" customHeight="1" spans="1:4">
      <c r="A5" s="141" t="s">
        <v>5</v>
      </c>
      <c r="B5" s="141" t="s">
        <v>6</v>
      </c>
      <c r="C5" s="141" t="s">
        <v>7</v>
      </c>
      <c r="D5" s="141" t="s">
        <v>6</v>
      </c>
    </row>
    <row r="6" ht="18.75" customHeight="1" spans="1:4">
      <c r="A6" s="140" t="s">
        <v>8</v>
      </c>
      <c r="B6" s="142">
        <v>19052906.95</v>
      </c>
      <c r="C6" s="140" t="str">
        <f>"一"&amp;"、"&amp;"教育支出"</f>
        <v>一、教育支出</v>
      </c>
      <c r="D6" s="142">
        <v>16032677.32</v>
      </c>
    </row>
    <row r="7" ht="18.75" customHeight="1" spans="1:4">
      <c r="A7" s="140" t="s">
        <v>9</v>
      </c>
      <c r="B7" s="142"/>
      <c r="C7" s="140" t="str">
        <f>"二"&amp;"、"&amp;"社会保障和就业支出"</f>
        <v>二、社会保障和就业支出</v>
      </c>
      <c r="D7" s="142">
        <v>3072734.98</v>
      </c>
    </row>
    <row r="8" ht="18.75" customHeight="1" spans="1:4">
      <c r="A8" s="140" t="s">
        <v>10</v>
      </c>
      <c r="B8" s="142"/>
      <c r="C8" s="140" t="str">
        <f>"三"&amp;"、"&amp;"卫生健康支出"</f>
        <v>三、卫生健康支出</v>
      </c>
      <c r="D8" s="142">
        <v>841056.81</v>
      </c>
    </row>
    <row r="9" ht="18.75" customHeight="1" spans="1:4">
      <c r="A9" s="140" t="s">
        <v>11</v>
      </c>
      <c r="B9" s="142"/>
      <c r="C9" s="140" t="str">
        <f>"四"&amp;"、"&amp;"住房保障支出"</f>
        <v>四、住房保障支出</v>
      </c>
      <c r="D9" s="142">
        <v>1606437.84</v>
      </c>
    </row>
    <row r="10" ht="18.75" customHeight="1" spans="1:4">
      <c r="A10" s="140" t="s">
        <v>12</v>
      </c>
      <c r="B10" s="142">
        <v>2500000</v>
      </c>
      <c r="C10" s="140"/>
      <c r="D10" s="142"/>
    </row>
    <row r="11" ht="18.75" customHeight="1" spans="1:4">
      <c r="A11" s="140" t="s">
        <v>13</v>
      </c>
      <c r="B11" s="142"/>
      <c r="C11" s="140"/>
      <c r="D11" s="142"/>
    </row>
    <row r="12" ht="18.75" customHeight="1" spans="1:4">
      <c r="A12" s="140" t="s">
        <v>14</v>
      </c>
      <c r="B12" s="142"/>
      <c r="C12" s="140"/>
      <c r="D12" s="142"/>
    </row>
    <row r="13" ht="18.75" customHeight="1" spans="1:4">
      <c r="A13" s="140" t="s">
        <v>15</v>
      </c>
      <c r="B13" s="142"/>
      <c r="C13" s="140"/>
      <c r="D13" s="142"/>
    </row>
    <row r="14" ht="18.75" customHeight="1" spans="1:4">
      <c r="A14" s="140" t="s">
        <v>16</v>
      </c>
      <c r="B14" s="142"/>
      <c r="C14" s="140"/>
      <c r="D14" s="142"/>
    </row>
    <row r="15" ht="18.75" customHeight="1" spans="1:4">
      <c r="A15" s="140" t="s">
        <v>17</v>
      </c>
      <c r="B15" s="142">
        <v>2500000</v>
      </c>
      <c r="C15" s="140"/>
      <c r="D15" s="142"/>
    </row>
    <row r="16" ht="18.75" customHeight="1" spans="1:4">
      <c r="A16" s="140"/>
      <c r="B16" s="142"/>
      <c r="C16" s="140"/>
      <c r="D16" s="142"/>
    </row>
    <row r="17" ht="18.75" customHeight="1" spans="1:4">
      <c r="A17" s="140"/>
      <c r="B17" s="142"/>
      <c r="C17" s="140"/>
      <c r="D17" s="142"/>
    </row>
    <row r="18" ht="18.75" customHeight="1" spans="1:4">
      <c r="A18" s="140"/>
      <c r="B18" s="142"/>
      <c r="C18" s="140"/>
      <c r="D18" s="142"/>
    </row>
    <row r="19" ht="18.75" customHeight="1" spans="1:4">
      <c r="A19" s="140"/>
      <c r="B19" s="142"/>
      <c r="C19" s="140"/>
      <c r="D19" s="142"/>
    </row>
    <row r="20" ht="18.75" customHeight="1" spans="1:4">
      <c r="A20" s="140"/>
      <c r="B20" s="142"/>
      <c r="C20" s="140"/>
      <c r="D20" s="142"/>
    </row>
    <row r="21" ht="18.75" customHeight="1" spans="1:4">
      <c r="A21" s="140"/>
      <c r="B21" s="142"/>
      <c r="C21" s="140"/>
      <c r="D21" s="142"/>
    </row>
    <row r="22" ht="18.75" customHeight="1" spans="1:4">
      <c r="A22" s="140"/>
      <c r="B22" s="142"/>
      <c r="C22" s="140"/>
      <c r="D22" s="142"/>
    </row>
    <row r="23" ht="18.75" customHeight="1" spans="1:4">
      <c r="A23" s="140"/>
      <c r="B23" s="142"/>
      <c r="C23" s="140"/>
      <c r="D23" s="142"/>
    </row>
    <row r="24" ht="18.75" customHeight="1" spans="1:4">
      <c r="A24" s="140"/>
      <c r="B24" s="142"/>
      <c r="C24" s="140"/>
      <c r="D24" s="142"/>
    </row>
    <row r="25" ht="18.75" customHeight="1" spans="1:4">
      <c r="A25" s="140"/>
      <c r="B25" s="142"/>
      <c r="C25" s="140"/>
      <c r="D25" s="142"/>
    </row>
    <row r="26" ht="18.75" customHeight="1" spans="1:4">
      <c r="A26" s="140"/>
      <c r="B26" s="142"/>
      <c r="C26" s="140"/>
      <c r="D26" s="142"/>
    </row>
    <row r="27" ht="18.75" customHeight="1" spans="1:4">
      <c r="A27" s="140"/>
      <c r="B27" s="142"/>
      <c r="C27" s="140"/>
      <c r="D27" s="142"/>
    </row>
    <row r="28" ht="18.75" customHeight="1" spans="1:4">
      <c r="A28" s="140"/>
      <c r="B28" s="142"/>
      <c r="C28" s="140"/>
      <c r="D28" s="142"/>
    </row>
    <row r="29" ht="18.75" customHeight="1" spans="1:4">
      <c r="A29" s="140"/>
      <c r="B29" s="142"/>
      <c r="C29" s="140"/>
      <c r="D29" s="142"/>
    </row>
    <row r="30" ht="18.75" customHeight="1" spans="1:4">
      <c r="A30" s="140"/>
      <c r="B30" s="142"/>
      <c r="C30" s="140"/>
      <c r="D30" s="142"/>
    </row>
    <row r="31" ht="18.75" customHeight="1" spans="1:4">
      <c r="A31" s="140"/>
      <c r="B31" s="142"/>
      <c r="C31" s="140"/>
      <c r="D31" s="142"/>
    </row>
    <row r="32" ht="18.75" customHeight="1" spans="1:4">
      <c r="A32" s="140" t="s">
        <v>18</v>
      </c>
      <c r="B32" s="142">
        <v>21552906.95</v>
      </c>
      <c r="C32" s="140" t="s">
        <v>19</v>
      </c>
      <c r="D32" s="142">
        <v>21552906.95</v>
      </c>
    </row>
    <row r="33" ht="18.75" customHeight="1" spans="1:4">
      <c r="A33" s="140" t="s">
        <v>20</v>
      </c>
      <c r="B33" s="142"/>
      <c r="C33" s="140" t="s">
        <v>21</v>
      </c>
      <c r="D33" s="142"/>
    </row>
    <row r="34" ht="18.75" customHeight="1" spans="1:4">
      <c r="A34" s="140" t="s">
        <v>22</v>
      </c>
      <c r="B34" s="142"/>
      <c r="C34" s="140" t="s">
        <v>22</v>
      </c>
      <c r="D34" s="142"/>
    </row>
    <row r="35" ht="18.75" customHeight="1" spans="1:4">
      <c r="A35" s="140" t="s">
        <v>23</v>
      </c>
      <c r="B35" s="142"/>
      <c r="C35" s="140" t="s">
        <v>24</v>
      </c>
      <c r="D35" s="142"/>
    </row>
    <row r="36" ht="18.75" customHeight="1" spans="1:4">
      <c r="A36" s="140" t="s">
        <v>25</v>
      </c>
      <c r="B36" s="142">
        <v>21552906.95</v>
      </c>
      <c r="C36" s="140" t="s">
        <v>26</v>
      </c>
      <c r="D36" s="142">
        <v>21552906.95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333333333333" defaultRowHeight="14.25" customHeight="1" outlineLevelCol="5"/>
  <cols>
    <col min="1" max="6" width="24.3428571428571" customWidth="1"/>
  </cols>
  <sheetData>
    <row r="1" ht="12" customHeight="1" spans="1:6">
      <c r="A1" s="120">
        <v>1</v>
      </c>
      <c r="B1" s="121">
        <v>0</v>
      </c>
      <c r="C1" s="120">
        <v>1</v>
      </c>
      <c r="D1" s="97"/>
      <c r="E1" s="97"/>
      <c r="F1" s="118" t="s">
        <v>278</v>
      </c>
    </row>
    <row r="2" ht="26.25" customHeight="1" spans="1:6">
      <c r="A2" s="122" t="str">
        <f>"2026"&amp;"年部门政府性基金预算支出预算表"</f>
        <v>2026年部门政府性基金预算支出预算表</v>
      </c>
      <c r="B2" s="122" t="s">
        <v>279</v>
      </c>
      <c r="C2" s="123"/>
      <c r="D2" s="124"/>
      <c r="E2" s="124"/>
      <c r="F2" s="124"/>
    </row>
    <row r="3" ht="13.5" customHeight="1" spans="1:6">
      <c r="A3" s="125" t="s">
        <v>1</v>
      </c>
      <c r="B3" s="125" t="s">
        <v>280</v>
      </c>
      <c r="C3" s="126"/>
      <c r="D3" s="97"/>
      <c r="E3" s="97"/>
      <c r="F3" s="118" t="s">
        <v>2</v>
      </c>
    </row>
    <row r="4" ht="19.5" customHeight="1" spans="1:6">
      <c r="A4" s="62" t="s">
        <v>134</v>
      </c>
      <c r="B4" s="127" t="s">
        <v>49</v>
      </c>
      <c r="C4" s="62" t="s">
        <v>50</v>
      </c>
      <c r="D4" s="36" t="s">
        <v>281</v>
      </c>
      <c r="E4" s="36"/>
      <c r="F4" s="36"/>
    </row>
    <row r="5" ht="18.55" customHeight="1" spans="1:6">
      <c r="A5" s="62"/>
      <c r="B5" s="127"/>
      <c r="C5" s="62"/>
      <c r="D5" s="36" t="s">
        <v>31</v>
      </c>
      <c r="E5" s="36" t="s">
        <v>53</v>
      </c>
      <c r="F5" s="36" t="s">
        <v>54</v>
      </c>
    </row>
    <row r="6" ht="20.25" customHeight="1" spans="1:6">
      <c r="A6" s="62">
        <v>1</v>
      </c>
      <c r="B6" s="128" t="s">
        <v>61</v>
      </c>
      <c r="C6" s="128" t="s">
        <v>62</v>
      </c>
      <c r="D6" s="128" t="s">
        <v>63</v>
      </c>
      <c r="E6" s="128" t="s">
        <v>64</v>
      </c>
      <c r="F6" s="128" t="s">
        <v>65</v>
      </c>
    </row>
    <row r="7" ht="30" customHeight="1" spans="1:6">
      <c r="A7" s="34"/>
      <c r="B7" s="127"/>
      <c r="C7" s="34"/>
      <c r="D7" s="78"/>
      <c r="E7" s="129"/>
      <c r="F7" s="129"/>
    </row>
    <row r="8" ht="30" customHeight="1" spans="1:6">
      <c r="A8" s="22"/>
      <c r="B8" s="22"/>
      <c r="C8" s="22"/>
      <c r="D8" s="78"/>
      <c r="E8" s="129"/>
      <c r="F8" s="129"/>
    </row>
    <row r="9" ht="30" customHeight="1" spans="1:6">
      <c r="A9" s="20" t="s">
        <v>282</v>
      </c>
      <c r="B9" s="20" t="s">
        <v>282</v>
      </c>
      <c r="C9" s="20" t="s">
        <v>282</v>
      </c>
      <c r="D9" s="78"/>
      <c r="E9" s="129"/>
      <c r="F9" s="129"/>
    </row>
    <row r="10" s="119" customFormat="1" customHeight="1" spans="1:2">
      <c r="A10" s="95" t="s">
        <v>283</v>
      </c>
      <c r="B10" s="13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3" sqref="A3:F3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4" t="s">
        <v>284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0"/>
      <c r="L2" s="30"/>
      <c r="M2" s="30"/>
      <c r="N2" s="30"/>
      <c r="O2" s="110"/>
      <c r="P2" s="110"/>
      <c r="Q2" s="30"/>
    </row>
    <row r="3" ht="18.75" customHeight="1" spans="1:17">
      <c r="A3" s="46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1"/>
      <c r="P3" s="111"/>
      <c r="Q3" s="118" t="s">
        <v>28</v>
      </c>
    </row>
    <row r="4" ht="15.75" customHeight="1" spans="1:17">
      <c r="A4" s="11" t="s">
        <v>285</v>
      </c>
      <c r="B4" s="98" t="s">
        <v>286</v>
      </c>
      <c r="C4" s="98" t="s">
        <v>287</v>
      </c>
      <c r="D4" s="98" t="s">
        <v>288</v>
      </c>
      <c r="E4" s="98" t="s">
        <v>289</v>
      </c>
      <c r="F4" s="98" t="s">
        <v>290</v>
      </c>
      <c r="G4" s="49" t="s">
        <v>141</v>
      </c>
      <c r="H4" s="49"/>
      <c r="I4" s="49"/>
      <c r="J4" s="49"/>
      <c r="K4" s="112"/>
      <c r="L4" s="49"/>
      <c r="M4" s="49"/>
      <c r="N4" s="49"/>
      <c r="O4" s="75"/>
      <c r="P4" s="112"/>
      <c r="Q4" s="50"/>
    </row>
    <row r="5" ht="17.25" customHeight="1" spans="1:17">
      <c r="A5" s="16"/>
      <c r="B5" s="99"/>
      <c r="C5" s="99"/>
      <c r="D5" s="99"/>
      <c r="E5" s="99"/>
      <c r="F5" s="99"/>
      <c r="G5" s="99" t="s">
        <v>31</v>
      </c>
      <c r="H5" s="99" t="s">
        <v>35</v>
      </c>
      <c r="I5" s="99" t="s">
        <v>291</v>
      </c>
      <c r="J5" s="99" t="s">
        <v>292</v>
      </c>
      <c r="K5" s="113" t="s">
        <v>293</v>
      </c>
      <c r="L5" s="114" t="s">
        <v>294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34</v>
      </c>
      <c r="I6" s="100"/>
      <c r="J6" s="100"/>
      <c r="K6" s="117"/>
      <c r="L6" s="100" t="s">
        <v>34</v>
      </c>
      <c r="M6" s="100" t="s">
        <v>41</v>
      </c>
      <c r="N6" s="100" t="s">
        <v>295</v>
      </c>
      <c r="O6" s="34" t="s">
        <v>43</v>
      </c>
      <c r="P6" s="117" t="s">
        <v>44</v>
      </c>
      <c r="Q6" s="100" t="s">
        <v>45</v>
      </c>
    </row>
    <row r="7" ht="15" customHeight="1" spans="1:17">
      <c r="A7" s="76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 t="s">
        <v>47</v>
      </c>
      <c r="B8" s="104"/>
      <c r="C8" s="104"/>
      <c r="D8" s="105"/>
      <c r="E8" s="106"/>
      <c r="F8" s="23">
        <v>3000</v>
      </c>
      <c r="G8" s="23">
        <v>3000</v>
      </c>
      <c r="H8" s="23">
        <v>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 t="str">
        <f>"     "&amp;"公用经费安排的公务用车运维费"</f>
        <v>     公用经费安排的公务用车运维费</v>
      </c>
      <c r="B9" s="104" t="s">
        <v>296</v>
      </c>
      <c r="C9" s="104" t="s">
        <v>297</v>
      </c>
      <c r="D9" s="105" t="s">
        <v>298</v>
      </c>
      <c r="E9" s="106">
        <v>1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282</v>
      </c>
      <c r="B10" s="108"/>
      <c r="C10" s="108"/>
      <c r="D10" s="108"/>
      <c r="E10" s="106"/>
      <c r="F10" s="23">
        <v>3000</v>
      </c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topLeftCell="A2" workbookViewId="0">
      <selection activeCell="C9" sqref="C9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6"/>
      <c r="N1" s="96" t="s">
        <v>299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">
        <v>1</v>
      </c>
      <c r="B3" s="33"/>
      <c r="C3" s="33"/>
      <c r="D3" s="33"/>
      <c r="E3" s="33"/>
      <c r="F3" s="33"/>
      <c r="G3" s="33"/>
      <c r="H3" s="90"/>
      <c r="I3" s="1"/>
      <c r="J3" s="1"/>
      <c r="K3" s="90"/>
      <c r="L3" s="1"/>
      <c r="M3" s="97"/>
      <c r="N3" s="44" t="s">
        <v>28</v>
      </c>
    </row>
    <row r="4" ht="15.75" customHeight="1" spans="1:14">
      <c r="A4" s="11" t="s">
        <v>285</v>
      </c>
      <c r="B4" s="11" t="s">
        <v>300</v>
      </c>
      <c r="C4" s="11" t="s">
        <v>301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31</v>
      </c>
      <c r="E5" s="11" t="s">
        <v>35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34</v>
      </c>
      <c r="F6" s="18"/>
      <c r="G6" s="18"/>
      <c r="H6" s="76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89" customFormat="1" ht="17" customHeight="1" spans="1:18">
      <c r="A11" s="95" t="s">
        <v>302</v>
      </c>
      <c r="B11" s="95"/>
      <c r="C11" s="95"/>
      <c r="G11" s="95"/>
      <c r="H11" s="95"/>
      <c r="I11" s="95"/>
      <c r="J11" s="95"/>
      <c r="L11" s="95"/>
      <c r="M11" s="95"/>
      <c r="N11" s="95"/>
      <c r="R11" s="95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333333333333" defaultRowHeight="14.25" customHeight="1"/>
  <cols>
    <col min="1" max="1" width="37.7047619047619" customWidth="1"/>
    <col min="2" max="16" width="7.05714285714286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303</v>
      </c>
    </row>
    <row r="2" ht="27.75" customHeight="1" spans="1:16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69" t="s">
        <v>2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">
        <v>1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304</v>
      </c>
      <c r="B5" s="12" t="s">
        <v>141</v>
      </c>
      <c r="C5" s="13"/>
      <c r="D5" s="74"/>
      <c r="E5" s="75" t="s">
        <v>305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31</v>
      </c>
      <c r="C6" s="11" t="s">
        <v>35</v>
      </c>
      <c r="D6" s="77" t="s">
        <v>306</v>
      </c>
      <c r="E6" s="77" t="s">
        <v>307</v>
      </c>
      <c r="F6" s="77" t="s">
        <v>308</v>
      </c>
      <c r="G6" s="77" t="s">
        <v>309</v>
      </c>
      <c r="H6" s="77" t="s">
        <v>310</v>
      </c>
      <c r="I6" s="77" t="s">
        <v>311</v>
      </c>
      <c r="J6" s="77" t="s">
        <v>312</v>
      </c>
      <c r="K6" s="77" t="s">
        <v>313</v>
      </c>
      <c r="L6" s="77" t="s">
        <v>314</v>
      </c>
      <c r="M6" s="34" t="s">
        <v>315</v>
      </c>
      <c r="N6" s="34" t="s">
        <v>316</v>
      </c>
      <c r="O6" s="87" t="s">
        <v>317</v>
      </c>
      <c r="P6" s="34" t="s">
        <v>318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6">
        <v>16</v>
      </c>
    </row>
    <row r="8" ht="19.5" customHeight="1" spans="1:16">
      <c r="A8" s="37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7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3" t="s">
        <v>31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customHeight="1" spans="1:16">
      <c r="A11" s="82" t="s">
        <v>319</v>
      </c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M35" sqref="M35"/>
    </sheetView>
  </sheetViews>
  <sheetFormatPr defaultColWidth="9.13333333333333" defaultRowHeight="12" customHeight="1" outlineLevelRow="7"/>
  <cols>
    <col min="1" max="2" width="15.6380952380952" customWidth="1"/>
    <col min="3" max="10" width="11.2" customWidth="1"/>
  </cols>
  <sheetData>
    <row r="1" customHeight="1" spans="10:10">
      <c r="J1" s="65" t="s">
        <v>320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">
        <v>1</v>
      </c>
      <c r="B3" s="60"/>
      <c r="C3" s="60"/>
      <c r="D3" s="60"/>
      <c r="E3" s="60"/>
      <c r="F3" s="61"/>
      <c r="G3" s="60"/>
      <c r="H3" s="61"/>
    </row>
    <row r="4" ht="44.25" customHeight="1" spans="1:10">
      <c r="A4" s="35" t="s">
        <v>229</v>
      </c>
      <c r="B4" s="35" t="s">
        <v>230</v>
      </c>
      <c r="C4" s="35" t="s">
        <v>231</v>
      </c>
      <c r="D4" s="35" t="s">
        <v>232</v>
      </c>
      <c r="E4" s="35" t="s">
        <v>233</v>
      </c>
      <c r="F4" s="62" t="s">
        <v>234</v>
      </c>
      <c r="G4" s="35" t="s">
        <v>235</v>
      </c>
      <c r="H4" s="62" t="s">
        <v>236</v>
      </c>
      <c r="I4" s="62" t="s">
        <v>237</v>
      </c>
      <c r="J4" s="35" t="s">
        <v>238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0">
      <c r="A6" s="37"/>
      <c r="B6" s="51"/>
      <c r="C6" s="51"/>
      <c r="D6" s="51"/>
      <c r="E6" s="63"/>
      <c r="F6" s="64"/>
      <c r="G6" s="63"/>
      <c r="H6" s="64"/>
      <c r="I6" s="64"/>
      <c r="J6" s="63"/>
    </row>
    <row r="7" ht="25.95" customHeight="1" spans="1:10">
      <c r="A7" s="37"/>
      <c r="B7" s="22" t="s">
        <v>321</v>
      </c>
      <c r="C7" s="22" t="s">
        <v>321</v>
      </c>
      <c r="D7" s="22" t="s">
        <v>321</v>
      </c>
      <c r="E7" s="37" t="s">
        <v>321</v>
      </c>
      <c r="F7" s="22" t="s">
        <v>321</v>
      </c>
      <c r="G7" s="37" t="s">
        <v>321</v>
      </c>
      <c r="H7" s="22" t="s">
        <v>321</v>
      </c>
      <c r="I7" s="22" t="s">
        <v>321</v>
      </c>
      <c r="J7" s="37" t="s">
        <v>321</v>
      </c>
    </row>
    <row r="8" s="29" customFormat="1" ht="20" customHeight="1" spans="1:1">
      <c r="A8" s="29" t="s">
        <v>322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6" sqref="D16"/>
    </sheetView>
  </sheetViews>
  <sheetFormatPr defaultColWidth="9.13333333333333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323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">
        <v>1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324</v>
      </c>
      <c r="C4" s="11" t="s">
        <v>325</v>
      </c>
      <c r="D4" s="11" t="s">
        <v>326</v>
      </c>
      <c r="E4" s="11" t="s">
        <v>327</v>
      </c>
      <c r="F4" s="48" t="s">
        <v>328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289</v>
      </c>
      <c r="G5" s="35" t="s">
        <v>329</v>
      </c>
      <c r="H5" s="35" t="s">
        <v>330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31</v>
      </c>
      <c r="B8" s="54"/>
      <c r="C8" s="54"/>
      <c r="D8" s="54"/>
      <c r="E8" s="54"/>
      <c r="F8" s="42"/>
      <c r="G8" s="55"/>
      <c r="H8" s="55"/>
    </row>
    <row r="9" s="43" customFormat="1" ht="39" customHeight="1" spans="1:8">
      <c r="A9" s="56" t="s">
        <v>331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9" sqref="E19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332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">
        <v>1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28</v>
      </c>
    </row>
    <row r="4" ht="21.75" customHeight="1" spans="1:11">
      <c r="A4" s="34" t="s">
        <v>209</v>
      </c>
      <c r="B4" s="34" t="s">
        <v>136</v>
      </c>
      <c r="C4" s="34" t="s">
        <v>210</v>
      </c>
      <c r="D4" s="35" t="s">
        <v>137</v>
      </c>
      <c r="E4" s="35" t="s">
        <v>138</v>
      </c>
      <c r="F4" s="35" t="s">
        <v>211</v>
      </c>
      <c r="G4" s="35" t="s">
        <v>212</v>
      </c>
      <c r="H4" s="36" t="s">
        <v>31</v>
      </c>
      <c r="I4" s="36" t="s">
        <v>333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35</v>
      </c>
      <c r="J5" s="35" t="s">
        <v>36</v>
      </c>
      <c r="K5" s="35" t="s">
        <v>37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282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s="29" customFormat="1" ht="20" customHeight="1" spans="1:1">
      <c r="A11" s="29" t="s">
        <v>334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3" sqref="A3:D3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210</v>
      </c>
      <c r="B4" s="10" t="s">
        <v>209</v>
      </c>
      <c r="C4" s="10" t="s">
        <v>136</v>
      </c>
      <c r="D4" s="11" t="s">
        <v>336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136000</v>
      </c>
      <c r="F8" s="23"/>
      <c r="G8" s="23"/>
    </row>
    <row r="9" ht="52.5" customHeight="1" spans="1:7">
      <c r="A9" s="24"/>
      <c r="B9" s="22" t="s">
        <v>337</v>
      </c>
      <c r="C9" s="22" t="s">
        <v>205</v>
      </c>
      <c r="D9" s="22" t="s">
        <v>338</v>
      </c>
      <c r="E9" s="23">
        <v>96000</v>
      </c>
      <c r="F9" s="23"/>
      <c r="G9" s="23"/>
    </row>
    <row r="10" ht="52.5" customHeight="1" spans="1:7">
      <c r="A10" s="25"/>
      <c r="B10" s="22" t="s">
        <v>339</v>
      </c>
      <c r="C10" s="22" t="s">
        <v>226</v>
      </c>
      <c r="D10" s="22" t="s">
        <v>338</v>
      </c>
      <c r="E10" s="23">
        <v>40000</v>
      </c>
      <c r="F10" s="23"/>
      <c r="G10" s="23"/>
    </row>
    <row r="11" ht="30" customHeight="1" spans="1:7">
      <c r="A11" s="26" t="s">
        <v>31</v>
      </c>
      <c r="B11" s="27" t="s">
        <v>321</v>
      </c>
      <c r="C11" s="27"/>
      <c r="D11" s="28"/>
      <c r="E11" s="23">
        <v>136000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23" sqref="E23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3" width="18.1428571428571" customWidth="1"/>
    <col min="4" max="4" width="19.1428571428571" customWidth="1"/>
    <col min="5" max="5" width="19.4285714285714" customWidth="1"/>
    <col min="6" max="6" width="8.48571428571429" customWidth="1"/>
    <col min="7" max="7" width="5.34285714285714" customWidth="1"/>
    <col min="8" max="8" width="8.48571428571429" customWidth="1"/>
    <col min="9" max="9" width="17.2857142857143" customWidth="1"/>
    <col min="10" max="12" width="11.9142857142857" customWidth="1"/>
    <col min="13" max="13" width="9.2" customWidth="1"/>
    <col min="14" max="14" width="17.7142857142857" customWidth="1"/>
    <col min="15" max="20" width="8.14285714285714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6" t="s">
        <v>27</v>
      </c>
      <c r="Q1" s="96" t="s">
        <v>27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">
        <v>1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6" t="s">
        <v>28</v>
      </c>
      <c r="Q3" s="96"/>
    </row>
    <row r="4" ht="21" customHeight="1" spans="1:19">
      <c r="A4" s="11" t="s">
        <v>29</v>
      </c>
      <c r="B4" s="11" t="s">
        <v>30</v>
      </c>
      <c r="C4" s="11" t="s">
        <v>31</v>
      </c>
      <c r="D4" s="48" t="s">
        <v>32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33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81" t="s">
        <v>39</v>
      </c>
      <c r="J5" s="181"/>
      <c r="K5" s="181"/>
      <c r="L5" s="181"/>
      <c r="M5" s="181"/>
      <c r="N5" s="181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6"/>
      <c r="B6" s="76"/>
      <c r="C6" s="76"/>
      <c r="D6" s="91"/>
      <c r="E6" s="91"/>
      <c r="F6" s="91"/>
      <c r="G6" s="76"/>
      <c r="H6" s="76"/>
      <c r="I6" s="36" t="s">
        <v>34</v>
      </c>
      <c r="J6" s="34" t="s">
        <v>41</v>
      </c>
      <c r="K6" s="34" t="s">
        <v>42</v>
      </c>
      <c r="L6" s="10" t="s">
        <v>43</v>
      </c>
      <c r="M6" s="10" t="s">
        <v>44</v>
      </c>
      <c r="N6" s="10" t="s">
        <v>45</v>
      </c>
      <c r="O6" s="91"/>
      <c r="P6" s="91"/>
      <c r="Q6" s="91"/>
      <c r="R6" s="91"/>
      <c r="S6" s="91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79" t="s">
        <v>46</v>
      </c>
      <c r="B8" s="179" t="s">
        <v>47</v>
      </c>
      <c r="C8" s="23">
        <v>21552906.95</v>
      </c>
      <c r="D8" s="23">
        <v>21552906.95</v>
      </c>
      <c r="E8" s="23">
        <v>19052906.95</v>
      </c>
      <c r="F8" s="23"/>
      <c r="G8" s="23"/>
      <c r="H8" s="23"/>
      <c r="I8" s="23">
        <v>2500000</v>
      </c>
      <c r="J8" s="23"/>
      <c r="K8" s="23"/>
      <c r="L8" s="23"/>
      <c r="M8" s="23"/>
      <c r="N8" s="23">
        <v>2500000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80"/>
      <c r="C9" s="169">
        <v>21552906.95</v>
      </c>
      <c r="D9" s="169">
        <v>21552906.95</v>
      </c>
      <c r="E9" s="169">
        <v>19052906.95</v>
      </c>
      <c r="F9" s="169"/>
      <c r="G9" s="169"/>
      <c r="H9" s="169"/>
      <c r="I9" s="169">
        <v>2500000</v>
      </c>
      <c r="J9" s="169"/>
      <c r="K9" s="169"/>
      <c r="L9" s="169"/>
      <c r="M9" s="169"/>
      <c r="N9" s="169">
        <v>2500000</v>
      </c>
      <c r="O9" s="169"/>
      <c r="P9" s="169"/>
      <c r="Q9" s="169"/>
      <c r="R9" s="169"/>
      <c r="S9" s="16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9" workbookViewId="0">
      <selection activeCell="G11" sqref="G11"/>
    </sheetView>
  </sheetViews>
  <sheetFormatPr defaultColWidth="8.85714285714286" defaultRowHeight="15" customHeight="1"/>
  <cols>
    <col min="1" max="1" width="9.63809523809524" customWidth="1"/>
    <col min="2" max="2" width="17.1428571428571" customWidth="1"/>
    <col min="3" max="5" width="18.7142857142857" customWidth="1"/>
    <col min="6" max="6" width="14.4857142857143" customWidth="1"/>
    <col min="7" max="7" width="12.6380952380952" customWidth="1"/>
    <col min="8" max="8" width="7.14285714285714" customWidth="1"/>
    <col min="9" max="9" width="7.28571428571429" customWidth="1"/>
    <col min="10" max="10" width="15.4285714285714" customWidth="1"/>
    <col min="11" max="13" width="12.7714285714286" customWidth="1"/>
    <col min="14" max="14" width="10.5714285714286" customWidth="1"/>
    <col min="15" max="15" width="17.5714285714286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4" t="s">
        <v>48</v>
      </c>
      <c r="O1" s="44"/>
    </row>
    <row r="2" ht="36" customHeight="1" spans="1:15">
      <c r="A2" s="172" t="str">
        <f>"2026"&amp;"年部门支出预算表"</f>
        <v>2026年部门支出预算表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32" t="s">
        <v>1</v>
      </c>
      <c r="B3" s="32"/>
      <c r="C3" s="32"/>
      <c r="D3" s="32"/>
      <c r="E3" s="32"/>
      <c r="F3" s="32"/>
      <c r="G3" s="171"/>
      <c r="H3" s="171"/>
      <c r="I3" s="171"/>
      <c r="J3" s="171"/>
      <c r="K3" s="171"/>
      <c r="L3" s="171"/>
      <c r="M3" s="171"/>
      <c r="N3" s="44" t="s">
        <v>2</v>
      </c>
      <c r="O3" s="44"/>
    </row>
    <row r="4" ht="31.5" customHeight="1" spans="1:15">
      <c r="A4" s="173" t="s">
        <v>49</v>
      </c>
      <c r="B4" s="173" t="s">
        <v>50</v>
      </c>
      <c r="C4" s="173" t="s">
        <v>31</v>
      </c>
      <c r="D4" s="173" t="s">
        <v>35</v>
      </c>
      <c r="E4" s="173"/>
      <c r="F4" s="173"/>
      <c r="G4" s="173" t="s">
        <v>36</v>
      </c>
      <c r="H4" s="173" t="s">
        <v>37</v>
      </c>
      <c r="I4" s="173" t="s">
        <v>51</v>
      </c>
      <c r="J4" s="173" t="s">
        <v>52</v>
      </c>
      <c r="K4" s="173"/>
      <c r="L4" s="173"/>
      <c r="M4" s="173"/>
      <c r="N4" s="173"/>
      <c r="O4" s="173"/>
    </row>
    <row r="5" ht="37.3" customHeight="1" spans="1:15">
      <c r="A5" s="173"/>
      <c r="B5" s="173"/>
      <c r="C5" s="173"/>
      <c r="D5" s="173" t="s">
        <v>34</v>
      </c>
      <c r="E5" s="173" t="s">
        <v>53</v>
      </c>
      <c r="F5" s="173" t="s">
        <v>54</v>
      </c>
      <c r="G5" s="173"/>
      <c r="H5" s="173"/>
      <c r="I5" s="173"/>
      <c r="J5" s="173" t="s">
        <v>34</v>
      </c>
      <c r="K5" s="173" t="s">
        <v>55</v>
      </c>
      <c r="L5" s="173" t="s">
        <v>56</v>
      </c>
      <c r="M5" s="173" t="s">
        <v>57</v>
      </c>
      <c r="N5" s="173" t="s">
        <v>58</v>
      </c>
      <c r="O5" s="173" t="s">
        <v>59</v>
      </c>
    </row>
    <row r="6" ht="18.75" customHeight="1" spans="1:15">
      <c r="A6" s="174" t="s">
        <v>60</v>
      </c>
      <c r="B6" s="174" t="s">
        <v>61</v>
      </c>
      <c r="C6" s="174" t="s">
        <v>62</v>
      </c>
      <c r="D6" s="174" t="s">
        <v>63</v>
      </c>
      <c r="E6" s="174" t="s">
        <v>64</v>
      </c>
      <c r="F6" s="174" t="s">
        <v>65</v>
      </c>
      <c r="G6" s="174" t="s">
        <v>66</v>
      </c>
      <c r="H6" s="174" t="s">
        <v>67</v>
      </c>
      <c r="I6" s="174" t="s">
        <v>68</v>
      </c>
      <c r="J6" s="174" t="s">
        <v>69</v>
      </c>
      <c r="K6" s="174" t="s">
        <v>70</v>
      </c>
      <c r="L6" s="174" t="s">
        <v>71</v>
      </c>
      <c r="M6" s="174" t="s">
        <v>72</v>
      </c>
      <c r="N6" s="174" t="s">
        <v>73</v>
      </c>
      <c r="O6" s="174" t="s">
        <v>74</v>
      </c>
    </row>
    <row r="7" ht="52.5" customHeight="1" spans="1:15">
      <c r="A7" s="175" t="s">
        <v>75</v>
      </c>
      <c r="B7" s="175" t="s">
        <v>76</v>
      </c>
      <c r="C7" s="142">
        <v>16032677.32</v>
      </c>
      <c r="D7" s="142">
        <v>13532677.32</v>
      </c>
      <c r="E7" s="142">
        <v>13492677.32</v>
      </c>
      <c r="F7" s="142">
        <v>40000</v>
      </c>
      <c r="G7" s="142"/>
      <c r="H7" s="142"/>
      <c r="I7" s="142"/>
      <c r="J7" s="142">
        <v>2500000</v>
      </c>
      <c r="K7" s="142"/>
      <c r="L7" s="142"/>
      <c r="M7" s="142"/>
      <c r="N7" s="142"/>
      <c r="O7" s="142">
        <v>2500000</v>
      </c>
    </row>
    <row r="8" ht="52.5" customHeight="1" spans="1:15">
      <c r="A8" s="176" t="s">
        <v>77</v>
      </c>
      <c r="B8" s="176" t="s">
        <v>78</v>
      </c>
      <c r="C8" s="142">
        <v>16032677.32</v>
      </c>
      <c r="D8" s="142">
        <v>13532677.32</v>
      </c>
      <c r="E8" s="142">
        <v>13492677.32</v>
      </c>
      <c r="F8" s="142">
        <v>40000</v>
      </c>
      <c r="G8" s="142"/>
      <c r="H8" s="142"/>
      <c r="I8" s="142"/>
      <c r="J8" s="142">
        <v>2500000</v>
      </c>
      <c r="K8" s="142"/>
      <c r="L8" s="142"/>
      <c r="M8" s="142"/>
      <c r="N8" s="142"/>
      <c r="O8" s="142">
        <v>2500000</v>
      </c>
    </row>
    <row r="9" ht="52.5" customHeight="1" spans="1:15">
      <c r="A9" s="177" t="s">
        <v>79</v>
      </c>
      <c r="B9" s="177" t="s">
        <v>80</v>
      </c>
      <c r="C9" s="142">
        <v>16032677.32</v>
      </c>
      <c r="D9" s="142">
        <v>13532677.32</v>
      </c>
      <c r="E9" s="142">
        <v>13492677.32</v>
      </c>
      <c r="F9" s="142">
        <v>40000</v>
      </c>
      <c r="G9" s="142"/>
      <c r="H9" s="142"/>
      <c r="I9" s="142"/>
      <c r="J9" s="142">
        <v>2500000</v>
      </c>
      <c r="K9" s="142"/>
      <c r="L9" s="142"/>
      <c r="M9" s="142"/>
      <c r="N9" s="142"/>
      <c r="O9" s="142">
        <v>2500000</v>
      </c>
    </row>
    <row r="10" ht="52.5" customHeight="1" spans="1:15">
      <c r="A10" s="175" t="s">
        <v>81</v>
      </c>
      <c r="B10" s="175" t="s">
        <v>82</v>
      </c>
      <c r="C10" s="142">
        <v>3072734.98</v>
      </c>
      <c r="D10" s="142">
        <v>3072734.98</v>
      </c>
      <c r="E10" s="142">
        <v>3072734.98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</row>
    <row r="11" ht="52.5" customHeight="1" spans="1:15">
      <c r="A11" s="176" t="s">
        <v>83</v>
      </c>
      <c r="B11" s="176" t="s">
        <v>84</v>
      </c>
      <c r="C11" s="142">
        <v>2614415.67</v>
      </c>
      <c r="D11" s="142">
        <v>2614415.67</v>
      </c>
      <c r="E11" s="142">
        <v>2614415.67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</row>
    <row r="12" ht="52.5" customHeight="1" spans="1:15">
      <c r="A12" s="177" t="s">
        <v>85</v>
      </c>
      <c r="B12" s="177" t="s">
        <v>86</v>
      </c>
      <c r="C12" s="142">
        <v>111000</v>
      </c>
      <c r="D12" s="142">
        <v>111000</v>
      </c>
      <c r="E12" s="142">
        <v>111000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ht="52.5" customHeight="1" spans="1:15">
      <c r="A13" s="177" t="s">
        <v>87</v>
      </c>
      <c r="B13" s="177" t="s">
        <v>88</v>
      </c>
      <c r="C13" s="142">
        <v>2207415.67</v>
      </c>
      <c r="D13" s="142">
        <v>2207415.67</v>
      </c>
      <c r="E13" s="142">
        <v>2207415.67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ht="52.5" customHeight="1" spans="1:15">
      <c r="A14" s="177" t="s">
        <v>89</v>
      </c>
      <c r="B14" s="177" t="s">
        <v>90</v>
      </c>
      <c r="C14" s="142">
        <v>296000</v>
      </c>
      <c r="D14" s="142">
        <v>296000</v>
      </c>
      <c r="E14" s="142">
        <v>296000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ht="52.5" customHeight="1" spans="1:15">
      <c r="A15" s="176" t="s">
        <v>91</v>
      </c>
      <c r="B15" s="176" t="s">
        <v>92</v>
      </c>
      <c r="C15" s="142">
        <v>458319.31</v>
      </c>
      <c r="D15" s="142">
        <v>458319.31</v>
      </c>
      <c r="E15" s="142">
        <v>458319.31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52.5" customHeight="1" spans="1:15">
      <c r="A16" s="177" t="s">
        <v>93</v>
      </c>
      <c r="B16" s="177" t="s">
        <v>92</v>
      </c>
      <c r="C16" s="142">
        <v>458319.31</v>
      </c>
      <c r="D16" s="142">
        <v>458319.31</v>
      </c>
      <c r="E16" s="142">
        <v>458319.31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ht="52.5" customHeight="1" spans="1:15">
      <c r="A17" s="175" t="s">
        <v>94</v>
      </c>
      <c r="B17" s="175" t="s">
        <v>95</v>
      </c>
      <c r="C17" s="142">
        <v>841056.81</v>
      </c>
      <c r="D17" s="142">
        <v>841056.81</v>
      </c>
      <c r="E17" s="142">
        <v>841056.81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ht="52.5" customHeight="1" spans="1:15">
      <c r="A18" s="176" t="s">
        <v>96</v>
      </c>
      <c r="B18" s="176" t="s">
        <v>97</v>
      </c>
      <c r="C18" s="142">
        <v>841056.81</v>
      </c>
      <c r="D18" s="142">
        <v>841056.81</v>
      </c>
      <c r="E18" s="142">
        <v>841056.81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ht="52.5" customHeight="1" spans="1:15">
      <c r="A19" s="177" t="s">
        <v>98</v>
      </c>
      <c r="B19" s="177" t="s">
        <v>99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ht="52.5" customHeight="1" spans="1:15">
      <c r="A20" s="177" t="s">
        <v>100</v>
      </c>
      <c r="B20" s="177" t="s">
        <v>101</v>
      </c>
      <c r="C20" s="142">
        <v>787508.88</v>
      </c>
      <c r="D20" s="142">
        <v>787508.88</v>
      </c>
      <c r="E20" s="142">
        <v>787508.88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ht="52.5" customHeight="1" spans="1:15">
      <c r="A21" s="177" t="s">
        <v>102</v>
      </c>
      <c r="B21" s="177" t="s">
        <v>103</v>
      </c>
      <c r="C21" s="142">
        <v>53547.93</v>
      </c>
      <c r="D21" s="142">
        <v>53547.93</v>
      </c>
      <c r="E21" s="142">
        <v>53547.93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52.5" customHeight="1" spans="1:15">
      <c r="A22" s="175" t="s">
        <v>104</v>
      </c>
      <c r="B22" s="175" t="s">
        <v>105</v>
      </c>
      <c r="C22" s="142">
        <v>1606437.84</v>
      </c>
      <c r="D22" s="142">
        <v>1606437.84</v>
      </c>
      <c r="E22" s="142">
        <v>1606437.84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ht="52.5" customHeight="1" spans="1:15">
      <c r="A23" s="176" t="s">
        <v>106</v>
      </c>
      <c r="B23" s="176" t="s">
        <v>107</v>
      </c>
      <c r="C23" s="142">
        <v>1606437.84</v>
      </c>
      <c r="D23" s="142">
        <v>1606437.84</v>
      </c>
      <c r="E23" s="142">
        <v>1606437.84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ht="52.5" customHeight="1" spans="1:15">
      <c r="A24" s="177" t="s">
        <v>108</v>
      </c>
      <c r="B24" s="177" t="s">
        <v>109</v>
      </c>
      <c r="C24" s="142">
        <v>1606437.84</v>
      </c>
      <c r="D24" s="142">
        <v>1606437.84</v>
      </c>
      <c r="E24" s="142">
        <v>1606437.84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ht="30" customHeight="1" spans="1:15">
      <c r="A25" s="174" t="s">
        <v>31</v>
      </c>
      <c r="B25" s="174"/>
      <c r="C25" s="142">
        <v>21552906.95</v>
      </c>
      <c r="D25" s="142">
        <v>19052906.95</v>
      </c>
      <c r="E25" s="142">
        <v>19012906.95</v>
      </c>
      <c r="F25" s="142">
        <v>40000</v>
      </c>
      <c r="G25" s="142"/>
      <c r="H25" s="142"/>
      <c r="I25" s="142"/>
      <c r="J25" s="142">
        <v>2500000</v>
      </c>
      <c r="K25" s="142"/>
      <c r="L25" s="142"/>
      <c r="M25" s="142"/>
      <c r="N25" s="142"/>
      <c r="O25" s="142">
        <v>2500000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47"/>
      <c r="B1" s="47"/>
      <c r="C1" s="47"/>
      <c r="D1" s="96" t="s">
        <v>110</v>
      </c>
    </row>
    <row r="2" ht="30.75" customHeight="1" spans="1:4">
      <c r="A2" s="164" t="str">
        <f>"2026"&amp;"年部门财政拨款收支预算总表"</f>
        <v>2026年部门财政拨款收支预算总表</v>
      </c>
      <c r="B2" s="164"/>
      <c r="C2" s="164"/>
      <c r="D2" s="164"/>
    </row>
    <row r="3" ht="18.75" customHeight="1" spans="1:4">
      <c r="A3" s="32" t="s">
        <v>1</v>
      </c>
      <c r="B3" s="165"/>
      <c r="C3" s="165"/>
      <c r="D3" s="97" t="s">
        <v>2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3" t="s">
        <v>113</v>
      </c>
      <c r="B5" s="11" t="s">
        <v>6</v>
      </c>
      <c r="C5" s="73" t="s">
        <v>114</v>
      </c>
      <c r="D5" s="11" t="s">
        <v>6</v>
      </c>
    </row>
    <row r="6" ht="17.25" customHeight="1" spans="1:4">
      <c r="A6" s="76"/>
      <c r="B6" s="18"/>
      <c r="C6" s="76"/>
      <c r="D6" s="18"/>
    </row>
    <row r="7" ht="19.5" customHeight="1" spans="1:4">
      <c r="A7" s="92" t="s">
        <v>115</v>
      </c>
      <c r="B7" s="23">
        <v>19052906.95</v>
      </c>
      <c r="C7" s="92" t="s">
        <v>116</v>
      </c>
      <c r="D7" s="23">
        <v>19052906.95</v>
      </c>
    </row>
    <row r="8" ht="19.5" customHeight="1" spans="1:4">
      <c r="A8" s="92" t="s">
        <v>117</v>
      </c>
      <c r="B8" s="23">
        <v>19052906.95</v>
      </c>
      <c r="C8" s="166" t="str">
        <f>"（"&amp;"一"&amp;"）"&amp;"教育支出"</f>
        <v>（一）教育支出</v>
      </c>
      <c r="D8" s="23">
        <v>13532677.32</v>
      </c>
    </row>
    <row r="9" ht="19.5" customHeight="1" spans="1:4">
      <c r="A9" s="167" t="s">
        <v>118</v>
      </c>
      <c r="B9" s="23"/>
      <c r="C9" s="166" t="str">
        <f>"（"&amp;"二"&amp;"）"&amp;"社会保障和就业支出"</f>
        <v>（二）社会保障和就业支出</v>
      </c>
      <c r="D9" s="23">
        <v>3072734.98</v>
      </c>
    </row>
    <row r="10" ht="19.5" customHeight="1" spans="1:4">
      <c r="A10" s="167" t="s">
        <v>119</v>
      </c>
      <c r="B10" s="23"/>
      <c r="C10" s="166" t="str">
        <f>"（"&amp;"三"&amp;"）"&amp;"卫生健康支出"</f>
        <v>（三）卫生健康支出</v>
      </c>
      <c r="D10" s="23">
        <v>841056.81</v>
      </c>
    </row>
    <row r="11" ht="19.5" customHeight="1" spans="1:4">
      <c r="A11" s="167" t="s">
        <v>120</v>
      </c>
      <c r="B11" s="23"/>
      <c r="C11" s="166" t="str">
        <f>"（"&amp;"四"&amp;"）"&amp;"住房保障支出"</f>
        <v>（四）住房保障支出</v>
      </c>
      <c r="D11" s="23">
        <v>1606437.84</v>
      </c>
    </row>
    <row r="12" ht="19.5" customHeight="1" spans="1:4">
      <c r="A12" s="167" t="s">
        <v>117</v>
      </c>
      <c r="B12" s="23"/>
      <c r="C12" s="166"/>
      <c r="D12" s="23"/>
    </row>
    <row r="13" ht="19.5" customHeight="1" spans="1:4">
      <c r="A13" s="167" t="s">
        <v>118</v>
      </c>
      <c r="B13" s="23"/>
      <c r="C13" s="166"/>
      <c r="D13" s="23"/>
    </row>
    <row r="14" ht="19.5" customHeight="1" spans="1:4">
      <c r="A14" s="167" t="s">
        <v>119</v>
      </c>
      <c r="B14" s="23"/>
      <c r="C14" s="166"/>
      <c r="D14" s="23"/>
    </row>
    <row r="15" ht="19.5" customHeight="1" spans="1:4">
      <c r="A15" s="168"/>
      <c r="B15" s="23"/>
      <c r="C15" s="166"/>
      <c r="D15" s="23"/>
    </row>
    <row r="16" ht="19.5" customHeight="1" spans="1:4">
      <c r="A16" s="168"/>
      <c r="B16" s="23"/>
      <c r="C16" s="166"/>
      <c r="D16" s="23"/>
    </row>
    <row r="17" ht="19.5" customHeight="1" spans="1:4">
      <c r="A17" s="168"/>
      <c r="B17" s="23"/>
      <c r="C17" s="166"/>
      <c r="D17" s="23"/>
    </row>
    <row r="18" ht="19.5" customHeight="1" spans="1:4">
      <c r="A18" s="168"/>
      <c r="B18" s="23"/>
      <c r="C18" s="166"/>
      <c r="D18" s="23"/>
    </row>
    <row r="19" ht="19.5" customHeight="1" spans="1:4">
      <c r="A19" s="168"/>
      <c r="B19" s="23"/>
      <c r="C19" s="166"/>
      <c r="D19" s="23"/>
    </row>
    <row r="20" ht="19.5" customHeight="1" spans="1:4">
      <c r="A20" s="92"/>
      <c r="B20" s="23"/>
      <c r="C20" s="166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6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7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6"/>
      <c r="B30" s="23"/>
      <c r="C30" s="92"/>
      <c r="D30" s="23"/>
    </row>
    <row r="31" ht="18" customHeight="1" spans="1:4">
      <c r="A31" s="166"/>
      <c r="B31" s="23"/>
      <c r="C31" s="92"/>
      <c r="D31" s="23"/>
    </row>
    <row r="32" ht="18" customHeight="1" spans="1:4">
      <c r="A32" s="166"/>
      <c r="B32" s="23"/>
      <c r="C32" s="167"/>
      <c r="D32" s="23"/>
    </row>
    <row r="33" ht="18" customHeight="1" spans="1:4">
      <c r="A33" s="166"/>
      <c r="B33" s="23"/>
      <c r="C33" s="167"/>
      <c r="D33" s="23"/>
    </row>
    <row r="34" ht="19.5" customHeight="1" spans="1:4">
      <c r="A34" s="166"/>
      <c r="B34" s="169"/>
      <c r="C34" s="92"/>
      <c r="D34" s="169"/>
    </row>
    <row r="35" ht="19.5" customHeight="1" spans="1:4">
      <c r="A35" s="166"/>
      <c r="B35" s="23"/>
      <c r="C35" s="92" t="s">
        <v>121</v>
      </c>
      <c r="D35" s="23"/>
    </row>
    <row r="36" ht="19.5" customHeight="1" spans="1:4">
      <c r="A36" s="170" t="s">
        <v>25</v>
      </c>
      <c r="B36" s="23">
        <v>19052906.95</v>
      </c>
      <c r="C36" s="170" t="s">
        <v>26</v>
      </c>
      <c r="D36" s="23">
        <v>19052906.95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C18" sqref="C18"/>
    </sheetView>
  </sheetViews>
  <sheetFormatPr defaultColWidth="10.2857142857143" defaultRowHeight="15" customHeight="1" outlineLevelCol="6"/>
  <cols>
    <col min="1" max="1" width="26.3428571428571" customWidth="1"/>
    <col min="2" max="2" width="38.1428571428571" customWidth="1"/>
    <col min="3" max="7" width="19.2857142857143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122</v>
      </c>
    </row>
    <row r="2" ht="33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">
        <v>1</v>
      </c>
      <c r="B3" s="158"/>
      <c r="C3" s="131"/>
      <c r="D3" s="131"/>
      <c r="E3" s="131"/>
      <c r="F3" s="131"/>
      <c r="G3" s="135" t="s">
        <v>2</v>
      </c>
    </row>
    <row r="4" ht="18.75" customHeight="1" spans="1:7">
      <c r="A4" s="159" t="s">
        <v>123</v>
      </c>
      <c r="B4" s="159"/>
      <c r="C4" s="159" t="s">
        <v>31</v>
      </c>
      <c r="D4" s="159" t="s">
        <v>53</v>
      </c>
      <c r="E4" s="159"/>
      <c r="F4" s="159"/>
      <c r="G4" s="159" t="s">
        <v>54</v>
      </c>
    </row>
    <row r="5" ht="18.75" customHeight="1" spans="1:7">
      <c r="A5" s="159" t="s">
        <v>49</v>
      </c>
      <c r="B5" s="159" t="s">
        <v>50</v>
      </c>
      <c r="C5" s="159"/>
      <c r="D5" s="159" t="s">
        <v>34</v>
      </c>
      <c r="E5" s="159" t="s">
        <v>124</v>
      </c>
      <c r="F5" s="159" t="s">
        <v>125</v>
      </c>
      <c r="G5" s="159"/>
    </row>
    <row r="6" ht="18.75" customHeight="1" spans="1:7">
      <c r="A6" s="159" t="s">
        <v>60</v>
      </c>
      <c r="B6" s="159" t="s">
        <v>61</v>
      </c>
      <c r="C6" s="159" t="s">
        <v>62</v>
      </c>
      <c r="D6" s="159" t="s">
        <v>63</v>
      </c>
      <c r="E6" s="159" t="s">
        <v>64</v>
      </c>
      <c r="F6" s="159" t="s">
        <v>65</v>
      </c>
      <c r="G6" s="159" t="s">
        <v>66</v>
      </c>
    </row>
    <row r="7" ht="18.75" customHeight="1" spans="1:7">
      <c r="A7" s="160" t="s">
        <v>75</v>
      </c>
      <c r="B7" s="160" t="s">
        <v>76</v>
      </c>
      <c r="C7" s="161">
        <v>13532677.32</v>
      </c>
      <c r="D7" s="161">
        <v>13492677.32</v>
      </c>
      <c r="E7" s="161">
        <v>13211590</v>
      </c>
      <c r="F7" s="161">
        <v>281087.32</v>
      </c>
      <c r="G7" s="161">
        <v>40000</v>
      </c>
    </row>
    <row r="8" ht="18.75" customHeight="1" spans="1:7">
      <c r="A8" s="162" t="s">
        <v>77</v>
      </c>
      <c r="B8" s="162" t="s">
        <v>78</v>
      </c>
      <c r="C8" s="161">
        <v>13532677.32</v>
      </c>
      <c r="D8" s="161">
        <v>13492677.32</v>
      </c>
      <c r="E8" s="161">
        <v>13211590</v>
      </c>
      <c r="F8" s="161">
        <v>281087.32</v>
      </c>
      <c r="G8" s="161">
        <v>40000</v>
      </c>
    </row>
    <row r="9" ht="18.75" customHeight="1" spans="1:7">
      <c r="A9" s="163" t="s">
        <v>79</v>
      </c>
      <c r="B9" s="163" t="s">
        <v>80</v>
      </c>
      <c r="C9" s="161">
        <v>13532677.32</v>
      </c>
      <c r="D9" s="161">
        <v>13492677.32</v>
      </c>
      <c r="E9" s="161">
        <v>13211590</v>
      </c>
      <c r="F9" s="161">
        <v>281087.32</v>
      </c>
      <c r="G9" s="161">
        <v>40000</v>
      </c>
    </row>
    <row r="10" ht="18.75" customHeight="1" spans="1:7">
      <c r="A10" s="160" t="s">
        <v>81</v>
      </c>
      <c r="B10" s="160" t="s">
        <v>82</v>
      </c>
      <c r="C10" s="161">
        <v>3072734.98</v>
      </c>
      <c r="D10" s="161">
        <v>3072734.98</v>
      </c>
      <c r="E10" s="161">
        <v>3057734.98</v>
      </c>
      <c r="F10" s="161">
        <v>15000</v>
      </c>
      <c r="G10" s="161"/>
    </row>
    <row r="11" ht="18.75" customHeight="1" spans="1:7">
      <c r="A11" s="162" t="s">
        <v>83</v>
      </c>
      <c r="B11" s="162" t="s">
        <v>84</v>
      </c>
      <c r="C11" s="161">
        <v>2614415.67</v>
      </c>
      <c r="D11" s="161">
        <v>2614415.67</v>
      </c>
      <c r="E11" s="161">
        <v>2599415.67</v>
      </c>
      <c r="F11" s="161">
        <v>15000</v>
      </c>
      <c r="G11" s="161"/>
    </row>
    <row r="12" ht="18.75" customHeight="1" spans="1:7">
      <c r="A12" s="163" t="s">
        <v>85</v>
      </c>
      <c r="B12" s="163" t="s">
        <v>86</v>
      </c>
      <c r="C12" s="161">
        <v>111000</v>
      </c>
      <c r="D12" s="161">
        <v>111000</v>
      </c>
      <c r="E12" s="161">
        <v>96000</v>
      </c>
      <c r="F12" s="161">
        <v>15000</v>
      </c>
      <c r="G12" s="161"/>
    </row>
    <row r="13" ht="18.75" customHeight="1" spans="1:7">
      <c r="A13" s="163" t="s">
        <v>87</v>
      </c>
      <c r="B13" s="163" t="s">
        <v>88</v>
      </c>
      <c r="C13" s="161">
        <v>2207415.67</v>
      </c>
      <c r="D13" s="161">
        <v>2207415.67</v>
      </c>
      <c r="E13" s="161">
        <v>2207415.67</v>
      </c>
      <c r="F13" s="161"/>
      <c r="G13" s="161"/>
    </row>
    <row r="14" ht="18.75" customHeight="1" spans="1:7">
      <c r="A14" s="163" t="s">
        <v>89</v>
      </c>
      <c r="B14" s="163" t="s">
        <v>90</v>
      </c>
      <c r="C14" s="161">
        <v>296000</v>
      </c>
      <c r="D14" s="161">
        <v>296000</v>
      </c>
      <c r="E14" s="161">
        <v>296000</v>
      </c>
      <c r="F14" s="161"/>
      <c r="G14" s="161"/>
    </row>
    <row r="15" ht="18.75" customHeight="1" spans="1:7">
      <c r="A15" s="162" t="s">
        <v>91</v>
      </c>
      <c r="B15" s="162" t="s">
        <v>92</v>
      </c>
      <c r="C15" s="161">
        <v>458319.31</v>
      </c>
      <c r="D15" s="161">
        <v>458319.31</v>
      </c>
      <c r="E15" s="161">
        <v>458319.31</v>
      </c>
      <c r="F15" s="161"/>
      <c r="G15" s="161"/>
    </row>
    <row r="16" ht="18.75" customHeight="1" spans="1:7">
      <c r="A16" s="163" t="s">
        <v>93</v>
      </c>
      <c r="B16" s="163" t="s">
        <v>92</v>
      </c>
      <c r="C16" s="161">
        <v>458319.31</v>
      </c>
      <c r="D16" s="161">
        <v>458319.31</v>
      </c>
      <c r="E16" s="161">
        <v>458319.31</v>
      </c>
      <c r="F16" s="161"/>
      <c r="G16" s="161"/>
    </row>
    <row r="17" ht="18.75" customHeight="1" spans="1:7">
      <c r="A17" s="160" t="s">
        <v>94</v>
      </c>
      <c r="B17" s="160" t="s">
        <v>95</v>
      </c>
      <c r="C17" s="161">
        <v>841056.81</v>
      </c>
      <c r="D17" s="161">
        <v>841056.81</v>
      </c>
      <c r="E17" s="161">
        <v>841056.81</v>
      </c>
      <c r="F17" s="161"/>
      <c r="G17" s="161"/>
    </row>
    <row r="18" ht="18.75" customHeight="1" spans="1:7">
      <c r="A18" s="162" t="s">
        <v>96</v>
      </c>
      <c r="B18" s="162" t="s">
        <v>97</v>
      </c>
      <c r="C18" s="161">
        <v>841056.81</v>
      </c>
      <c r="D18" s="161">
        <v>841056.81</v>
      </c>
      <c r="E18" s="161">
        <v>841056.81</v>
      </c>
      <c r="F18" s="161"/>
      <c r="G18" s="161"/>
    </row>
    <row r="19" ht="18.75" customHeight="1" spans="1:7">
      <c r="A19" s="163" t="s">
        <v>100</v>
      </c>
      <c r="B19" s="163" t="s">
        <v>101</v>
      </c>
      <c r="C19" s="161">
        <v>787508.88</v>
      </c>
      <c r="D19" s="161">
        <v>787508.88</v>
      </c>
      <c r="E19" s="161">
        <v>787508.88</v>
      </c>
      <c r="F19" s="161"/>
      <c r="G19" s="161"/>
    </row>
    <row r="20" ht="18.75" customHeight="1" spans="1:7">
      <c r="A20" s="163" t="s">
        <v>102</v>
      </c>
      <c r="B20" s="163" t="s">
        <v>103</v>
      </c>
      <c r="C20" s="161">
        <v>53547.93</v>
      </c>
      <c r="D20" s="161">
        <v>53547.93</v>
      </c>
      <c r="E20" s="161">
        <v>53547.93</v>
      </c>
      <c r="F20" s="161"/>
      <c r="G20" s="161"/>
    </row>
    <row r="21" ht="18.75" customHeight="1" spans="1:7">
      <c r="A21" s="160" t="s">
        <v>104</v>
      </c>
      <c r="B21" s="160" t="s">
        <v>105</v>
      </c>
      <c r="C21" s="161">
        <v>1606437.84</v>
      </c>
      <c r="D21" s="161">
        <v>1606437.84</v>
      </c>
      <c r="E21" s="161">
        <v>1606437.84</v>
      </c>
      <c r="F21" s="161"/>
      <c r="G21" s="161"/>
    </row>
    <row r="22" ht="18.75" customHeight="1" spans="1:7">
      <c r="A22" s="162" t="s">
        <v>106</v>
      </c>
      <c r="B22" s="162" t="s">
        <v>107</v>
      </c>
      <c r="C22" s="161">
        <v>1606437.84</v>
      </c>
      <c r="D22" s="161">
        <v>1606437.84</v>
      </c>
      <c r="E22" s="161">
        <v>1606437.84</v>
      </c>
      <c r="F22" s="161"/>
      <c r="G22" s="161"/>
    </row>
    <row r="23" ht="18.75" customHeight="1" spans="1:7">
      <c r="A23" s="163" t="s">
        <v>108</v>
      </c>
      <c r="B23" s="163" t="s">
        <v>109</v>
      </c>
      <c r="C23" s="161">
        <v>1606437.84</v>
      </c>
      <c r="D23" s="161">
        <v>1606437.84</v>
      </c>
      <c r="E23" s="161">
        <v>1606437.84</v>
      </c>
      <c r="F23" s="161"/>
      <c r="G23" s="161"/>
    </row>
    <row r="24" ht="18.75" customHeight="1" spans="1:7">
      <c r="A24" s="159" t="s">
        <v>31</v>
      </c>
      <c r="B24" s="159"/>
      <c r="C24" s="161">
        <v>19052906.95</v>
      </c>
      <c r="D24" s="161">
        <v>19012906.95</v>
      </c>
      <c r="E24" s="161">
        <v>18716819.63</v>
      </c>
      <c r="F24" s="161">
        <v>296087.32</v>
      </c>
      <c r="G24" s="161">
        <v>40000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19" sqref="C19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21.8571428571429" customWidth="1"/>
    <col min="6" max="6" width="18.7047619047619" customWidth="1"/>
  </cols>
  <sheetData>
    <row r="1" customHeight="1" spans="1:6">
      <c r="A1" s="148"/>
      <c r="B1" s="148"/>
      <c r="C1" s="149"/>
      <c r="D1" s="1"/>
      <c r="E1" s="1"/>
      <c r="F1" s="150" t="s">
        <v>126</v>
      </c>
    </row>
    <row r="2" ht="33.75" customHeight="1" spans="1:6">
      <c r="A2" s="151" t="str">
        <f>"2026"&amp;"年一般公共预算“三公”经费支出预算表"</f>
        <v>2026年一般公共预算“三公”经费支出预算表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">
        <v>1</v>
      </c>
      <c r="B3" s="148"/>
      <c r="C3" s="149"/>
      <c r="D3" s="3"/>
      <c r="E3" s="1"/>
      <c r="F3" s="150" t="s">
        <v>28</v>
      </c>
    </row>
    <row r="4" ht="19.5" customHeight="1" spans="1:6">
      <c r="A4" s="11" t="s">
        <v>127</v>
      </c>
      <c r="B4" s="73" t="s">
        <v>128</v>
      </c>
      <c r="C4" s="12" t="s">
        <v>129</v>
      </c>
      <c r="D4" s="13"/>
      <c r="E4" s="14"/>
      <c r="F4" s="73" t="s">
        <v>130</v>
      </c>
    </row>
    <row r="5" ht="19.5" customHeight="1" spans="1:6">
      <c r="A5" s="18"/>
      <c r="B5" s="76"/>
      <c r="C5" s="36" t="s">
        <v>34</v>
      </c>
      <c r="D5" s="36" t="s">
        <v>131</v>
      </c>
      <c r="E5" s="36" t="s">
        <v>132</v>
      </c>
      <c r="F5" s="76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5000</v>
      </c>
      <c r="B7" s="155"/>
      <c r="C7" s="156">
        <v>5000</v>
      </c>
      <c r="D7" s="155"/>
      <c r="E7" s="155">
        <v>5000</v>
      </c>
      <c r="F7" s="15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29" workbookViewId="0">
      <selection activeCell="I44" sqref="I44"/>
    </sheetView>
  </sheetViews>
  <sheetFormatPr defaultColWidth="10.2857142857143" defaultRowHeight="15" customHeight="1"/>
  <cols>
    <col min="1" max="2" width="12.4190476190476" customWidth="1"/>
    <col min="3" max="3" width="17.2857142857143" customWidth="1"/>
    <col min="4" max="4" width="6" customWidth="1"/>
    <col min="5" max="5" width="13.5714285714286" customWidth="1"/>
    <col min="6" max="6" width="5.57142857142857" customWidth="1"/>
    <col min="7" max="7" width="8.7047619047619" customWidth="1"/>
    <col min="8" max="8" width="15.5714285714286" customWidth="1"/>
    <col min="9" max="9" width="16.1428571428571" customWidth="1"/>
    <col min="10" max="11" width="7.85714285714286" customWidth="1"/>
    <col min="12" max="12" width="16.1428571428571" customWidth="1"/>
    <col min="13" max="23" width="10.8571428571429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7" t="s">
        <v>133</v>
      </c>
      <c r="U1" s="147"/>
      <c r="V1" s="147"/>
      <c r="W1" s="147"/>
    </row>
    <row r="2" ht="45.75" customHeight="1" spans="1:23">
      <c r="A2" s="144" t="str">
        <f>"2026"&amp;"年部门基本支出预算表"</f>
        <v>2026年部门基本支出预算表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7" t="s">
        <v>28</v>
      </c>
      <c r="U3" s="147"/>
      <c r="V3" s="147"/>
      <c r="W3" s="147"/>
    </row>
    <row r="4" ht="18.75" customHeight="1" spans="1:23">
      <c r="A4" s="145" t="s">
        <v>134</v>
      </c>
      <c r="B4" s="145" t="s">
        <v>135</v>
      </c>
      <c r="C4" s="145" t="s">
        <v>136</v>
      </c>
      <c r="D4" s="145" t="s">
        <v>137</v>
      </c>
      <c r="E4" s="145" t="s">
        <v>138</v>
      </c>
      <c r="F4" s="145" t="s">
        <v>139</v>
      </c>
      <c r="G4" s="145" t="s">
        <v>140</v>
      </c>
      <c r="H4" s="145" t="s">
        <v>141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142</v>
      </c>
      <c r="I5" s="145" t="s">
        <v>35</v>
      </c>
      <c r="J5" s="145" t="s">
        <v>143</v>
      </c>
      <c r="K5" s="145" t="s">
        <v>144</v>
      </c>
      <c r="L5" s="145" t="s">
        <v>145</v>
      </c>
      <c r="M5" s="145" t="s">
        <v>146</v>
      </c>
      <c r="N5" s="145" t="s">
        <v>147</v>
      </c>
      <c r="O5" s="145" t="s">
        <v>36</v>
      </c>
      <c r="P5" s="145" t="s">
        <v>37</v>
      </c>
      <c r="Q5" s="145" t="s">
        <v>38</v>
      </c>
      <c r="R5" s="145" t="s">
        <v>52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148</v>
      </c>
      <c r="J6" s="145" t="s">
        <v>143</v>
      </c>
      <c r="K6" s="145" t="s">
        <v>144</v>
      </c>
      <c r="L6" s="145" t="s">
        <v>145</v>
      </c>
      <c r="M6" s="145" t="s">
        <v>146</v>
      </c>
      <c r="N6" s="145" t="s">
        <v>35</v>
      </c>
      <c r="O6" s="145" t="s">
        <v>36</v>
      </c>
      <c r="P6" s="145" t="s">
        <v>37</v>
      </c>
      <c r="Q6" s="145"/>
      <c r="R6" s="145" t="s">
        <v>34</v>
      </c>
      <c r="S6" s="145" t="s">
        <v>41</v>
      </c>
      <c r="T6" s="145" t="s">
        <v>42</v>
      </c>
      <c r="U6" s="145" t="s">
        <v>43</v>
      </c>
      <c r="V6" s="145" t="s">
        <v>44</v>
      </c>
      <c r="W6" s="145" t="s">
        <v>45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34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60</v>
      </c>
      <c r="B8" s="145" t="s">
        <v>61</v>
      </c>
      <c r="C8" s="145" t="s">
        <v>62</v>
      </c>
      <c r="D8" s="145" t="s">
        <v>63</v>
      </c>
      <c r="E8" s="145" t="s">
        <v>64</v>
      </c>
      <c r="F8" s="145" t="s">
        <v>65</v>
      </c>
      <c r="G8" s="145" t="s">
        <v>66</v>
      </c>
      <c r="H8" s="145" t="s">
        <v>67</v>
      </c>
      <c r="I8" s="145" t="s">
        <v>68</v>
      </c>
      <c r="J8" s="145" t="s">
        <v>69</v>
      </c>
      <c r="K8" s="145" t="s">
        <v>70</v>
      </c>
      <c r="L8" s="145" t="s">
        <v>71</v>
      </c>
      <c r="M8" s="145" t="s">
        <v>72</v>
      </c>
      <c r="N8" s="145" t="s">
        <v>73</v>
      </c>
      <c r="O8" s="145" t="s">
        <v>74</v>
      </c>
      <c r="P8" s="145" t="s">
        <v>149</v>
      </c>
      <c r="Q8" s="145" t="s">
        <v>150</v>
      </c>
      <c r="R8" s="145" t="s">
        <v>151</v>
      </c>
      <c r="S8" s="145" t="s">
        <v>152</v>
      </c>
      <c r="T8" s="145" t="s">
        <v>153</v>
      </c>
      <c r="U8" s="145" t="s">
        <v>154</v>
      </c>
      <c r="V8" s="145" t="s">
        <v>155</v>
      </c>
      <c r="W8" s="145" t="s">
        <v>156</v>
      </c>
    </row>
    <row r="9" ht="53.25" customHeight="1" spans="1:23">
      <c r="A9" s="140" t="s">
        <v>47</v>
      </c>
      <c r="B9" s="140"/>
      <c r="C9" s="140"/>
      <c r="D9" s="140"/>
      <c r="E9" s="140"/>
      <c r="F9" s="140"/>
      <c r="G9" s="140"/>
      <c r="H9" s="142">
        <v>19012906.95</v>
      </c>
      <c r="I9" s="142">
        <v>19012906.95</v>
      </c>
      <c r="J9" s="142"/>
      <c r="K9" s="142"/>
      <c r="L9" s="142">
        <v>19012906.95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53.25" customHeight="1" spans="1:23">
      <c r="A10" s="140" t="s">
        <v>47</v>
      </c>
      <c r="B10" s="140" t="s">
        <v>157</v>
      </c>
      <c r="C10" s="140" t="s">
        <v>158</v>
      </c>
      <c r="D10" s="140" t="s">
        <v>93</v>
      </c>
      <c r="E10" s="140" t="s">
        <v>92</v>
      </c>
      <c r="F10" s="140" t="s">
        <v>159</v>
      </c>
      <c r="G10" s="140" t="s">
        <v>160</v>
      </c>
      <c r="H10" s="142">
        <v>367476</v>
      </c>
      <c r="I10" s="142">
        <v>367476</v>
      </c>
      <c r="J10" s="142"/>
      <c r="K10" s="142"/>
      <c r="L10" s="142">
        <v>367476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53.25" customHeight="1" spans="1:23">
      <c r="A11" s="140" t="s">
        <v>47</v>
      </c>
      <c r="B11" s="140" t="s">
        <v>161</v>
      </c>
      <c r="C11" s="140" t="s">
        <v>162</v>
      </c>
      <c r="D11" s="140" t="s">
        <v>79</v>
      </c>
      <c r="E11" s="140" t="s">
        <v>80</v>
      </c>
      <c r="F11" s="140" t="s">
        <v>163</v>
      </c>
      <c r="G11" s="140" t="s">
        <v>164</v>
      </c>
      <c r="H11" s="142">
        <v>4912392</v>
      </c>
      <c r="I11" s="142">
        <v>4912392</v>
      </c>
      <c r="J11" s="142"/>
      <c r="K11" s="142"/>
      <c r="L11" s="142">
        <v>4912392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53.25" customHeight="1" spans="1:23">
      <c r="A12" s="140" t="s">
        <v>47</v>
      </c>
      <c r="B12" s="140" t="s">
        <v>161</v>
      </c>
      <c r="C12" s="140" t="s">
        <v>162</v>
      </c>
      <c r="D12" s="140" t="s">
        <v>79</v>
      </c>
      <c r="E12" s="140" t="s">
        <v>80</v>
      </c>
      <c r="F12" s="140" t="s">
        <v>165</v>
      </c>
      <c r="G12" s="140" t="s">
        <v>166</v>
      </c>
      <c r="H12" s="142">
        <v>2675124</v>
      </c>
      <c r="I12" s="142">
        <v>2675124</v>
      </c>
      <c r="J12" s="142"/>
      <c r="K12" s="142"/>
      <c r="L12" s="142">
        <v>2675124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spans="1:23">
      <c r="A13" s="140" t="s">
        <v>47</v>
      </c>
      <c r="B13" s="140" t="s">
        <v>161</v>
      </c>
      <c r="C13" s="140" t="s">
        <v>162</v>
      </c>
      <c r="D13" s="140" t="s">
        <v>79</v>
      </c>
      <c r="E13" s="140" t="s">
        <v>80</v>
      </c>
      <c r="F13" s="140" t="s">
        <v>167</v>
      </c>
      <c r="G13" s="140" t="s">
        <v>168</v>
      </c>
      <c r="H13" s="142">
        <v>409366</v>
      </c>
      <c r="I13" s="142">
        <v>409366</v>
      </c>
      <c r="J13" s="142"/>
      <c r="K13" s="142"/>
      <c r="L13" s="142">
        <v>409366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spans="1:23">
      <c r="A14" s="140" t="s">
        <v>47</v>
      </c>
      <c r="B14" s="140" t="s">
        <v>161</v>
      </c>
      <c r="C14" s="140" t="s">
        <v>162</v>
      </c>
      <c r="D14" s="140" t="s">
        <v>79</v>
      </c>
      <c r="E14" s="140" t="s">
        <v>80</v>
      </c>
      <c r="F14" s="140" t="s">
        <v>167</v>
      </c>
      <c r="G14" s="140" t="s">
        <v>168</v>
      </c>
      <c r="H14" s="142">
        <v>1207380</v>
      </c>
      <c r="I14" s="142">
        <v>1207380</v>
      </c>
      <c r="J14" s="142"/>
      <c r="K14" s="142"/>
      <c r="L14" s="142">
        <v>1207380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spans="1:23">
      <c r="A15" s="140" t="s">
        <v>47</v>
      </c>
      <c r="B15" s="140" t="s">
        <v>161</v>
      </c>
      <c r="C15" s="140" t="s">
        <v>162</v>
      </c>
      <c r="D15" s="140" t="s">
        <v>79</v>
      </c>
      <c r="E15" s="140" t="s">
        <v>80</v>
      </c>
      <c r="F15" s="140" t="s">
        <v>167</v>
      </c>
      <c r="G15" s="140" t="s">
        <v>168</v>
      </c>
      <c r="H15" s="142">
        <v>2404080</v>
      </c>
      <c r="I15" s="142">
        <v>2404080</v>
      </c>
      <c r="J15" s="142"/>
      <c r="K15" s="142"/>
      <c r="L15" s="142">
        <v>2404080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53.25" customHeight="1" spans="1:23">
      <c r="A16" s="140" t="s">
        <v>47</v>
      </c>
      <c r="B16" s="140" t="s">
        <v>161</v>
      </c>
      <c r="C16" s="140" t="s">
        <v>162</v>
      </c>
      <c r="D16" s="140" t="s">
        <v>79</v>
      </c>
      <c r="E16" s="140" t="s">
        <v>80</v>
      </c>
      <c r="F16" s="140" t="s">
        <v>167</v>
      </c>
      <c r="G16" s="140" t="s">
        <v>168</v>
      </c>
      <c r="H16" s="142">
        <v>1262640</v>
      </c>
      <c r="I16" s="142">
        <v>1262640</v>
      </c>
      <c r="J16" s="142"/>
      <c r="K16" s="142"/>
      <c r="L16" s="142">
        <v>1262640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spans="1:23">
      <c r="A17" s="140" t="s">
        <v>47</v>
      </c>
      <c r="B17" s="140" t="s">
        <v>169</v>
      </c>
      <c r="C17" s="140" t="s">
        <v>170</v>
      </c>
      <c r="D17" s="140" t="s">
        <v>87</v>
      </c>
      <c r="E17" s="140" t="s">
        <v>88</v>
      </c>
      <c r="F17" s="140" t="s">
        <v>171</v>
      </c>
      <c r="G17" s="140" t="s">
        <v>172</v>
      </c>
      <c r="H17" s="142">
        <v>2207415.67</v>
      </c>
      <c r="I17" s="142">
        <v>2207415.67</v>
      </c>
      <c r="J17" s="142"/>
      <c r="K17" s="142"/>
      <c r="L17" s="142">
        <v>2207415.67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53.25" customHeight="1" spans="1:23">
      <c r="A18" s="140" t="s">
        <v>47</v>
      </c>
      <c r="B18" s="140" t="s">
        <v>169</v>
      </c>
      <c r="C18" s="140" t="s">
        <v>170</v>
      </c>
      <c r="D18" s="140" t="s">
        <v>89</v>
      </c>
      <c r="E18" s="140" t="s">
        <v>90</v>
      </c>
      <c r="F18" s="140" t="s">
        <v>173</v>
      </c>
      <c r="G18" s="140" t="s">
        <v>174</v>
      </c>
      <c r="H18" s="142"/>
      <c r="I18" s="142"/>
      <c r="J18" s="142"/>
      <c r="K18" s="142"/>
      <c r="L18" s="142"/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spans="1:23">
      <c r="A19" s="140" t="s">
        <v>47</v>
      </c>
      <c r="B19" s="140" t="s">
        <v>169</v>
      </c>
      <c r="C19" s="140" t="s">
        <v>170</v>
      </c>
      <c r="D19" s="140" t="s">
        <v>89</v>
      </c>
      <c r="E19" s="140" t="s">
        <v>90</v>
      </c>
      <c r="F19" s="140" t="s">
        <v>173</v>
      </c>
      <c r="G19" s="140" t="s">
        <v>174</v>
      </c>
      <c r="H19" s="142">
        <v>96000</v>
      </c>
      <c r="I19" s="142">
        <v>96000</v>
      </c>
      <c r="J19" s="142"/>
      <c r="K19" s="142"/>
      <c r="L19" s="142">
        <v>96000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53.25" customHeight="1" spans="1:23">
      <c r="A20" s="140" t="s">
        <v>47</v>
      </c>
      <c r="B20" s="140" t="s">
        <v>175</v>
      </c>
      <c r="C20" s="140" t="s">
        <v>176</v>
      </c>
      <c r="D20" s="140" t="s">
        <v>89</v>
      </c>
      <c r="E20" s="140" t="s">
        <v>90</v>
      </c>
      <c r="F20" s="140" t="s">
        <v>173</v>
      </c>
      <c r="G20" s="140" t="s">
        <v>174</v>
      </c>
      <c r="H20" s="142">
        <v>200000</v>
      </c>
      <c r="I20" s="142">
        <v>200000</v>
      </c>
      <c r="J20" s="142"/>
      <c r="K20" s="142"/>
      <c r="L20" s="142">
        <v>200000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53.25" customHeight="1" spans="1:23">
      <c r="A21" s="140" t="s">
        <v>47</v>
      </c>
      <c r="B21" s="140" t="s">
        <v>169</v>
      </c>
      <c r="C21" s="140" t="s">
        <v>170</v>
      </c>
      <c r="D21" s="140" t="s">
        <v>98</v>
      </c>
      <c r="E21" s="140" t="s">
        <v>99</v>
      </c>
      <c r="F21" s="140" t="s">
        <v>177</v>
      </c>
      <c r="G21" s="140" t="s">
        <v>178</v>
      </c>
      <c r="H21" s="142"/>
      <c r="I21" s="142"/>
      <c r="J21" s="142"/>
      <c r="K21" s="142"/>
      <c r="L21" s="142"/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spans="1:23">
      <c r="A22" s="140" t="s">
        <v>47</v>
      </c>
      <c r="B22" s="140" t="s">
        <v>169</v>
      </c>
      <c r="C22" s="140" t="s">
        <v>170</v>
      </c>
      <c r="D22" s="140" t="s">
        <v>100</v>
      </c>
      <c r="E22" s="140" t="s">
        <v>101</v>
      </c>
      <c r="F22" s="140" t="s">
        <v>177</v>
      </c>
      <c r="G22" s="140" t="s">
        <v>178</v>
      </c>
      <c r="H22" s="142">
        <v>787508.88</v>
      </c>
      <c r="I22" s="142">
        <v>787508.88</v>
      </c>
      <c r="J22" s="142"/>
      <c r="K22" s="142"/>
      <c r="L22" s="142">
        <v>787508.88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53.25" customHeight="1" spans="1:23">
      <c r="A23" s="140" t="s">
        <v>47</v>
      </c>
      <c r="B23" s="140" t="s">
        <v>169</v>
      </c>
      <c r="C23" s="140" t="s">
        <v>170</v>
      </c>
      <c r="D23" s="140" t="s">
        <v>102</v>
      </c>
      <c r="E23" s="140" t="s">
        <v>103</v>
      </c>
      <c r="F23" s="140" t="s">
        <v>179</v>
      </c>
      <c r="G23" s="140" t="s">
        <v>180</v>
      </c>
      <c r="H23" s="142">
        <v>53547.93</v>
      </c>
      <c r="I23" s="142">
        <v>53547.93</v>
      </c>
      <c r="J23" s="142"/>
      <c r="K23" s="142"/>
      <c r="L23" s="142">
        <v>53547.93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spans="1:23">
      <c r="A24" s="140" t="s">
        <v>47</v>
      </c>
      <c r="B24" s="140" t="s">
        <v>169</v>
      </c>
      <c r="C24" s="140" t="s">
        <v>170</v>
      </c>
      <c r="D24" s="140" t="s">
        <v>93</v>
      </c>
      <c r="E24" s="140" t="s">
        <v>92</v>
      </c>
      <c r="F24" s="140" t="s">
        <v>179</v>
      </c>
      <c r="G24" s="140" t="s">
        <v>180</v>
      </c>
      <c r="H24" s="142">
        <v>90843.31</v>
      </c>
      <c r="I24" s="142">
        <v>90843.31</v>
      </c>
      <c r="J24" s="142"/>
      <c r="K24" s="142"/>
      <c r="L24" s="142">
        <v>90843.31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53.25" customHeight="1" spans="1:23">
      <c r="A25" s="140" t="s">
        <v>47</v>
      </c>
      <c r="B25" s="140" t="s">
        <v>169</v>
      </c>
      <c r="C25" s="140" t="s">
        <v>170</v>
      </c>
      <c r="D25" s="140" t="s">
        <v>102</v>
      </c>
      <c r="E25" s="140" t="s">
        <v>103</v>
      </c>
      <c r="F25" s="140" t="s">
        <v>179</v>
      </c>
      <c r="G25" s="140" t="s">
        <v>180</v>
      </c>
      <c r="H25" s="142"/>
      <c r="I25" s="142"/>
      <c r="J25" s="142"/>
      <c r="K25" s="142"/>
      <c r="L25" s="142"/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53.25" customHeight="1" spans="1:23">
      <c r="A26" s="140" t="s">
        <v>47</v>
      </c>
      <c r="B26" s="140" t="s">
        <v>181</v>
      </c>
      <c r="C26" s="140" t="s">
        <v>109</v>
      </c>
      <c r="D26" s="140" t="s">
        <v>108</v>
      </c>
      <c r="E26" s="140" t="s">
        <v>109</v>
      </c>
      <c r="F26" s="140" t="s">
        <v>182</v>
      </c>
      <c r="G26" s="140" t="s">
        <v>109</v>
      </c>
      <c r="H26" s="142">
        <v>1606437.84</v>
      </c>
      <c r="I26" s="142">
        <v>1606437.84</v>
      </c>
      <c r="J26" s="142"/>
      <c r="K26" s="142"/>
      <c r="L26" s="142">
        <v>1606437.84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spans="1:23">
      <c r="A27" s="140" t="s">
        <v>47</v>
      </c>
      <c r="B27" s="140" t="s">
        <v>183</v>
      </c>
      <c r="C27" s="140" t="s">
        <v>184</v>
      </c>
      <c r="D27" s="140" t="s">
        <v>79</v>
      </c>
      <c r="E27" s="140" t="s">
        <v>80</v>
      </c>
      <c r="F27" s="140" t="s">
        <v>185</v>
      </c>
      <c r="G27" s="140" t="s">
        <v>186</v>
      </c>
      <c r="H27" s="142"/>
      <c r="I27" s="142"/>
      <c r="J27" s="142"/>
      <c r="K27" s="142"/>
      <c r="L27" s="142"/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spans="1:23">
      <c r="A28" s="140" t="s">
        <v>47</v>
      </c>
      <c r="B28" s="140" t="s">
        <v>183</v>
      </c>
      <c r="C28" s="140" t="s">
        <v>184</v>
      </c>
      <c r="D28" s="140" t="s">
        <v>79</v>
      </c>
      <c r="E28" s="140" t="s">
        <v>80</v>
      </c>
      <c r="F28" s="140" t="s">
        <v>185</v>
      </c>
      <c r="G28" s="140" t="s">
        <v>186</v>
      </c>
      <c r="H28" s="142">
        <v>18175</v>
      </c>
      <c r="I28" s="142">
        <v>18175</v>
      </c>
      <c r="J28" s="142"/>
      <c r="K28" s="142"/>
      <c r="L28" s="142">
        <v>18175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spans="1:23">
      <c r="A29" s="140" t="s">
        <v>47</v>
      </c>
      <c r="B29" s="140" t="s">
        <v>183</v>
      </c>
      <c r="C29" s="140" t="s">
        <v>184</v>
      </c>
      <c r="D29" s="140" t="s">
        <v>79</v>
      </c>
      <c r="E29" s="140" t="s">
        <v>80</v>
      </c>
      <c r="F29" s="140" t="s">
        <v>187</v>
      </c>
      <c r="G29" s="140" t="s">
        <v>188</v>
      </c>
      <c r="H29" s="142">
        <v>5000</v>
      </c>
      <c r="I29" s="142">
        <v>5000</v>
      </c>
      <c r="J29" s="142"/>
      <c r="K29" s="142"/>
      <c r="L29" s="142">
        <v>5000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spans="1:23">
      <c r="A30" s="140" t="s">
        <v>47</v>
      </c>
      <c r="B30" s="140" t="s">
        <v>189</v>
      </c>
      <c r="C30" s="140" t="s">
        <v>190</v>
      </c>
      <c r="D30" s="140" t="s">
        <v>79</v>
      </c>
      <c r="E30" s="140" t="s">
        <v>80</v>
      </c>
      <c r="F30" s="140" t="s">
        <v>191</v>
      </c>
      <c r="G30" s="140" t="s">
        <v>192</v>
      </c>
      <c r="H30" s="142">
        <v>5000</v>
      </c>
      <c r="I30" s="142">
        <v>5000</v>
      </c>
      <c r="J30" s="142"/>
      <c r="K30" s="142"/>
      <c r="L30" s="142">
        <v>5000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spans="1:23">
      <c r="A31" s="140" t="s">
        <v>47</v>
      </c>
      <c r="B31" s="140" t="s">
        <v>183</v>
      </c>
      <c r="C31" s="140" t="s">
        <v>184</v>
      </c>
      <c r="D31" s="140" t="s">
        <v>79</v>
      </c>
      <c r="E31" s="140" t="s">
        <v>80</v>
      </c>
      <c r="F31" s="140" t="s">
        <v>193</v>
      </c>
      <c r="G31" s="140" t="s">
        <v>194</v>
      </c>
      <c r="H31" s="142">
        <v>10000</v>
      </c>
      <c r="I31" s="142">
        <v>10000</v>
      </c>
      <c r="J31" s="142"/>
      <c r="K31" s="142"/>
      <c r="L31" s="142">
        <v>10000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53.25" customHeight="1" spans="1:23">
      <c r="A32" s="140" t="s">
        <v>47</v>
      </c>
      <c r="B32" s="140" t="s">
        <v>183</v>
      </c>
      <c r="C32" s="140" t="s">
        <v>184</v>
      </c>
      <c r="D32" s="140" t="s">
        <v>79</v>
      </c>
      <c r="E32" s="140" t="s">
        <v>80</v>
      </c>
      <c r="F32" s="140" t="s">
        <v>195</v>
      </c>
      <c r="G32" s="140" t="s">
        <v>196</v>
      </c>
      <c r="H32" s="142">
        <v>4000</v>
      </c>
      <c r="I32" s="142">
        <v>4000</v>
      </c>
      <c r="J32" s="142"/>
      <c r="K32" s="142"/>
      <c r="L32" s="142">
        <v>4000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53.25" customHeight="1" spans="1:23">
      <c r="A33" s="140" t="s">
        <v>47</v>
      </c>
      <c r="B33" s="140" t="s">
        <v>197</v>
      </c>
      <c r="C33" s="140" t="s">
        <v>198</v>
      </c>
      <c r="D33" s="140" t="s">
        <v>85</v>
      </c>
      <c r="E33" s="140" t="s">
        <v>86</v>
      </c>
      <c r="F33" s="140" t="s">
        <v>195</v>
      </c>
      <c r="G33" s="140" t="s">
        <v>196</v>
      </c>
      <c r="H33" s="142">
        <v>15000</v>
      </c>
      <c r="I33" s="142">
        <v>15000</v>
      </c>
      <c r="J33" s="142"/>
      <c r="K33" s="142"/>
      <c r="L33" s="142">
        <v>15000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53.25" customHeight="1" spans="1:23">
      <c r="A34" s="140" t="s">
        <v>47</v>
      </c>
      <c r="B34" s="140" t="s">
        <v>199</v>
      </c>
      <c r="C34" s="140" t="s">
        <v>200</v>
      </c>
      <c r="D34" s="140" t="s">
        <v>79</v>
      </c>
      <c r="E34" s="140" t="s">
        <v>80</v>
      </c>
      <c r="F34" s="140" t="s">
        <v>201</v>
      </c>
      <c r="G34" s="140" t="s">
        <v>200</v>
      </c>
      <c r="H34" s="142">
        <v>238912.32</v>
      </c>
      <c r="I34" s="142">
        <v>238912.32</v>
      </c>
      <c r="J34" s="142"/>
      <c r="K34" s="142"/>
      <c r="L34" s="142">
        <v>238912.32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53.25" customHeight="1" spans="1:23">
      <c r="A35" s="140" t="s">
        <v>47</v>
      </c>
      <c r="B35" s="140" t="s">
        <v>199</v>
      </c>
      <c r="C35" s="140" t="s">
        <v>200</v>
      </c>
      <c r="D35" s="140" t="s">
        <v>79</v>
      </c>
      <c r="E35" s="140" t="s">
        <v>80</v>
      </c>
      <c r="F35" s="140" t="s">
        <v>201</v>
      </c>
      <c r="G35" s="140" t="s">
        <v>200</v>
      </c>
      <c r="H35" s="142"/>
      <c r="I35" s="142"/>
      <c r="J35" s="142"/>
      <c r="K35" s="142"/>
      <c r="L35" s="142"/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53.25" customHeight="1" spans="1:23">
      <c r="A36" s="140" t="s">
        <v>47</v>
      </c>
      <c r="B36" s="140" t="s">
        <v>202</v>
      </c>
      <c r="C36" s="140" t="s">
        <v>203</v>
      </c>
      <c r="D36" s="140" t="s">
        <v>79</v>
      </c>
      <c r="E36" s="140" t="s">
        <v>80</v>
      </c>
      <c r="F36" s="140" t="s">
        <v>159</v>
      </c>
      <c r="G36" s="140" t="s">
        <v>160</v>
      </c>
      <c r="H36" s="142">
        <v>340608</v>
      </c>
      <c r="I36" s="142">
        <v>340608</v>
      </c>
      <c r="J36" s="142"/>
      <c r="K36" s="142"/>
      <c r="L36" s="142">
        <v>340608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53.25" customHeight="1" spans="1:23">
      <c r="A37" s="140" t="s">
        <v>47</v>
      </c>
      <c r="B37" s="140" t="s">
        <v>204</v>
      </c>
      <c r="C37" s="140" t="s">
        <v>205</v>
      </c>
      <c r="D37" s="140" t="s">
        <v>85</v>
      </c>
      <c r="E37" s="140" t="s">
        <v>86</v>
      </c>
      <c r="F37" s="140" t="s">
        <v>206</v>
      </c>
      <c r="G37" s="140" t="s">
        <v>207</v>
      </c>
      <c r="H37" s="142">
        <v>96000</v>
      </c>
      <c r="I37" s="142">
        <v>96000</v>
      </c>
      <c r="J37" s="142"/>
      <c r="K37" s="142"/>
      <c r="L37" s="142">
        <v>96000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30.75" customHeight="1" spans="1:23">
      <c r="A38" s="146" t="s">
        <v>31</v>
      </c>
      <c r="B38" s="146"/>
      <c r="C38" s="146"/>
      <c r="D38" s="146"/>
      <c r="E38" s="146"/>
      <c r="F38" s="146"/>
      <c r="G38" s="146"/>
      <c r="H38" s="142">
        <v>19012906.95</v>
      </c>
      <c r="I38" s="142">
        <v>19012906.95</v>
      </c>
      <c r="J38" s="142"/>
      <c r="K38" s="142"/>
      <c r="L38" s="142">
        <v>19012906.95</v>
      </c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H15" sqref="H15"/>
    </sheetView>
  </sheetViews>
  <sheetFormatPr defaultColWidth="10.2857142857143" defaultRowHeight="15" customHeight="1"/>
  <cols>
    <col min="1" max="1" width="9.14285714285714" customWidth="1"/>
    <col min="2" max="2" width="10.7142857142857" customWidth="1"/>
    <col min="3" max="3" width="13.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0.1428571428571" customWidth="1"/>
    <col min="9" max="9" width="16.4285714285714" customWidth="1"/>
    <col min="10" max="10" width="12.8571428571429" customWidth="1"/>
    <col min="11" max="11" width="15.7142857142857" customWidth="1"/>
    <col min="12" max="17" width="9.42857142857143" customWidth="1"/>
    <col min="18" max="18" width="14.2857142857143" customWidth="1"/>
    <col min="19" max="20" width="9.85714285714286" customWidth="1"/>
    <col min="21" max="21" width="7.57142857142857" customWidth="1"/>
    <col min="22" max="22" width="8.57142857142857" customWidth="1"/>
    <col min="23" max="23" width="15.2857142857143" customWidth="1"/>
  </cols>
  <sheetData>
    <row r="1" ht="18.75" customHeight="1" spans="1:23">
      <c r="A1" s="136" t="s">
        <v>208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tr">
        <f>"2026"&amp;"年部门项目支出预算表"</f>
        <v>2026年部门项目支出预算表</v>
      </c>
      <c r="B2" s="132"/>
      <c r="C2" s="132" t="s">
        <v>60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">
        <v>1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28</v>
      </c>
      <c r="W3" s="136"/>
    </row>
    <row r="4" ht="26.25" customHeight="1" spans="1:23">
      <c r="A4" s="139" t="s">
        <v>209</v>
      </c>
      <c r="B4" s="139" t="s">
        <v>135</v>
      </c>
      <c r="C4" s="139" t="s">
        <v>136</v>
      </c>
      <c r="D4" s="139" t="s">
        <v>210</v>
      </c>
      <c r="E4" s="139" t="s">
        <v>137</v>
      </c>
      <c r="F4" s="139" t="s">
        <v>138</v>
      </c>
      <c r="G4" s="139" t="s">
        <v>211</v>
      </c>
      <c r="H4" s="139" t="s">
        <v>212</v>
      </c>
      <c r="I4" s="139" t="s">
        <v>31</v>
      </c>
      <c r="J4" s="139" t="s">
        <v>213</v>
      </c>
      <c r="K4" s="139"/>
      <c r="L4" s="139"/>
      <c r="M4" s="139"/>
      <c r="N4" s="139" t="s">
        <v>147</v>
      </c>
      <c r="O4" s="139"/>
      <c r="P4" s="139"/>
      <c r="Q4" s="139" t="s">
        <v>38</v>
      </c>
      <c r="R4" s="139" t="s">
        <v>52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35</v>
      </c>
      <c r="K5" s="139"/>
      <c r="L5" s="139" t="s">
        <v>36</v>
      </c>
      <c r="M5" s="139" t="s">
        <v>37</v>
      </c>
      <c r="N5" s="139" t="s">
        <v>35</v>
      </c>
      <c r="O5" s="139" t="s">
        <v>36</v>
      </c>
      <c r="P5" s="139" t="s">
        <v>37</v>
      </c>
      <c r="Q5" s="139"/>
      <c r="R5" s="139" t="s">
        <v>34</v>
      </c>
      <c r="S5" s="139" t="s">
        <v>41</v>
      </c>
      <c r="T5" s="139" t="s">
        <v>42</v>
      </c>
      <c r="U5" s="139" t="s">
        <v>43</v>
      </c>
      <c r="V5" s="139" t="s">
        <v>44</v>
      </c>
      <c r="W5" s="139" t="s">
        <v>45</v>
      </c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34</v>
      </c>
      <c r="K6" s="139" t="s">
        <v>214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60</v>
      </c>
      <c r="B7" s="139" t="s">
        <v>61</v>
      </c>
      <c r="C7" s="139" t="s">
        <v>62</v>
      </c>
      <c r="D7" s="139" t="s">
        <v>63</v>
      </c>
      <c r="E7" s="139" t="s">
        <v>64</v>
      </c>
      <c r="F7" s="139" t="s">
        <v>65</v>
      </c>
      <c r="G7" s="139" t="s">
        <v>66</v>
      </c>
      <c r="H7" s="139" t="s">
        <v>67</v>
      </c>
      <c r="I7" s="139" t="s">
        <v>68</v>
      </c>
      <c r="J7" s="139" t="s">
        <v>69</v>
      </c>
      <c r="K7" s="139" t="s">
        <v>70</v>
      </c>
      <c r="L7" s="139" t="s">
        <v>71</v>
      </c>
      <c r="M7" s="139" t="s">
        <v>72</v>
      </c>
      <c r="N7" s="139" t="s">
        <v>73</v>
      </c>
      <c r="O7" s="139" t="s">
        <v>74</v>
      </c>
      <c r="P7" s="139" t="s">
        <v>149</v>
      </c>
      <c r="Q7" s="139" t="s">
        <v>150</v>
      </c>
      <c r="R7" s="139" t="s">
        <v>151</v>
      </c>
      <c r="S7" s="139" t="s">
        <v>152</v>
      </c>
      <c r="T7" s="139" t="s">
        <v>153</v>
      </c>
      <c r="U7" s="139" t="s">
        <v>154</v>
      </c>
      <c r="V7" s="139" t="s">
        <v>155</v>
      </c>
      <c r="W7" s="139" t="s">
        <v>156</v>
      </c>
    </row>
    <row r="8" ht="52.5" customHeight="1" spans="1:23">
      <c r="A8" s="140"/>
      <c r="B8" s="140"/>
      <c r="C8" s="140" t="s">
        <v>215</v>
      </c>
      <c r="D8" s="140"/>
      <c r="E8" s="140"/>
      <c r="F8" s="140"/>
      <c r="G8" s="140"/>
      <c r="H8" s="140"/>
      <c r="I8" s="142">
        <v>2500000</v>
      </c>
      <c r="J8" s="142"/>
      <c r="K8" s="142"/>
      <c r="L8" s="142"/>
      <c r="M8" s="142"/>
      <c r="N8" s="142"/>
      <c r="O8" s="142"/>
      <c r="P8" s="142"/>
      <c r="Q8" s="142"/>
      <c r="R8" s="142">
        <v>2500000</v>
      </c>
      <c r="S8" s="142"/>
      <c r="T8" s="142"/>
      <c r="U8" s="142"/>
      <c r="V8" s="142"/>
      <c r="W8" s="142">
        <v>2500000</v>
      </c>
    </row>
    <row r="9" ht="52.5" customHeight="1" spans="1:23">
      <c r="A9" s="140" t="s">
        <v>216</v>
      </c>
      <c r="B9" s="140" t="s">
        <v>217</v>
      </c>
      <c r="C9" s="140" t="s">
        <v>215</v>
      </c>
      <c r="D9" s="140" t="s">
        <v>47</v>
      </c>
      <c r="E9" s="140" t="s">
        <v>79</v>
      </c>
      <c r="F9" s="140" t="s">
        <v>80</v>
      </c>
      <c r="G9" s="140" t="s">
        <v>185</v>
      </c>
      <c r="H9" s="140" t="s">
        <v>186</v>
      </c>
      <c r="I9" s="142">
        <v>100000</v>
      </c>
      <c r="J9" s="142"/>
      <c r="K9" s="142"/>
      <c r="L9" s="142"/>
      <c r="M9" s="142"/>
      <c r="N9" s="142"/>
      <c r="O9" s="142"/>
      <c r="P9" s="142"/>
      <c r="Q9" s="142"/>
      <c r="R9" s="142">
        <v>100000</v>
      </c>
      <c r="S9" s="142"/>
      <c r="T9" s="142"/>
      <c r="U9" s="142"/>
      <c r="V9" s="142"/>
      <c r="W9" s="142">
        <v>100000</v>
      </c>
    </row>
    <row r="10" ht="52.5" customHeight="1" spans="1:23">
      <c r="A10" s="140" t="s">
        <v>216</v>
      </c>
      <c r="B10" s="140" t="s">
        <v>217</v>
      </c>
      <c r="C10" s="140" t="s">
        <v>215</v>
      </c>
      <c r="D10" s="140" t="s">
        <v>47</v>
      </c>
      <c r="E10" s="140" t="s">
        <v>79</v>
      </c>
      <c r="F10" s="140" t="s">
        <v>80</v>
      </c>
      <c r="G10" s="140" t="s">
        <v>193</v>
      </c>
      <c r="H10" s="140" t="s">
        <v>194</v>
      </c>
      <c r="I10" s="142">
        <v>90000</v>
      </c>
      <c r="J10" s="142"/>
      <c r="K10" s="142"/>
      <c r="L10" s="142"/>
      <c r="M10" s="142"/>
      <c r="N10" s="140"/>
      <c r="O10" s="140"/>
      <c r="P10" s="140"/>
      <c r="Q10" s="142"/>
      <c r="R10" s="142">
        <v>90000</v>
      </c>
      <c r="S10" s="142"/>
      <c r="T10" s="142"/>
      <c r="U10" s="142"/>
      <c r="V10" s="142"/>
      <c r="W10" s="142">
        <v>90000</v>
      </c>
    </row>
    <row r="11" ht="52.5" customHeight="1" spans="1:23">
      <c r="A11" s="140" t="s">
        <v>216</v>
      </c>
      <c r="B11" s="140" t="s">
        <v>217</v>
      </c>
      <c r="C11" s="140" t="s">
        <v>215</v>
      </c>
      <c r="D11" s="140" t="s">
        <v>47</v>
      </c>
      <c r="E11" s="140" t="s">
        <v>79</v>
      </c>
      <c r="F11" s="140" t="s">
        <v>80</v>
      </c>
      <c r="G11" s="140" t="s">
        <v>187</v>
      </c>
      <c r="H11" s="140" t="s">
        <v>188</v>
      </c>
      <c r="I11" s="142">
        <v>50000</v>
      </c>
      <c r="J11" s="142"/>
      <c r="K11" s="142"/>
      <c r="L11" s="142"/>
      <c r="M11" s="142"/>
      <c r="N11" s="140"/>
      <c r="O11" s="140"/>
      <c r="P11" s="140"/>
      <c r="Q11" s="142"/>
      <c r="R11" s="142">
        <v>50000</v>
      </c>
      <c r="S11" s="142"/>
      <c r="T11" s="142"/>
      <c r="U11" s="142"/>
      <c r="V11" s="142"/>
      <c r="W11" s="142">
        <v>50000</v>
      </c>
    </row>
    <row r="12" ht="52.5" customHeight="1" spans="1:23">
      <c r="A12" s="140" t="s">
        <v>216</v>
      </c>
      <c r="B12" s="140" t="s">
        <v>217</v>
      </c>
      <c r="C12" s="140" t="s">
        <v>215</v>
      </c>
      <c r="D12" s="140" t="s">
        <v>47</v>
      </c>
      <c r="E12" s="140" t="s">
        <v>79</v>
      </c>
      <c r="F12" s="140" t="s">
        <v>80</v>
      </c>
      <c r="G12" s="140" t="s">
        <v>218</v>
      </c>
      <c r="H12" s="140" t="s">
        <v>219</v>
      </c>
      <c r="I12" s="142">
        <v>150000</v>
      </c>
      <c r="J12" s="142"/>
      <c r="K12" s="142"/>
      <c r="L12" s="142"/>
      <c r="M12" s="142"/>
      <c r="N12" s="140"/>
      <c r="O12" s="140"/>
      <c r="P12" s="140"/>
      <c r="Q12" s="142"/>
      <c r="R12" s="142">
        <v>150000</v>
      </c>
      <c r="S12" s="142"/>
      <c r="T12" s="142"/>
      <c r="U12" s="142"/>
      <c r="V12" s="142"/>
      <c r="W12" s="142">
        <v>150000</v>
      </c>
    </row>
    <row r="13" ht="52.5" customHeight="1" spans="1:23">
      <c r="A13" s="140" t="s">
        <v>216</v>
      </c>
      <c r="B13" s="140" t="s">
        <v>217</v>
      </c>
      <c r="C13" s="140" t="s">
        <v>215</v>
      </c>
      <c r="D13" s="140" t="s">
        <v>47</v>
      </c>
      <c r="E13" s="140" t="s">
        <v>79</v>
      </c>
      <c r="F13" s="140" t="s">
        <v>80</v>
      </c>
      <c r="G13" s="140" t="s">
        <v>220</v>
      </c>
      <c r="H13" s="140" t="s">
        <v>221</v>
      </c>
      <c r="I13" s="142">
        <v>10000</v>
      </c>
      <c r="J13" s="142"/>
      <c r="K13" s="142"/>
      <c r="L13" s="142"/>
      <c r="M13" s="142"/>
      <c r="N13" s="140"/>
      <c r="O13" s="140"/>
      <c r="P13" s="140"/>
      <c r="Q13" s="142"/>
      <c r="R13" s="142">
        <v>10000</v>
      </c>
      <c r="S13" s="142"/>
      <c r="T13" s="142"/>
      <c r="U13" s="142"/>
      <c r="V13" s="142"/>
      <c r="W13" s="142">
        <v>10000</v>
      </c>
    </row>
    <row r="14" ht="52.5" customHeight="1" spans="1:23">
      <c r="A14" s="140" t="s">
        <v>216</v>
      </c>
      <c r="B14" s="140" t="s">
        <v>217</v>
      </c>
      <c r="C14" s="140" t="s">
        <v>215</v>
      </c>
      <c r="D14" s="140" t="s">
        <v>47</v>
      </c>
      <c r="E14" s="140" t="s">
        <v>79</v>
      </c>
      <c r="F14" s="140" t="s">
        <v>80</v>
      </c>
      <c r="G14" s="140" t="s">
        <v>222</v>
      </c>
      <c r="H14" s="140" t="s">
        <v>223</v>
      </c>
      <c r="I14" s="142">
        <v>2000000</v>
      </c>
      <c r="J14" s="142"/>
      <c r="K14" s="142"/>
      <c r="L14" s="142"/>
      <c r="M14" s="142"/>
      <c r="N14" s="140"/>
      <c r="O14" s="140"/>
      <c r="P14" s="140"/>
      <c r="Q14" s="142"/>
      <c r="R14" s="142">
        <v>2000000</v>
      </c>
      <c r="S14" s="142"/>
      <c r="T14" s="142"/>
      <c r="U14" s="142"/>
      <c r="V14" s="142"/>
      <c r="W14" s="142">
        <v>2000000</v>
      </c>
    </row>
    <row r="15" ht="52.5" customHeight="1" spans="1:23">
      <c r="A15" s="140" t="s">
        <v>216</v>
      </c>
      <c r="B15" s="140" t="s">
        <v>217</v>
      </c>
      <c r="C15" s="140" t="s">
        <v>215</v>
      </c>
      <c r="D15" s="140" t="s">
        <v>47</v>
      </c>
      <c r="E15" s="140" t="s">
        <v>79</v>
      </c>
      <c r="F15" s="140" t="s">
        <v>80</v>
      </c>
      <c r="G15" s="140" t="s">
        <v>224</v>
      </c>
      <c r="H15" s="140" t="s">
        <v>225</v>
      </c>
      <c r="I15" s="142">
        <v>100000</v>
      </c>
      <c r="J15" s="142"/>
      <c r="K15" s="142"/>
      <c r="L15" s="142"/>
      <c r="M15" s="142"/>
      <c r="N15" s="140"/>
      <c r="O15" s="140"/>
      <c r="P15" s="140"/>
      <c r="Q15" s="142"/>
      <c r="R15" s="142">
        <v>100000</v>
      </c>
      <c r="S15" s="142"/>
      <c r="T15" s="142"/>
      <c r="U15" s="142"/>
      <c r="V15" s="142"/>
      <c r="W15" s="142">
        <v>100000</v>
      </c>
    </row>
    <row r="16" ht="52.5" customHeight="1" spans="1:23">
      <c r="A16" s="140"/>
      <c r="B16" s="140"/>
      <c r="C16" s="140" t="s">
        <v>226</v>
      </c>
      <c r="D16" s="140"/>
      <c r="E16" s="140"/>
      <c r="F16" s="140"/>
      <c r="G16" s="140"/>
      <c r="H16" s="140"/>
      <c r="I16" s="142">
        <v>40000</v>
      </c>
      <c r="J16" s="142">
        <v>40000</v>
      </c>
      <c r="K16" s="142">
        <v>40000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52.5" customHeight="1" spans="1:23">
      <c r="A17" s="140" t="s">
        <v>216</v>
      </c>
      <c r="B17" s="140" t="s">
        <v>227</v>
      </c>
      <c r="C17" s="140" t="s">
        <v>226</v>
      </c>
      <c r="D17" s="140" t="s">
        <v>47</v>
      </c>
      <c r="E17" s="140" t="s">
        <v>79</v>
      </c>
      <c r="F17" s="140" t="s">
        <v>80</v>
      </c>
      <c r="G17" s="140" t="s">
        <v>185</v>
      </c>
      <c r="H17" s="140" t="s">
        <v>186</v>
      </c>
      <c r="I17" s="142">
        <v>1600</v>
      </c>
      <c r="J17" s="142">
        <v>1600</v>
      </c>
      <c r="K17" s="142">
        <v>1600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52.5" customHeight="1" spans="1:23">
      <c r="A18" s="140" t="s">
        <v>216</v>
      </c>
      <c r="B18" s="140" t="s">
        <v>227</v>
      </c>
      <c r="C18" s="140" t="s">
        <v>226</v>
      </c>
      <c r="D18" s="140" t="s">
        <v>47</v>
      </c>
      <c r="E18" s="140" t="s">
        <v>79</v>
      </c>
      <c r="F18" s="140" t="s">
        <v>80</v>
      </c>
      <c r="G18" s="140" t="s">
        <v>218</v>
      </c>
      <c r="H18" s="140" t="s">
        <v>219</v>
      </c>
      <c r="I18" s="142">
        <v>38400</v>
      </c>
      <c r="J18" s="142">
        <v>38400</v>
      </c>
      <c r="K18" s="142">
        <v>38400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30" customHeight="1" spans="1:23">
      <c r="A19" s="141" t="s">
        <v>31</v>
      </c>
      <c r="B19" s="141"/>
      <c r="C19" s="141"/>
      <c r="D19" s="141"/>
      <c r="E19" s="141"/>
      <c r="F19" s="141"/>
      <c r="G19" s="141"/>
      <c r="H19" s="141"/>
      <c r="I19" s="142">
        <v>2540000</v>
      </c>
      <c r="J19" s="142">
        <v>40000</v>
      </c>
      <c r="K19" s="142">
        <v>40000</v>
      </c>
      <c r="L19" s="142"/>
      <c r="M19" s="142"/>
      <c r="N19" s="142"/>
      <c r="O19" s="142"/>
      <c r="P19" s="142"/>
      <c r="Q19" s="142"/>
      <c r="R19" s="142">
        <v>2500000</v>
      </c>
      <c r="S19" s="142"/>
      <c r="T19" s="142"/>
      <c r="U19" s="142"/>
      <c r="V19" s="142"/>
      <c r="W19" s="142">
        <v>2500000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H11" sqref="H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228</v>
      </c>
    </row>
    <row r="2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22.5" customHeight="1" spans="1:10">
      <c r="A4" s="133" t="s">
        <v>229</v>
      </c>
      <c r="B4" s="133" t="s">
        <v>230</v>
      </c>
      <c r="C4" s="133" t="s">
        <v>231</v>
      </c>
      <c r="D4" s="133" t="s">
        <v>232</v>
      </c>
      <c r="E4" s="133" t="s">
        <v>233</v>
      </c>
      <c r="F4" s="133" t="s">
        <v>234</v>
      </c>
      <c r="G4" s="133" t="s">
        <v>235</v>
      </c>
      <c r="H4" s="133" t="s">
        <v>236</v>
      </c>
      <c r="I4" s="133" t="s">
        <v>237</v>
      </c>
      <c r="J4" s="133" t="s">
        <v>238</v>
      </c>
    </row>
    <row r="5" ht="22.5" customHeight="1" spans="1:10">
      <c r="A5" s="133" t="s">
        <v>60</v>
      </c>
      <c r="B5" s="133" t="s">
        <v>61</v>
      </c>
      <c r="C5" s="133" t="s">
        <v>62</v>
      </c>
      <c r="D5" s="133" t="s">
        <v>63</v>
      </c>
      <c r="E5" s="133" t="s">
        <v>64</v>
      </c>
      <c r="F5" s="133" t="s">
        <v>65</v>
      </c>
      <c r="G5" s="133" t="s">
        <v>66</v>
      </c>
      <c r="H5" s="133" t="s">
        <v>67</v>
      </c>
      <c r="I5" s="133" t="s">
        <v>68</v>
      </c>
      <c r="J5" s="133" t="s">
        <v>69</v>
      </c>
    </row>
    <row r="6" ht="52.5" customHeight="1" spans="1:10">
      <c r="A6" s="133" t="s">
        <v>47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spans="1:10">
      <c r="A7" s="134" t="s">
        <v>226</v>
      </c>
      <c r="B7" s="134" t="s">
        <v>239</v>
      </c>
      <c r="C7" s="134" t="s">
        <v>240</v>
      </c>
      <c r="D7" s="134" t="s">
        <v>241</v>
      </c>
      <c r="E7" s="134" t="s">
        <v>242</v>
      </c>
      <c r="F7" s="134" t="s">
        <v>243</v>
      </c>
      <c r="G7" s="133" t="s">
        <v>63</v>
      </c>
      <c r="H7" s="133" t="s">
        <v>244</v>
      </c>
      <c r="I7" s="134" t="s">
        <v>245</v>
      </c>
      <c r="J7" s="134" t="s">
        <v>246</v>
      </c>
    </row>
    <row r="8" ht="52.5" customHeight="1" spans="1:10">
      <c r="A8" s="134" t="s">
        <v>226</v>
      </c>
      <c r="B8" s="134" t="s">
        <v>239</v>
      </c>
      <c r="C8" s="134" t="s">
        <v>240</v>
      </c>
      <c r="D8" s="134" t="s">
        <v>247</v>
      </c>
      <c r="E8" s="134" t="s">
        <v>248</v>
      </c>
      <c r="F8" s="134" t="s">
        <v>243</v>
      </c>
      <c r="G8" s="133" t="s">
        <v>249</v>
      </c>
      <c r="H8" s="133" t="s">
        <v>250</v>
      </c>
      <c r="I8" s="134" t="s">
        <v>245</v>
      </c>
      <c r="J8" s="134" t="s">
        <v>251</v>
      </c>
    </row>
    <row r="9" ht="52.5" customHeight="1" spans="1:10">
      <c r="A9" s="134" t="s">
        <v>226</v>
      </c>
      <c r="B9" s="134" t="s">
        <v>239</v>
      </c>
      <c r="C9" s="134" t="s">
        <v>240</v>
      </c>
      <c r="D9" s="134" t="s">
        <v>252</v>
      </c>
      <c r="E9" s="134" t="s">
        <v>253</v>
      </c>
      <c r="F9" s="134" t="s">
        <v>254</v>
      </c>
      <c r="G9" s="133" t="s">
        <v>255</v>
      </c>
      <c r="H9" s="133" t="s">
        <v>250</v>
      </c>
      <c r="I9" s="134" t="s">
        <v>245</v>
      </c>
      <c r="J9" s="134" t="s">
        <v>253</v>
      </c>
    </row>
    <row r="10" ht="52.5" customHeight="1" spans="1:10">
      <c r="A10" s="134" t="s">
        <v>226</v>
      </c>
      <c r="B10" s="134" t="s">
        <v>239</v>
      </c>
      <c r="C10" s="134" t="s">
        <v>256</v>
      </c>
      <c r="D10" s="134" t="s">
        <v>257</v>
      </c>
      <c r="E10" s="134" t="s">
        <v>258</v>
      </c>
      <c r="F10" s="134" t="s">
        <v>259</v>
      </c>
      <c r="G10" s="133" t="s">
        <v>260</v>
      </c>
      <c r="H10" s="133"/>
      <c r="I10" s="134" t="s">
        <v>261</v>
      </c>
      <c r="J10" s="134" t="s">
        <v>258</v>
      </c>
    </row>
    <row r="11" ht="52.5" customHeight="1" spans="1:10">
      <c r="A11" s="134" t="s">
        <v>226</v>
      </c>
      <c r="B11" s="134" t="s">
        <v>239</v>
      </c>
      <c r="C11" s="134" t="s">
        <v>262</v>
      </c>
      <c r="D11" s="134" t="s">
        <v>263</v>
      </c>
      <c r="E11" s="134" t="s">
        <v>264</v>
      </c>
      <c r="F11" s="134" t="s">
        <v>243</v>
      </c>
      <c r="G11" s="133" t="s">
        <v>265</v>
      </c>
      <c r="H11" s="133" t="s">
        <v>250</v>
      </c>
      <c r="I11" s="134" t="s">
        <v>245</v>
      </c>
      <c r="J11" s="134" t="s">
        <v>266</v>
      </c>
    </row>
    <row r="12" ht="52.5" customHeight="1" spans="1:10">
      <c r="A12" s="134" t="s">
        <v>215</v>
      </c>
      <c r="B12" s="134" t="s">
        <v>267</v>
      </c>
      <c r="C12" s="134" t="s">
        <v>240</v>
      </c>
      <c r="D12" s="134" t="s">
        <v>241</v>
      </c>
      <c r="E12" s="134" t="s">
        <v>268</v>
      </c>
      <c r="F12" s="134" t="s">
        <v>243</v>
      </c>
      <c r="G12" s="133" t="s">
        <v>71</v>
      </c>
      <c r="H12" s="133" t="s">
        <v>269</v>
      </c>
      <c r="I12" s="134" t="s">
        <v>245</v>
      </c>
      <c r="J12" s="134" t="s">
        <v>270</v>
      </c>
    </row>
    <row r="13" ht="52.5" customHeight="1" spans="1:10">
      <c r="A13" s="134" t="s">
        <v>215</v>
      </c>
      <c r="B13" s="134" t="s">
        <v>267</v>
      </c>
      <c r="C13" s="134" t="s">
        <v>240</v>
      </c>
      <c r="D13" s="134" t="s">
        <v>252</v>
      </c>
      <c r="E13" s="134" t="s">
        <v>271</v>
      </c>
      <c r="F13" s="134" t="s">
        <v>243</v>
      </c>
      <c r="G13" s="133" t="s">
        <v>255</v>
      </c>
      <c r="H13" s="133" t="s">
        <v>250</v>
      </c>
      <c r="I13" s="134" t="s">
        <v>245</v>
      </c>
      <c r="J13" s="134" t="s">
        <v>272</v>
      </c>
    </row>
    <row r="14" ht="52.5" customHeight="1" spans="1:10">
      <c r="A14" s="134" t="s">
        <v>215</v>
      </c>
      <c r="B14" s="134" t="s">
        <v>267</v>
      </c>
      <c r="C14" s="134" t="s">
        <v>256</v>
      </c>
      <c r="D14" s="134" t="s">
        <v>257</v>
      </c>
      <c r="E14" s="134" t="s">
        <v>273</v>
      </c>
      <c r="F14" s="134" t="s">
        <v>243</v>
      </c>
      <c r="G14" s="133" t="s">
        <v>255</v>
      </c>
      <c r="H14" s="133" t="s">
        <v>250</v>
      </c>
      <c r="I14" s="134" t="s">
        <v>245</v>
      </c>
      <c r="J14" s="134" t="s">
        <v>274</v>
      </c>
    </row>
    <row r="15" ht="52.5" customHeight="1" spans="1:10">
      <c r="A15" s="134" t="s">
        <v>215</v>
      </c>
      <c r="B15" s="134" t="s">
        <v>267</v>
      </c>
      <c r="C15" s="134" t="s">
        <v>262</v>
      </c>
      <c r="D15" s="134" t="s">
        <v>263</v>
      </c>
      <c r="E15" s="134" t="s">
        <v>275</v>
      </c>
      <c r="F15" s="134" t="s">
        <v>243</v>
      </c>
      <c r="G15" s="133" t="s">
        <v>276</v>
      </c>
      <c r="H15" s="133" t="s">
        <v>250</v>
      </c>
      <c r="I15" s="134" t="s">
        <v>245</v>
      </c>
      <c r="J15" s="134" t="s">
        <v>277</v>
      </c>
    </row>
  </sheetData>
  <mergeCells count="6">
    <mergeCell ref="A2:J2"/>
    <mergeCell ref="A3:E3"/>
    <mergeCell ref="A7:A11"/>
    <mergeCell ref="A12:A15"/>
    <mergeCell ref="B7:B11"/>
    <mergeCell ref="B12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2026-02-26T05:53:00Z</dcterms:created>
  <dcterms:modified xsi:type="dcterms:W3CDTF">2026-02-28T03:05:30Z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67EBD82841444AE6BB08653B53712F99_13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</Properties>
</file>