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2" activeTab="1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<sst xmlns="http://schemas.openxmlformats.org/spreadsheetml/2006/main" count="791" uniqueCount="327">
  <si>
    <t>预算01-1表</t>
  </si>
  <si>
    <t>2026年部门财务收支预算总表</t>
  </si>
  <si>
    <t>单位名称：芒市第四小学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</si>
  <si>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</si>
  <si>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</si>
  <si>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</si>
  <si>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</si>
  <si>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</si>
  <si>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</si>
  <si>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</si>
  <si>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</si>
  <si>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</si>
  <si>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</si>
  <si>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</si>
  <si>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</si>
  <si>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</si>
  <si>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</si>
  <si>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</si>
  <si>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</si>
  <si>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</si>
  <si>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</si>
  <si>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</si>
  <si>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</si>
  <si>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</si>
  <si>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</si>
  <si>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</si>
  <si>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</si>
  <si>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</si>
  <si>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</si>
  <si>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</si>
  <si>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</si>
  <si>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</si>
  <si>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</si>
  <si>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</si>
  <si>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</si>
  <si>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</si>
  <si>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</si>
  <si>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</si>
  <si>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</si>
  <si>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</si>
  <si>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</si>
  <si>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</si>
  <si>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</si>
  <si>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</si>
  <si>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</si>
  <si>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</si>
  <si>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</si>
  <si>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</si>
  <si>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105027</t>
  </si>
  <si>
    <t>芒市第四小学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</si>
  <si>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</si>
  <si>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</si>
  <si>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</si>
  <si>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</si>
  <si>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</si>
  <si>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</si>
  <si>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</si>
  <si>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</si>
  <si>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</si>
  <si>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</si>
  <si>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</si>
  <si>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</si>
  <si>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</si>
  <si>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</si>
  <si>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</si>
  <si>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</si>
  <si>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</si>
  <si>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</si>
  <si>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</si>
  <si>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</si>
  <si>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</si>
  <si>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</si>
  <si>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</si>
  <si>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</si>
  <si>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</si>
  <si>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</si>
  <si>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</si>
  <si>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</si>
  <si>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</si>
  <si>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</si>
  <si>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</si>
  <si>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</si>
  <si>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</si>
  <si>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</si>
  <si>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</si>
  <si>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</si>
  <si>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</si>
  <si>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</si>
  <si>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</si>
  <si>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</si>
  <si>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</si>
  <si>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</si>
  <si>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</si>
  <si>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</si>
  <si>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</si>
  <si>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</si>
  <si>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</si>
  <si>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</si>
  <si>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</si>
  <si>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</si>
  <si>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</si>
  <si>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</si>
  <si>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</si>
  <si>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</si>
  <si>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</si>
  <si>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</si>
  <si>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</si>
  <si>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</si>
  <si>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</si>
  <si>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</si>
  <si>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</si>
  <si>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</si>
  <si>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</si>
  <si>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</si>
  <si>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</si>
  <si>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</si>
  <si>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</si>
  <si>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</si>
  <si>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</si>
  <si>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</si>
  <si>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</si>
  <si>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</si>
  <si>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</si>
  <si>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</si>
  <si>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</si>
  <si>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</si>
  <si>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</si>
  <si>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</si>
  <si>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</si>
  <si>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</si>
  <si>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</si>
  <si>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</si>
  <si>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</si>
  <si>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</si>
  <si>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</si>
  <si>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</si>
  <si>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</si>
  <si>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</si>
  <si>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</si>
  <si>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说明：芒市第四小学无“三公”经费预算，此表无数据。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</si>
  <si>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</si>
  <si>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</si>
  <si>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</si>
  <si>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</si>
  <si>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</si>
  <si>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</si>
  <si>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</si>
  <si>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</si>
  <si>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</si>
  <si>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</si>
  <si>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</si>
  <si>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</si>
  <si>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</si>
  <si>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</si>
  <si>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</si>
  <si>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</si>
  <si>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</si>
  <si>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</si>
  <si>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</si>
  <si>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</si>
  <si>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</si>
  <si>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</si>
  <si>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</si>
  <si>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</si>
  <si>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</si>
  <si>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533103210000000019161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</si>
  <si>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</si>
  <si>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</si>
  <si>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</si>
  <si>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</si>
  <si>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</si>
  <si>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</si>
  <si>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</si>
  <si>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533103210000000019163</t>
  </si>
  <si>
    <t>社会保障缴费</t>
  </si>
  <si>
    <t>30108</t>
  </si>
  <si>
    <t>机关事业单位基本养老保险缴费</t>
  </si>
  <si>
    <t>30109</t>
  </si>
  <si>
    <t>职业年金缴费</t>
  </si>
  <si>
    <t>533103261100004986705</t>
  </si>
  <si>
    <t>职业年金缴费（非三保）</t>
  </si>
  <si>
    <t>30110</t>
  </si>
  <si>
    <t>职工基本医疗保险缴费</t>
  </si>
  <si>
    <t>30112</t>
  </si>
  <si>
    <t>其他社会保障缴费</t>
  </si>
  <si>
    <t>533103210000000019164</t>
  </si>
  <si>
    <t>30113</t>
  </si>
  <si>
    <t>533103210000000019170</t>
  </si>
  <si>
    <t>一般公用经费</t>
  </si>
  <si>
    <t>30226</t>
  </si>
  <si>
    <t>劳务费</t>
  </si>
  <si>
    <t>533103210000000019169</t>
  </si>
  <si>
    <t>退休公用经费</t>
  </si>
  <si>
    <t>30299</t>
  </si>
  <si>
    <t>其他商品和服务支出</t>
  </si>
  <si>
    <t>533103261100004986719</t>
  </si>
  <si>
    <t>公用经费安排的对个人和家庭的补助</t>
  </si>
  <si>
    <t>30305</t>
  </si>
  <si>
    <t>生活补助</t>
  </si>
  <si>
    <t>533103210000000019167</t>
  </si>
  <si>
    <t>工会经费</t>
  </si>
  <si>
    <t>30228</t>
  </si>
  <si>
    <t>533103210000000019168</t>
  </si>
  <si>
    <t>老干部党支部工作经费</t>
  </si>
  <si>
    <t>533103251100004509742</t>
  </si>
  <si>
    <t>单位自有资金(课后服务费)专项资金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</si>
  <si>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</si>
  <si>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</si>
  <si>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</si>
  <si>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</si>
  <si>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</si>
  <si>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</si>
  <si>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</si>
  <si>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</si>
  <si>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</si>
  <si>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</si>
  <si>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533103251100003723100</t>
  </si>
  <si>
    <t>30201</t>
  </si>
  <si>
    <t>办公费</t>
  </si>
  <si>
    <t>30240</t>
  </si>
  <si>
    <t>税金及附加费用</t>
  </si>
  <si>
    <t>30308</t>
  </si>
  <si>
    <t>助学金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</si>
  <si>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</si>
  <si>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</si>
  <si>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</si>
  <si>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</si>
  <si>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</si>
  <si>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</si>
  <si>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</si>
  <si>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</si>
  <si>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</si>
  <si>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</si>
  <si>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</si>
  <si>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</si>
  <si>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1、根据资金要求，文件精神合理使用资金。加强资金管理，提升资金使用效率。
2、按要求安质按量完成学生课后服务内容。
3、根据资金要求、文件精神合理使用资金。
4、坚持无细化不预算、无预算不支出；完善项目库管理机制，提高预算安排的科学性。
</t>
  </si>
  <si>
    <t>产出指标</t>
  </si>
  <si>
    <t>数量指标</t>
  </si>
  <si>
    <t>参与课后服务教师数</t>
  </si>
  <si>
    <t>&gt;=</t>
  </si>
  <si>
    <t>128</t>
  </si>
  <si>
    <t>人</t>
  </si>
  <si>
    <t>定量指标</t>
  </si>
  <si>
    <t>该笔资金受益的教师人数</t>
  </si>
  <si>
    <t>受益学生数</t>
  </si>
  <si>
    <t>90</t>
  </si>
  <si>
    <t>%</t>
  </si>
  <si>
    <t>受益的学生人数</t>
  </si>
  <si>
    <t>质量指标</t>
  </si>
  <si>
    <t>提高教学质量提升学生素养</t>
  </si>
  <si>
    <t>&gt;</t>
  </si>
  <si>
    <t>85</t>
  </si>
  <si>
    <t>对学生素养的提升</t>
  </si>
  <si>
    <t>时效指标</t>
  </si>
  <si>
    <t>资金拨付及时性</t>
  </si>
  <si>
    <t>资金拨付及时程度</t>
  </si>
  <si>
    <t>效益指标</t>
  </si>
  <si>
    <t>社会效益</t>
  </si>
  <si>
    <t>提高教学质量提升办学效益</t>
  </si>
  <si>
    <t>办学效益</t>
  </si>
  <si>
    <t>满意度指标</t>
  </si>
  <si>
    <t>服务对象满意度</t>
  </si>
  <si>
    <t>师生满意度</t>
  </si>
  <si>
    <t>预算06表</t>
  </si>
  <si>
    <t>2026年部门政府性基金预算支出预算表</t>
  </si>
  <si>
    <t>单位名称：德宏傣族景颇族自治州残疾人联合会</t>
  </si>
  <si>
    <t>本年政府性基金预算支出</t>
  </si>
  <si>
    <t>合  计</t>
  </si>
  <si>
    <t>说明：芒市第四小学无政府性基金支出预算，此表无数据。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</si>
  <si>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</si>
  <si>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</si>
  <si>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</si>
  <si>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</si>
  <si>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</si>
  <si>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</si>
  <si>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</si>
  <si>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</si>
  <si>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</si>
  <si>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</si>
  <si>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</si>
  <si>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</si>
  <si>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</si>
  <si>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说明：芒市第四小学无政府采购预算，此表无数据。</t>
  </si>
  <si>
    <t>预算08表</t>
  </si>
  <si>
    <t>2026年部门政府购买服务预算表</t>
  </si>
  <si>
    <t>政府购买服务项目</t>
  </si>
  <si>
    <t>政府购买服务目录</t>
  </si>
  <si>
    <t>说明：芒市第四小学无政府购买服务预算，此表无数据。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</si>
  <si>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</si>
  <si>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</si>
  <si>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</si>
  <si>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</si>
  <si>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</si>
  <si>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</si>
  <si>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</si>
  <si>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</si>
  <si>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</si>
  <si>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</si>
  <si>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</si>
  <si>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</si>
  <si>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</si>
  <si>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</si>
  <si>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</si>
  <si>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</si>
  <si>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说明：芒市第四小学无市对下转移支付预算，此表无数据。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</si>
  <si>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</si>
  <si>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</si>
  <si>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</si>
  <si>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</si>
  <si>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</si>
  <si>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</si>
  <si>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</si>
  <si>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</si>
  <si>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</si>
  <si>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</si>
  <si>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</si>
  <si>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</si>
  <si>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</t>
  </si>
  <si>
    <t xml:space="preserve">    2.芒市第四小学无新增资产配置经费预算，本表无数据，公开空表。</t>
  </si>
  <si>
    <t>预算11表</t>
  </si>
  <si>
    <t>2026年上级转移支付补助项目支出预算表</t>
  </si>
  <si>
    <t>上级补助</t>
  </si>
  <si>
    <t>说明：芒市第四小学无上级转移支付补助项目支出预算，此表无数据。</t>
  </si>
  <si>
    <t>预算12表</t>
  </si>
  <si>
    <t>2026年部门项目支出中期规划预算表</t>
  </si>
  <si>
    <t>项目级次</t>
  </si>
  <si>
    <t>说明：芒市第四小学无部门项目中期规划预算，此表无数据。</t>
  </si>
</sst>
</file>

<file path=xl/styles.xml><?xml version="1.0" encoding="utf-8"?>
<styleSheet xmlns="http://schemas.openxmlformats.org/spreadsheetml/2006/main">
  <numFmts count="9">
    <numFmt numFmtId="176" formatCode="yyyy\-mm\-dd\ hh:mm:ss"/>
    <numFmt numFmtId="177" formatCode="hh:mm:ss"/>
    <numFmt numFmtId="178" formatCode="#,##0.00;\-#,##0.00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yyyy\-mm\-dd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23"/>
      <color rgb="FF000000"/>
      <name val="宋体"/>
      <charset val="134"/>
    </font>
    <font>
      <b/>
      <sz val="19.5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top"/>
    </xf>
    <xf numFmtId="42" fontId="26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8" fillId="22" borderId="21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2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26" fillId="14" borderId="18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39" fillId="13" borderId="21" applyNumberFormat="0" applyAlignment="0" applyProtection="0">
      <alignment vertical="center"/>
    </xf>
    <xf numFmtId="0" fontId="28" fillId="8" borderId="1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2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178" fontId="1" fillId="0" borderId="7">
      <alignment horizontal="right" vertical="center"/>
    </xf>
    <xf numFmtId="0" fontId="1" fillId="0" borderId="0">
      <alignment vertical="top"/>
      <protection locked="0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</cellStyleXfs>
  <cellXfs count="181">
    <xf numFmtId="0" fontId="0" fillId="0" borderId="0" xfId="0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5" applyFont="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54" applyFont="1" applyFill="1" applyBorder="1" applyAlignment="1" applyProtection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1" fillId="0" borderId="0" xfId="54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49" fontId="8" fillId="0" borderId="0" xfId="56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>
      <alignment vertical="top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8" xfId="54" applyFont="1" applyFill="1" applyBorder="1" applyAlignment="1" applyProtection="1">
      <alignment vertical="center"/>
    </xf>
    <xf numFmtId="0" fontId="1" fillId="0" borderId="8" xfId="54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6" fillId="0" borderId="8" xfId="54" applyFont="1" applyFill="1" applyBorder="1" applyAlignment="1" applyProtection="1">
      <alignment horizontal="left" vertical="top" wrapText="1"/>
    </xf>
    <xf numFmtId="0" fontId="6" fillId="0" borderId="8" xfId="54" applyFont="1" applyFill="1" applyBorder="1" applyAlignment="1" applyProtection="1">
      <alignment vertical="top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Alignment="1" applyProtection="1"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6" fillId="0" borderId="0" xfId="54" applyFont="1" applyFill="1" applyAlignment="1" applyProtection="1">
      <alignment horizontal="left" vertical="top" wrapText="1"/>
    </xf>
    <xf numFmtId="49" fontId="13" fillId="0" borderId="0" xfId="56" applyFont="1" applyBorder="1">
      <alignment horizontal="left" vertical="center" wrapText="1"/>
    </xf>
    <xf numFmtId="49" fontId="13" fillId="0" borderId="7" xfId="56" applyFont="1" applyAlignment="1">
      <alignment horizontal="center" vertical="center" wrapText="1"/>
    </xf>
    <xf numFmtId="49" fontId="13" fillId="0" borderId="7" xfId="56" applyFont="1">
      <alignment horizontal="left" vertical="center" wrapText="1"/>
    </xf>
    <xf numFmtId="49" fontId="13" fillId="0" borderId="0" xfId="56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6" applyFont="1">
      <alignment horizontal="left" vertical="center" wrapText="1"/>
    </xf>
    <xf numFmtId="49" fontId="4" fillId="0" borderId="7" xfId="56" applyFont="1" applyAlignment="1">
      <alignment horizontal="center" vertical="center" wrapText="1"/>
    </xf>
    <xf numFmtId="178" fontId="4" fillId="0" borderId="7" xfId="55" applyFont="1">
      <alignment horizontal="right" vertical="center"/>
    </xf>
    <xf numFmtId="0" fontId="14" fillId="0" borderId="0" xfId="0" applyFont="1" applyBorder="1">
      <alignment vertical="top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17" fillId="0" borderId="0" xfId="54" applyFont="1" applyFill="1" applyAlignment="1" applyProtection="1">
      <alignment horizontal="left" wrapText="1"/>
    </xf>
    <xf numFmtId="49" fontId="14" fillId="0" borderId="0" xfId="0" applyNumberFormat="1" applyFont="1" applyBorder="1" applyAlignment="1">
      <alignment horizontal="left" vertical="center" wrapText="1"/>
    </xf>
    <xf numFmtId="49" fontId="18" fillId="0" borderId="7" xfId="56" applyFont="1" applyAlignment="1">
      <alignment horizontal="center" vertical="center" wrapText="1"/>
    </xf>
    <xf numFmtId="49" fontId="18" fillId="0" borderId="7" xfId="56" applyFont="1">
      <alignment horizontal="left" vertical="center" wrapText="1"/>
    </xf>
    <xf numFmtId="178" fontId="18" fillId="0" borderId="7" xfId="55" applyFont="1">
      <alignment horizontal="right" vertical="center"/>
    </xf>
    <xf numFmtId="49" fontId="18" fillId="0" borderId="7" xfId="56" applyFont="1" applyAlignment="1">
      <alignment horizontal="left" vertical="center" wrapText="1" indent="1"/>
    </xf>
    <xf numFmtId="49" fontId="18" fillId="0" borderId="7" xfId="56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6" applyNumberFormat="1" applyFont="1" applyBorder="1" applyAlignment="1">
      <alignment horizontal="left" vertical="center"/>
    </xf>
    <xf numFmtId="0" fontId="4" fillId="0" borderId="7" xfId="56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6" applyNumberFormat="1" applyFont="1">
      <alignment horizontal="left" vertical="center" wrapText="1"/>
    </xf>
    <xf numFmtId="0" fontId="4" fillId="0" borderId="7" xfId="56" applyNumberFormat="1" applyFont="1" applyAlignment="1">
      <alignment horizontal="left" vertical="center" wrapText="1" indent="1"/>
    </xf>
    <xf numFmtId="0" fontId="4" fillId="0" borderId="7" xfId="56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6" applyFont="1" applyBorder="1">
      <alignment horizontal="left" vertical="center" wrapText="1"/>
    </xf>
    <xf numFmtId="49" fontId="4" fillId="0" borderId="0" xfId="56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top"/>
    </xf>
    <xf numFmtId="49" fontId="4" fillId="0" borderId="0" xfId="56" applyFont="1" applyBorder="1" applyAlignment="1">
      <alignment horizontal="center" vertical="center" wrapText="1"/>
    </xf>
    <xf numFmtId="49" fontId="5" fillId="0" borderId="0" xfId="0" applyNumberFormat="1" applyFont="1" applyBorder="1" applyAlignment="1" quotePrefix="1">
      <alignment horizontal="left" vertical="center"/>
    </xf>
    <xf numFmtId="0" fontId="5" fillId="0" borderId="0" xfId="0" applyFont="1" applyBorder="1" applyAlignment="1" quotePrefix="1">
      <alignment horizontal="left" vertical="center"/>
    </xf>
    <xf numFmtId="0" fontId="5" fillId="0" borderId="7" xfId="0" applyFont="1" applyBorder="1" applyAlignment="1" quotePrefix="1">
      <alignment horizontal="left" vertical="center"/>
    </xf>
    <xf numFmtId="0" fontId="5" fillId="0" borderId="0" xfId="0" applyFont="1" applyBorder="1" applyAlignment="1" quotePrefix="1">
      <alignment horizontal="left" wrapText="1"/>
    </xf>
    <xf numFmtId="0" fontId="11" fillId="0" borderId="0" xfId="0" applyFont="1" applyBorder="1" applyAlignment="1" applyProtection="1" quotePrefix="1">
      <alignment horizontal="left" vertical="center"/>
      <protection locked="0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Alignment="1" quotePrefix="1">
      <alignment horizontal="left" vertical="center" wrapText="1"/>
    </xf>
    <xf numFmtId="0" fontId="4" fillId="0" borderId="0" xfId="0" applyFont="1" applyAlignment="1" applyProtection="1" quotePrefix="1">
      <alignment horizontal="left" vertical="center"/>
      <protection locked="0"/>
    </xf>
    <xf numFmtId="0" fontId="5" fillId="0" borderId="1" xfId="0" applyFont="1" applyBorder="1" applyAlignment="1" quotePrefix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MoneyStyle" xfId="53"/>
    <cellStyle name="Normal" xfId="54"/>
    <cellStyle name="NumberStyle" xfId="55"/>
    <cellStyle name="TextStyle" xfId="56"/>
    <cellStyle name="TimeStyle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9" workbookViewId="0">
      <selection activeCell="B19" sqref="B19"/>
    </sheetView>
  </sheetViews>
  <sheetFormatPr defaultColWidth="10.3333333333333" defaultRowHeight="15" customHeight="1" outlineLevelCol="3"/>
  <cols>
    <col min="1" max="4" width="33.3333333333333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56" t="s">
        <v>1</v>
      </c>
      <c r="B2" s="179"/>
      <c r="C2" s="179"/>
      <c r="D2" s="179"/>
    </row>
    <row r="3" ht="18.75" customHeight="1" spans="1:4">
      <c r="A3" s="177" t="s">
        <v>2</v>
      </c>
      <c r="B3" s="177"/>
      <c r="C3" s="180"/>
      <c r="D3" s="178" t="s">
        <v>3</v>
      </c>
    </row>
    <row r="4" ht="18.75" customHeight="1" spans="1:4">
      <c r="A4" s="135" t="s">
        <v>4</v>
      </c>
      <c r="B4" s="135"/>
      <c r="C4" s="135" t="s">
        <v>5</v>
      </c>
      <c r="D4" s="135"/>
    </row>
    <row r="5" ht="18.75" customHeight="1" spans="1:4">
      <c r="A5" s="135" t="s">
        <v>6</v>
      </c>
      <c r="B5" s="135" t="s">
        <v>7</v>
      </c>
      <c r="C5" s="135" t="s">
        <v>8</v>
      </c>
      <c r="D5" s="135" t="s">
        <v>7</v>
      </c>
    </row>
    <row r="6" ht="18.75" customHeight="1" spans="1:4">
      <c r="A6" s="134" t="s">
        <v>9</v>
      </c>
      <c r="B6" s="136">
        <v>22794234.18</v>
      </c>
      <c r="C6" s="134" t="str">
        <f>"一"&amp;"、"&amp;"教育支出"</f>
        <v>一、教育支出</v>
      </c>
      <c r="D6" s="136">
        <v>17998723.88</v>
      </c>
    </row>
    <row r="7" ht="18.75" customHeight="1" spans="1:4">
      <c r="A7" s="134" t="s">
        <v>10</v>
      </c>
      <c r="B7" s="136"/>
      <c r="C7" s="134" t="str">
        <f>"二"&amp;"、"&amp;"社会保障和就业支出"</f>
        <v>二、社会保障和就业支出</v>
      </c>
      <c r="D7" s="136">
        <v>3856202.58</v>
      </c>
    </row>
    <row r="8" ht="18.75" customHeight="1" spans="1:4">
      <c r="A8" s="134" t="s">
        <v>11</v>
      </c>
      <c r="B8" s="136"/>
      <c r="C8" s="134" t="str">
        <f>"三"&amp;"、"&amp;"卫生健康支出"</f>
        <v>三、卫生健康支出</v>
      </c>
      <c r="D8" s="136">
        <v>1057520.8</v>
      </c>
    </row>
    <row r="9" ht="18.75" customHeight="1" spans="1:4">
      <c r="A9" s="134" t="s">
        <v>12</v>
      </c>
      <c r="B9" s="136"/>
      <c r="C9" s="134" t="str">
        <f>"四"&amp;"、"&amp;"住房保障支出"</f>
        <v>四、住房保障支出</v>
      </c>
      <c r="D9" s="136">
        <v>2032786.92</v>
      </c>
    </row>
    <row r="10" ht="18.75" customHeight="1" spans="1:4">
      <c r="A10" s="134" t="s">
        <v>13</v>
      </c>
      <c r="B10" s="136">
        <v>2151000</v>
      </c>
      <c r="C10" s="134"/>
      <c r="D10" s="136"/>
    </row>
    <row r="11" ht="18.75" customHeight="1" spans="1:4">
      <c r="A11" s="134" t="s">
        <v>14</v>
      </c>
      <c r="B11" s="136"/>
      <c r="C11" s="134"/>
      <c r="D11" s="136"/>
    </row>
    <row r="12" ht="18.75" customHeight="1" spans="1:4">
      <c r="A12" s="134" t="s">
        <v>15</v>
      </c>
      <c r="B12" s="136"/>
      <c r="C12" s="134"/>
      <c r="D12" s="136"/>
    </row>
    <row r="13" ht="18.75" customHeight="1" spans="1:4">
      <c r="A13" s="134" t="s">
        <v>16</v>
      </c>
      <c r="B13" s="136"/>
      <c r="C13" s="134"/>
      <c r="D13" s="136"/>
    </row>
    <row r="14" ht="18.75" customHeight="1" spans="1:4">
      <c r="A14" s="134" t="s">
        <v>17</v>
      </c>
      <c r="B14" s="136"/>
      <c r="C14" s="134"/>
      <c r="D14" s="136"/>
    </row>
    <row r="15" ht="18.75" customHeight="1" spans="1:4">
      <c r="A15" s="134" t="s">
        <v>18</v>
      </c>
      <c r="B15" s="136">
        <v>2151000</v>
      </c>
      <c r="C15" s="134"/>
      <c r="D15" s="136"/>
    </row>
    <row r="16" ht="18.75" customHeight="1" spans="1:4">
      <c r="A16" s="134"/>
      <c r="B16" s="136"/>
      <c r="C16" s="134"/>
      <c r="D16" s="136"/>
    </row>
    <row r="17" ht="18.75" customHeight="1" spans="1:4">
      <c r="A17" s="134"/>
      <c r="B17" s="136"/>
      <c r="C17" s="134"/>
      <c r="D17" s="136"/>
    </row>
    <row r="18" ht="18.75" customHeight="1" spans="1:4">
      <c r="A18" s="134"/>
      <c r="B18" s="136"/>
      <c r="C18" s="134"/>
      <c r="D18" s="136"/>
    </row>
    <row r="19" ht="18.75" customHeight="1" spans="1:4">
      <c r="A19" s="134"/>
      <c r="B19" s="136"/>
      <c r="C19" s="134"/>
      <c r="D19" s="136"/>
    </row>
    <row r="20" ht="18.75" customHeight="1" spans="1:4">
      <c r="A20" s="134"/>
      <c r="B20" s="136"/>
      <c r="C20" s="134"/>
      <c r="D20" s="136"/>
    </row>
    <row r="21" ht="18.75" customHeight="1" spans="1:4">
      <c r="A21" s="134"/>
      <c r="B21" s="136"/>
      <c r="C21" s="134"/>
      <c r="D21" s="136"/>
    </row>
    <row r="22" ht="18.75" customHeight="1" spans="1:4">
      <c r="A22" s="134"/>
      <c r="B22" s="136"/>
      <c r="C22" s="134"/>
      <c r="D22" s="136"/>
    </row>
    <row r="23" ht="18.75" customHeight="1" spans="1:4">
      <c r="A23" s="134"/>
      <c r="B23" s="136"/>
      <c r="C23" s="134"/>
      <c r="D23" s="136"/>
    </row>
    <row r="24" ht="18.75" customHeight="1" spans="1:4">
      <c r="A24" s="134"/>
      <c r="B24" s="136"/>
      <c r="C24" s="134"/>
      <c r="D24" s="136"/>
    </row>
    <row r="25" ht="18.75" customHeight="1" spans="1:4">
      <c r="A25" s="134"/>
      <c r="B25" s="136"/>
      <c r="C25" s="134"/>
      <c r="D25" s="136"/>
    </row>
    <row r="26" ht="18.75" customHeight="1" spans="1:4">
      <c r="A26" s="134"/>
      <c r="B26" s="136"/>
      <c r="C26" s="134"/>
      <c r="D26" s="136"/>
    </row>
    <row r="27" ht="18.75" customHeight="1" spans="1:4">
      <c r="A27" s="134"/>
      <c r="B27" s="136"/>
      <c r="C27" s="134"/>
      <c r="D27" s="136"/>
    </row>
    <row r="28" ht="18.75" customHeight="1" spans="1:4">
      <c r="A28" s="134"/>
      <c r="B28" s="136"/>
      <c r="C28" s="134"/>
      <c r="D28" s="136"/>
    </row>
    <row r="29" ht="18.75" customHeight="1" spans="1:4">
      <c r="A29" s="134"/>
      <c r="B29" s="136"/>
      <c r="C29" s="134"/>
      <c r="D29" s="136"/>
    </row>
    <row r="30" ht="18.75" customHeight="1" spans="1:4">
      <c r="A30" s="134"/>
      <c r="B30" s="136"/>
      <c r="C30" s="134"/>
      <c r="D30" s="136"/>
    </row>
    <row r="31" ht="18.75" customHeight="1" spans="1:4">
      <c r="A31" s="134"/>
      <c r="B31" s="136"/>
      <c r="C31" s="134"/>
      <c r="D31" s="136"/>
    </row>
    <row r="32" ht="18.75" customHeight="1" spans="1:4">
      <c r="A32" s="134" t="s">
        <v>19</v>
      </c>
      <c r="B32" s="136">
        <v>24945234.18</v>
      </c>
      <c r="C32" s="134" t="s">
        <v>20</v>
      </c>
      <c r="D32" s="136">
        <v>24945234.18</v>
      </c>
    </row>
    <row r="33" ht="18.75" customHeight="1" spans="1:4">
      <c r="A33" s="134" t="s">
        <v>21</v>
      </c>
      <c r="B33" s="136"/>
      <c r="C33" s="134" t="s">
        <v>22</v>
      </c>
      <c r="D33" s="136"/>
    </row>
    <row r="34" ht="18.75" customHeight="1" spans="1:4">
      <c r="A34" s="134" t="s">
        <v>23</v>
      </c>
      <c r="B34" s="136"/>
      <c r="C34" s="134" t="s">
        <v>23</v>
      </c>
      <c r="D34" s="136"/>
    </row>
    <row r="35" ht="18.75" customHeight="1" spans="1:4">
      <c r="A35" s="134" t="s">
        <v>24</v>
      </c>
      <c r="B35" s="136"/>
      <c r="C35" s="134" t="s">
        <v>25</v>
      </c>
      <c r="D35" s="136"/>
    </row>
    <row r="36" ht="18.75" customHeight="1" spans="1:4">
      <c r="A36" s="134" t="s">
        <v>26</v>
      </c>
      <c r="B36" s="136">
        <v>24945234.18</v>
      </c>
      <c r="C36" s="134" t="s">
        <v>27</v>
      </c>
      <c r="D36" s="136">
        <v>24945234.18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1" sqref="C11"/>
    </sheetView>
  </sheetViews>
  <sheetFormatPr defaultColWidth="9.1047619047619" defaultRowHeight="14.25" customHeight="1" outlineLevelCol="5"/>
  <cols>
    <col min="1" max="1" width="24.3333333333333" customWidth="1"/>
    <col min="2" max="2" width="26" customWidth="1"/>
    <col min="3" max="6" width="24.333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97"/>
      <c r="E1" s="97"/>
      <c r="F1" s="117" t="s">
        <v>263</v>
      </c>
    </row>
    <row r="2" ht="26.25" customHeight="1" spans="1:6">
      <c r="A2" s="29" t="s">
        <v>264</v>
      </c>
      <c r="B2" s="29"/>
      <c r="C2" s="29"/>
      <c r="D2" s="29"/>
      <c r="E2" s="29"/>
      <c r="F2" s="29"/>
    </row>
    <row r="3" ht="13.5" customHeight="1" spans="1:6">
      <c r="A3" s="185" t="s">
        <v>2</v>
      </c>
      <c r="B3" s="120" t="s">
        <v>265</v>
      </c>
      <c r="C3" s="121"/>
      <c r="D3" s="97"/>
      <c r="E3" s="97"/>
      <c r="F3" s="117" t="s">
        <v>3</v>
      </c>
    </row>
    <row r="4" ht="19.5" customHeight="1" spans="1:6">
      <c r="A4" s="60" t="s">
        <v>142</v>
      </c>
      <c r="B4" s="122" t="s">
        <v>52</v>
      </c>
      <c r="C4" s="60" t="s">
        <v>53</v>
      </c>
      <c r="D4" s="35" t="s">
        <v>266</v>
      </c>
      <c r="E4" s="35"/>
      <c r="F4" s="35"/>
    </row>
    <row r="5" ht="18.6" customHeight="1" spans="1:6">
      <c r="A5" s="60"/>
      <c r="B5" s="122"/>
      <c r="C5" s="60"/>
      <c r="D5" s="35" t="s">
        <v>33</v>
      </c>
      <c r="E5" s="35" t="s">
        <v>56</v>
      </c>
      <c r="F5" s="35" t="s">
        <v>57</v>
      </c>
    </row>
    <row r="6" ht="20.25" customHeight="1" spans="1:6">
      <c r="A6" s="60">
        <v>1</v>
      </c>
      <c r="B6" s="123" t="s">
        <v>64</v>
      </c>
      <c r="C6" s="123" t="s">
        <v>65</v>
      </c>
      <c r="D6" s="123" t="s">
        <v>66</v>
      </c>
      <c r="E6" s="123" t="s">
        <v>67</v>
      </c>
      <c r="F6" s="123" t="s">
        <v>68</v>
      </c>
    </row>
    <row r="7" ht="30" customHeight="1" spans="1:6">
      <c r="A7" s="33"/>
      <c r="B7" s="122"/>
      <c r="C7" s="33"/>
      <c r="D7" s="79"/>
      <c r="E7" s="124"/>
      <c r="F7" s="124"/>
    </row>
    <row r="8" ht="30" customHeight="1" spans="1:6">
      <c r="A8" s="22"/>
      <c r="B8" s="22"/>
      <c r="C8" s="22"/>
      <c r="D8" s="79"/>
      <c r="E8" s="124"/>
      <c r="F8" s="124"/>
    </row>
    <row r="9" ht="30" customHeight="1" spans="1:6">
      <c r="A9" s="20" t="s">
        <v>267</v>
      </c>
      <c r="B9" s="20" t="s">
        <v>267</v>
      </c>
      <c r="C9" s="20" t="s">
        <v>267</v>
      </c>
      <c r="D9" s="79"/>
      <c r="E9" s="124"/>
      <c r="F9" s="124"/>
    </row>
    <row r="10" customHeight="1" spans="1:2">
      <c r="A10" s="125" t="s">
        <v>268</v>
      </c>
      <c r="B10" s="125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H11"/>
    </sheetView>
  </sheetViews>
  <sheetFormatPr defaultColWidth="9.1047619047619" defaultRowHeight="14.25" customHeight="1"/>
  <cols>
    <col min="1" max="1" width="16.3333333333333" customWidth="1"/>
    <col min="2" max="3" width="9.55238095238095" customWidth="1"/>
    <col min="4" max="5" width="3.55238095238095" customWidth="1"/>
    <col min="6" max="6" width="11.3333333333333" customWidth="1"/>
    <col min="7" max="8" width="11.8857142857143" customWidth="1"/>
    <col min="9" max="9" width="10.1047619047619" customWidth="1"/>
    <col min="10" max="10" width="6" customWidth="1"/>
    <col min="11" max="11" width="9.66666666666667" customWidth="1"/>
    <col min="12" max="15" width="10.6666666666667" customWidth="1"/>
    <col min="16" max="16" width="6.55238095238095" customWidth="1"/>
    <col min="17" max="17" width="11.4380952380952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43" t="s">
        <v>269</v>
      </c>
    </row>
    <row r="2" ht="27.75" customHeight="1" spans="1:17">
      <c r="A2" s="68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57"/>
      <c r="L2" s="29"/>
      <c r="M2" s="29"/>
      <c r="N2" s="29"/>
      <c r="O2" s="57"/>
      <c r="P2" s="57"/>
      <c r="Q2" s="29"/>
    </row>
    <row r="3" ht="18.75" customHeight="1" spans="1:17">
      <c r="A3" s="186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0"/>
      <c r="P3" s="110"/>
      <c r="Q3" s="117" t="s">
        <v>30</v>
      </c>
    </row>
    <row r="4" ht="15.75" customHeight="1" spans="1:17">
      <c r="A4" s="11" t="s">
        <v>271</v>
      </c>
      <c r="B4" s="98" t="s">
        <v>272</v>
      </c>
      <c r="C4" s="98" t="s">
        <v>273</v>
      </c>
      <c r="D4" s="98" t="s">
        <v>274</v>
      </c>
      <c r="E4" s="98" t="s">
        <v>275</v>
      </c>
      <c r="F4" s="98" t="s">
        <v>276</v>
      </c>
      <c r="G4" s="48" t="s">
        <v>149</v>
      </c>
      <c r="H4" s="48"/>
      <c r="I4" s="48"/>
      <c r="J4" s="48"/>
      <c r="K4" s="111"/>
      <c r="L4" s="48"/>
      <c r="M4" s="48"/>
      <c r="N4" s="48"/>
      <c r="O4" s="76"/>
      <c r="P4" s="111"/>
      <c r="Q4" s="49"/>
    </row>
    <row r="5" ht="17.25" customHeight="1" spans="1:17">
      <c r="A5" s="16"/>
      <c r="B5" s="99"/>
      <c r="C5" s="99"/>
      <c r="D5" s="99"/>
      <c r="E5" s="99"/>
      <c r="F5" s="99"/>
      <c r="G5" s="99" t="s">
        <v>33</v>
      </c>
      <c r="H5" s="99" t="s">
        <v>37</v>
      </c>
      <c r="I5" s="99" t="s">
        <v>277</v>
      </c>
      <c r="J5" s="99" t="s">
        <v>278</v>
      </c>
      <c r="K5" s="112" t="s">
        <v>279</v>
      </c>
      <c r="L5" s="113" t="s">
        <v>280</v>
      </c>
      <c r="M5" s="113"/>
      <c r="N5" s="113"/>
      <c r="O5" s="114"/>
      <c r="P5" s="115"/>
      <c r="Q5" s="100"/>
    </row>
    <row r="6" ht="54" customHeight="1" spans="1:17">
      <c r="A6" s="18"/>
      <c r="B6" s="100"/>
      <c r="C6" s="100"/>
      <c r="D6" s="100"/>
      <c r="E6" s="100"/>
      <c r="F6" s="100"/>
      <c r="G6" s="100"/>
      <c r="H6" s="100" t="s">
        <v>36</v>
      </c>
      <c r="I6" s="100"/>
      <c r="J6" s="100"/>
      <c r="K6" s="116"/>
      <c r="L6" s="100" t="s">
        <v>36</v>
      </c>
      <c r="M6" s="100" t="s">
        <v>43</v>
      </c>
      <c r="N6" s="100" t="s">
        <v>281</v>
      </c>
      <c r="O6" s="33" t="s">
        <v>45</v>
      </c>
      <c r="P6" s="116" t="s">
        <v>46</v>
      </c>
      <c r="Q6" s="100" t="s">
        <v>47</v>
      </c>
    </row>
    <row r="7" ht="15" customHeight="1" spans="1:17">
      <c r="A7" s="77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52.5" customHeight="1" spans="1:17">
      <c r="A8" s="103"/>
      <c r="B8" s="104"/>
      <c r="C8" s="104"/>
      <c r="D8" s="105"/>
      <c r="E8" s="10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3"/>
      <c r="B9" s="104"/>
      <c r="C9" s="104"/>
      <c r="D9" s="105"/>
      <c r="E9" s="10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7" t="s">
        <v>267</v>
      </c>
      <c r="B10" s="108"/>
      <c r="C10" s="108"/>
      <c r="D10" s="108"/>
      <c r="E10" s="10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8">
      <c r="A11" s="94" t="s">
        <v>282</v>
      </c>
      <c r="B11" s="94"/>
      <c r="C11" s="94"/>
      <c r="D11" s="94"/>
      <c r="E11" s="94"/>
      <c r="F11" s="94"/>
      <c r="G11" s="94"/>
      <c r="H11" s="94"/>
    </row>
  </sheetData>
  <mergeCells count="17">
    <mergeCell ref="A2:Q2"/>
    <mergeCell ref="A3:F3"/>
    <mergeCell ref="G4:Q4"/>
    <mergeCell ref="L5:Q5"/>
    <mergeCell ref="A10:E10"/>
    <mergeCell ref="A11:H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C11"/>
    </sheetView>
  </sheetViews>
  <sheetFormatPr defaultColWidth="9.1047619047619" defaultRowHeight="14.25" customHeight="1"/>
  <cols>
    <col min="1" max="1" width="21.4380952380952" customWidth="1"/>
    <col min="2" max="2" width="9.66666666666667" customWidth="1"/>
    <col min="3" max="3" width="19.1047619047619" customWidth="1"/>
    <col min="4" max="5" width="12" customWidth="1"/>
    <col min="6" max="6" width="5.66666666666667" customWidth="1"/>
    <col min="7" max="7" width="6.43809523809524" customWidth="1"/>
    <col min="8" max="8" width="9.88571428571429" customWidth="1"/>
    <col min="9" max="14" width="11.333333333333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6"/>
      <c r="N1" s="96" t="s">
        <v>283</v>
      </c>
    </row>
    <row r="2" ht="36" customHeight="1" spans="1:14">
      <c r="A2" s="68" t="s">
        <v>284</v>
      </c>
      <c r="B2" s="69"/>
      <c r="C2" s="69"/>
      <c r="D2" s="69"/>
      <c r="E2" s="69"/>
      <c r="F2" s="69"/>
      <c r="G2" s="69"/>
      <c r="H2" s="89"/>
      <c r="I2" s="69"/>
      <c r="J2" s="69"/>
      <c r="K2" s="69"/>
      <c r="L2" s="57"/>
      <c r="M2" s="89"/>
      <c r="N2" s="69"/>
    </row>
    <row r="3" ht="21.75" customHeight="1" spans="1:14">
      <c r="A3" s="182" t="s">
        <v>2</v>
      </c>
      <c r="B3" s="32"/>
      <c r="C3" s="32"/>
      <c r="D3" s="32"/>
      <c r="E3" s="32"/>
      <c r="F3" s="32"/>
      <c r="G3" s="32"/>
      <c r="H3" s="88"/>
      <c r="I3" s="1"/>
      <c r="J3" s="1"/>
      <c r="K3" s="88"/>
      <c r="L3" s="1"/>
      <c r="M3" s="97"/>
      <c r="N3" s="43" t="s">
        <v>30</v>
      </c>
    </row>
    <row r="4" ht="15.75" customHeight="1" spans="1:14">
      <c r="A4" s="11" t="s">
        <v>271</v>
      </c>
      <c r="B4" s="11" t="s">
        <v>285</v>
      </c>
      <c r="C4" s="11" t="s">
        <v>286</v>
      </c>
      <c r="D4" s="12" t="s">
        <v>149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0" t="s">
        <v>33</v>
      </c>
      <c r="E5" s="11" t="s">
        <v>37</v>
      </c>
      <c r="F5" s="11" t="s">
        <v>277</v>
      </c>
      <c r="G5" s="11" t="s">
        <v>278</v>
      </c>
      <c r="H5" s="11" t="s">
        <v>279</v>
      </c>
      <c r="I5" s="12" t="s">
        <v>280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36</v>
      </c>
      <c r="F6" s="18"/>
      <c r="G6" s="18"/>
      <c r="H6" s="77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93"/>
      <c r="C10" s="9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4">
      <c r="A11" s="94" t="s">
        <v>287</v>
      </c>
      <c r="B11" s="94"/>
      <c r="C11" s="94"/>
      <c r="D11" s="95"/>
    </row>
  </sheetData>
  <mergeCells count="14">
    <mergeCell ref="A2:N2"/>
    <mergeCell ref="A3:H3"/>
    <mergeCell ref="D4:N4"/>
    <mergeCell ref="I5:N5"/>
    <mergeCell ref="A10:C10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A11" sqref="A11"/>
    </sheetView>
  </sheetViews>
  <sheetFormatPr defaultColWidth="9.1047619047619" defaultRowHeight="14.25" customHeight="1"/>
  <cols>
    <col min="1" max="1" width="37.6666666666667" customWidth="1"/>
    <col min="2" max="15" width="7" customWidth="1"/>
  </cols>
  <sheetData>
    <row r="1" ht="13.5" customHeight="1" spans="1:1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85" t="s">
        <v>288</v>
      </c>
    </row>
    <row r="2" ht="27.75" customHeight="1" spans="1:15">
      <c r="A2" s="68" t="s">
        <v>289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customHeight="1" spans="1:15">
      <c r="A3" s="70" t="s">
        <v>3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187" t="s">
        <v>2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4" t="s">
        <v>290</v>
      </c>
      <c r="B5" s="12" t="s">
        <v>149</v>
      </c>
      <c r="C5" s="13"/>
      <c r="D5" s="75"/>
      <c r="E5" s="76" t="s">
        <v>291</v>
      </c>
      <c r="F5" s="76"/>
      <c r="G5" s="76"/>
      <c r="H5" s="76"/>
      <c r="I5" s="76"/>
      <c r="J5" s="76"/>
      <c r="K5" s="76"/>
      <c r="L5" s="76"/>
      <c r="M5" s="76"/>
      <c r="N5" s="76"/>
      <c r="O5" s="76"/>
    </row>
    <row r="6" ht="40.5" customHeight="1" spans="1:15">
      <c r="A6" s="77"/>
      <c r="B6" s="16" t="s">
        <v>33</v>
      </c>
      <c r="C6" s="11" t="s">
        <v>37</v>
      </c>
      <c r="D6" s="78" t="s">
        <v>292</v>
      </c>
      <c r="E6" s="78" t="s">
        <v>293</v>
      </c>
      <c r="F6" s="78" t="s">
        <v>294</v>
      </c>
      <c r="G6" s="78" t="s">
        <v>295</v>
      </c>
      <c r="H6" s="78" t="s">
        <v>296</v>
      </c>
      <c r="I6" s="78" t="s">
        <v>297</v>
      </c>
      <c r="J6" s="78" t="s">
        <v>298</v>
      </c>
      <c r="K6" s="78" t="s">
        <v>299</v>
      </c>
      <c r="L6" s="78" t="s">
        <v>300</v>
      </c>
      <c r="M6" s="33" t="s">
        <v>301</v>
      </c>
      <c r="N6" s="33" t="s">
        <v>302</v>
      </c>
      <c r="O6" s="86" t="s">
        <v>303</v>
      </c>
    </row>
    <row r="7" ht="19.5" customHeight="1" spans="1:1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</row>
    <row r="8" ht="19.5" customHeight="1" spans="1:15">
      <c r="A8" s="36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7"/>
      <c r="N8" s="87"/>
      <c r="O8" s="87"/>
    </row>
    <row r="9" ht="19.5" customHeight="1" spans="1:15">
      <c r="A9" s="36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19.5" customHeight="1" spans="1:15">
      <c r="A10" s="52" t="s">
        <v>33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7"/>
      <c r="N10" s="87"/>
      <c r="O10" s="87"/>
    </row>
    <row r="11" customHeight="1" spans="1:15">
      <c r="A11" s="83" t="s">
        <v>304</v>
      </c>
      <c r="B11" s="83"/>
      <c r="C11" s="83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</sheetData>
  <mergeCells count="6">
    <mergeCell ref="A2:O2"/>
    <mergeCell ref="A3:O3"/>
    <mergeCell ref="A4:O4"/>
    <mergeCell ref="B5:D5"/>
    <mergeCell ref="E5:O5"/>
    <mergeCell ref="A5:A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workbookViewId="0">
      <selection activeCell="C13" sqref="C13"/>
    </sheetView>
  </sheetViews>
  <sheetFormatPr defaultColWidth="9.1047619047619" defaultRowHeight="12" customHeight="1" outlineLevelRow="7"/>
  <cols>
    <col min="1" max="2" width="15.552380952381" customWidth="1"/>
    <col min="3" max="10" width="11.1047619047619" customWidth="1"/>
  </cols>
  <sheetData>
    <row r="1" customHeight="1" spans="10:10">
      <c r="J1" s="65" t="s">
        <v>305</v>
      </c>
    </row>
    <row r="2" ht="28.5" customHeight="1" spans="1:10">
      <c r="A2" s="56" t="s">
        <v>306</v>
      </c>
      <c r="B2" s="29"/>
      <c r="C2" s="29"/>
      <c r="D2" s="29"/>
      <c r="E2" s="29"/>
      <c r="F2" s="57"/>
      <c r="G2" s="29"/>
      <c r="H2" s="57"/>
      <c r="I2" s="57"/>
      <c r="J2" s="29"/>
    </row>
    <row r="3" ht="17.25" customHeight="1" spans="1:8">
      <c r="A3" s="188" t="s">
        <v>2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225</v>
      </c>
      <c r="B4" s="34" t="s">
        <v>226</v>
      </c>
      <c r="C4" s="34" t="s">
        <v>227</v>
      </c>
      <c r="D4" s="34" t="s">
        <v>228</v>
      </c>
      <c r="E4" s="34" t="s">
        <v>229</v>
      </c>
      <c r="F4" s="60" t="s">
        <v>230</v>
      </c>
      <c r="G4" s="34" t="s">
        <v>231</v>
      </c>
      <c r="H4" s="60" t="s">
        <v>232</v>
      </c>
      <c r="I4" s="60" t="s">
        <v>233</v>
      </c>
      <c r="J4" s="34" t="s">
        <v>234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5.95" customHeight="1" spans="1:10">
      <c r="A6" s="36"/>
      <c r="B6" s="50"/>
      <c r="C6" s="50"/>
      <c r="D6" s="50"/>
      <c r="E6" s="61"/>
      <c r="F6" s="62"/>
      <c r="G6" s="61"/>
      <c r="H6" s="62"/>
      <c r="I6" s="62"/>
      <c r="J6" s="61"/>
    </row>
    <row r="7" ht="25.95" customHeight="1" spans="1:10">
      <c r="A7" s="36"/>
      <c r="B7" s="22" t="s">
        <v>307</v>
      </c>
      <c r="C7" s="22" t="s">
        <v>307</v>
      </c>
      <c r="D7" s="22" t="s">
        <v>307</v>
      </c>
      <c r="E7" s="36" t="s">
        <v>307</v>
      </c>
      <c r="F7" s="22" t="s">
        <v>307</v>
      </c>
      <c r="G7" s="36" t="s">
        <v>307</v>
      </c>
      <c r="H7" s="22" t="s">
        <v>307</v>
      </c>
      <c r="I7" s="22" t="s">
        <v>307</v>
      </c>
      <c r="J7" s="36" t="s">
        <v>307</v>
      </c>
    </row>
    <row r="8" customHeight="1" spans="1:10">
      <c r="A8" s="63" t="s">
        <v>304</v>
      </c>
      <c r="B8" s="63"/>
      <c r="C8" s="63"/>
      <c r="D8" s="63"/>
      <c r="E8" s="63"/>
      <c r="F8" s="64"/>
      <c r="G8" s="63"/>
      <c r="H8" s="64"/>
      <c r="I8" s="64"/>
      <c r="J8" s="63"/>
    </row>
  </sheetData>
  <mergeCells count="2">
    <mergeCell ref="A2:J2"/>
    <mergeCell ref="A3:H3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H17" sqref="H17"/>
    </sheetView>
  </sheetViews>
  <sheetFormatPr defaultColWidth="9.1047619047619" defaultRowHeight="12" customHeight="1" outlineLevelCol="7"/>
  <cols>
    <col min="1" max="8" width="16.885714285714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308</v>
      </c>
    </row>
    <row r="2" ht="28.5" customHeight="1" spans="1:8">
      <c r="A2" s="44" t="s">
        <v>309</v>
      </c>
      <c r="B2" s="44"/>
      <c r="C2" s="44"/>
      <c r="D2" s="44"/>
      <c r="E2" s="44"/>
      <c r="F2" s="44"/>
      <c r="G2" s="44"/>
      <c r="H2" s="44"/>
    </row>
    <row r="3" ht="13.5" customHeight="1" spans="1:8">
      <c r="A3" s="186" t="s">
        <v>2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142</v>
      </c>
      <c r="B4" s="11" t="s">
        <v>310</v>
      </c>
      <c r="C4" s="11" t="s">
        <v>311</v>
      </c>
      <c r="D4" s="11" t="s">
        <v>312</v>
      </c>
      <c r="E4" s="11" t="s">
        <v>313</v>
      </c>
      <c r="F4" s="47" t="s">
        <v>314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275</v>
      </c>
      <c r="G5" s="34" t="s">
        <v>315</v>
      </c>
      <c r="H5" s="34" t="s">
        <v>316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33</v>
      </c>
      <c r="B8" s="53"/>
      <c r="C8" s="53"/>
      <c r="D8" s="53"/>
      <c r="E8" s="53"/>
      <c r="F8" s="42"/>
      <c r="G8" s="54"/>
      <c r="H8" s="54"/>
    </row>
    <row r="9" customHeight="1" spans="1:1">
      <c r="A9" s="39" t="s">
        <v>317</v>
      </c>
    </row>
    <row r="10" customHeight="1" spans="1:1">
      <c r="A10" s="55" t="s">
        <v>318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14" sqref="C14"/>
    </sheetView>
  </sheetViews>
  <sheetFormatPr defaultColWidth="9.1047619047619" defaultRowHeight="14.25" customHeight="1"/>
  <cols>
    <col min="1" max="1" width="10.3333333333333" customWidth="1"/>
    <col min="2" max="3" width="23.8857142857143" customWidth="1"/>
    <col min="4" max="4" width="11.1047619047619" customWidth="1"/>
    <col min="5" max="5" width="17.6666666666667" customWidth="1"/>
    <col min="6" max="6" width="9.88571428571429" customWidth="1"/>
    <col min="7" max="7" width="17.6666666666667" customWidth="1"/>
    <col min="8" max="11" width="15.438095238095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319</v>
      </c>
    </row>
    <row r="2" ht="27.75" customHeight="1" spans="1:11">
      <c r="A2" s="29" t="s">
        <v>320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30</v>
      </c>
    </row>
    <row r="4" ht="21.75" customHeight="1" spans="1:11">
      <c r="A4" s="33" t="s">
        <v>208</v>
      </c>
      <c r="B4" s="33" t="s">
        <v>144</v>
      </c>
      <c r="C4" s="33" t="s">
        <v>209</v>
      </c>
      <c r="D4" s="34" t="s">
        <v>145</v>
      </c>
      <c r="E4" s="34" t="s">
        <v>146</v>
      </c>
      <c r="F4" s="34" t="s">
        <v>210</v>
      </c>
      <c r="G4" s="34" t="s">
        <v>211</v>
      </c>
      <c r="H4" s="35" t="s">
        <v>33</v>
      </c>
      <c r="I4" s="35" t="s">
        <v>321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37</v>
      </c>
      <c r="J5" s="34" t="s">
        <v>38</v>
      </c>
      <c r="K5" s="34" t="s">
        <v>39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36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267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322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"/>
    </sheetView>
  </sheetViews>
  <sheetFormatPr defaultColWidth="9.1047619047619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323</v>
      </c>
    </row>
    <row r="2" ht="27.75" customHeight="1" spans="1:7">
      <c r="A2" s="5" t="s">
        <v>324</v>
      </c>
      <c r="B2" s="5"/>
      <c r="C2" s="5"/>
      <c r="D2" s="5"/>
      <c r="E2" s="5"/>
      <c r="F2" s="5"/>
      <c r="G2" s="5"/>
    </row>
    <row r="3" ht="13.5" customHeight="1" spans="1:7">
      <c r="A3" s="188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209</v>
      </c>
      <c r="B4" s="10" t="s">
        <v>208</v>
      </c>
      <c r="C4" s="10" t="s">
        <v>144</v>
      </c>
      <c r="D4" s="11" t="s">
        <v>325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89" t="str">
        <f>"2026"&amp;"年"</f>
        <v>2026年</v>
      </c>
      <c r="F5" s="189" t="str">
        <f>"2026"+1&amp;"年"</f>
        <v>2027年</v>
      </c>
      <c r="G5" s="189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33</v>
      </c>
      <c r="B10" s="26" t="s">
        <v>307</v>
      </c>
      <c r="C10" s="26"/>
      <c r="D10" s="27"/>
      <c r="E10" s="23"/>
      <c r="F10" s="23"/>
      <c r="G10" s="23"/>
    </row>
    <row r="11" customHeight="1" spans="1:1">
      <c r="A11" s="28" t="s">
        <v>326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2" sqref="A2:S2"/>
    </sheetView>
  </sheetViews>
  <sheetFormatPr defaultColWidth="9.1047619047619" defaultRowHeight="12" customHeight="1"/>
  <cols>
    <col min="1" max="1" width="7.55238095238095" customWidth="1"/>
    <col min="2" max="2" width="11.1047619047619" customWidth="1"/>
    <col min="3" max="4" width="13.4380952380952" customWidth="1"/>
    <col min="5" max="5" width="13.1047619047619" customWidth="1"/>
    <col min="6" max="6" width="8.43809523809524" customWidth="1"/>
    <col min="7" max="7" width="5.33333333333333" customWidth="1"/>
    <col min="8" max="8" width="8.43809523809524" customWidth="1"/>
    <col min="9" max="12" width="11.8857142857143" customWidth="1"/>
    <col min="13" max="13" width="9.1047619047619" customWidth="1"/>
    <col min="14" max="14" width="11.8857142857143" customWidth="1"/>
    <col min="15" max="15" width="4.43809523809524" customWidth="1"/>
    <col min="16" max="19" width="4.88571428571429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6" t="s">
        <v>28</v>
      </c>
      <c r="Q1" s="96" t="s">
        <v>28</v>
      </c>
    </row>
    <row r="2" ht="36.75" customHeight="1" spans="1:19">
      <c r="A2" s="171" t="s">
        <v>29</v>
      </c>
      <c r="B2" s="29"/>
      <c r="C2" s="29"/>
      <c r="D2" s="29"/>
      <c r="E2" s="29"/>
      <c r="F2" s="29"/>
      <c r="G2" s="29"/>
      <c r="H2" s="29"/>
      <c r="I2" s="29"/>
      <c r="J2" s="57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181" t="s">
        <v>2</v>
      </c>
      <c r="B3" s="172"/>
      <c r="C3" s="173"/>
      <c r="D3" s="173"/>
      <c r="E3" s="173"/>
      <c r="F3" s="173"/>
      <c r="G3" s="173"/>
      <c r="H3" s="46"/>
      <c r="I3" s="46"/>
      <c r="J3" s="46"/>
      <c r="K3" s="46"/>
      <c r="L3" s="46"/>
      <c r="M3" s="46"/>
      <c r="N3" s="46"/>
      <c r="O3" s="46"/>
      <c r="P3" s="96" t="s">
        <v>30</v>
      </c>
      <c r="Q3" s="96"/>
    </row>
    <row r="4" ht="21" customHeight="1" spans="1:19">
      <c r="A4" s="11" t="s">
        <v>31</v>
      </c>
      <c r="B4" s="11" t="s">
        <v>32</v>
      </c>
      <c r="C4" s="11" t="s">
        <v>33</v>
      </c>
      <c r="D4" s="47" t="s">
        <v>34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35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6" t="s">
        <v>41</v>
      </c>
      <c r="J5" s="176"/>
      <c r="K5" s="176"/>
      <c r="L5" s="176"/>
      <c r="M5" s="176"/>
      <c r="N5" s="176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43.5" customHeight="1" spans="1:19">
      <c r="A6" s="77"/>
      <c r="B6" s="77"/>
      <c r="C6" s="77"/>
      <c r="D6" s="90"/>
      <c r="E6" s="90"/>
      <c r="F6" s="90"/>
      <c r="G6" s="77"/>
      <c r="H6" s="77"/>
      <c r="I6" s="35" t="s">
        <v>36</v>
      </c>
      <c r="J6" s="33" t="s">
        <v>43</v>
      </c>
      <c r="K6" s="33" t="s">
        <v>44</v>
      </c>
      <c r="L6" s="10" t="s">
        <v>45</v>
      </c>
      <c r="M6" s="10" t="s">
        <v>46</v>
      </c>
      <c r="N6" s="10" t="s">
        <v>47</v>
      </c>
      <c r="O6" s="90"/>
      <c r="P6" s="90"/>
      <c r="Q6" s="90"/>
      <c r="R6" s="90"/>
      <c r="S6" s="90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4" t="s">
        <v>48</v>
      </c>
      <c r="B8" s="174" t="s">
        <v>49</v>
      </c>
      <c r="C8" s="23">
        <v>24945234.18</v>
      </c>
      <c r="D8" s="23">
        <v>24945234.18</v>
      </c>
      <c r="E8" s="23">
        <v>22794234.18</v>
      </c>
      <c r="F8" s="23"/>
      <c r="G8" s="23"/>
      <c r="H8" s="23"/>
      <c r="I8" s="23">
        <v>2151000</v>
      </c>
      <c r="J8" s="23"/>
      <c r="K8" s="23"/>
      <c r="L8" s="23"/>
      <c r="M8" s="23"/>
      <c r="N8" s="23">
        <v>2151000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75"/>
      <c r="C9" s="162">
        <v>24945234.18</v>
      </c>
      <c r="D9" s="162">
        <v>24945234.18</v>
      </c>
      <c r="E9" s="162">
        <v>22794234.18</v>
      </c>
      <c r="F9" s="162"/>
      <c r="G9" s="162"/>
      <c r="H9" s="162"/>
      <c r="I9" s="162">
        <v>2151000</v>
      </c>
      <c r="J9" s="162"/>
      <c r="K9" s="162"/>
      <c r="L9" s="162"/>
      <c r="M9" s="162"/>
      <c r="N9" s="162">
        <v>2151000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2" sqref="A2:O2"/>
    </sheetView>
  </sheetViews>
  <sheetFormatPr defaultColWidth="8.88571428571429" defaultRowHeight="15" customHeight="1"/>
  <cols>
    <col min="1" max="1" width="12.4285714285714" customWidth="1"/>
    <col min="2" max="2" width="14" customWidth="1"/>
    <col min="3" max="6" width="14.4380952380952" customWidth="1"/>
    <col min="7" max="7" width="12.552380952381" customWidth="1"/>
    <col min="8" max="8" width="4.33333333333333" customWidth="1"/>
    <col min="9" max="9" width="7.33333333333333" customWidth="1"/>
    <col min="10" max="13" width="12.6666666666667" customWidth="1"/>
    <col min="14" max="14" width="5.66666666666667" customWidth="1"/>
    <col min="15" max="15" width="12.6666666666667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3" t="s">
        <v>50</v>
      </c>
      <c r="O1" s="43"/>
    </row>
    <row r="2" ht="36" customHeight="1" spans="1:15">
      <c r="A2" s="29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8.75" customHeight="1" spans="1:15">
      <c r="A3" s="31" t="s">
        <v>2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3" t="s">
        <v>3</v>
      </c>
      <c r="O3" s="43"/>
    </row>
    <row r="4" ht="31.5" customHeight="1" spans="1:15">
      <c r="A4" s="165" t="s">
        <v>52</v>
      </c>
      <c r="B4" s="165" t="s">
        <v>53</v>
      </c>
      <c r="C4" s="165" t="s">
        <v>33</v>
      </c>
      <c r="D4" s="165" t="s">
        <v>37</v>
      </c>
      <c r="E4" s="165"/>
      <c r="F4" s="165"/>
      <c r="G4" s="165" t="s">
        <v>38</v>
      </c>
      <c r="H4" s="165" t="s">
        <v>39</v>
      </c>
      <c r="I4" s="165" t="s">
        <v>54</v>
      </c>
      <c r="J4" s="165" t="s">
        <v>55</v>
      </c>
      <c r="K4" s="165"/>
      <c r="L4" s="165"/>
      <c r="M4" s="165"/>
      <c r="N4" s="165"/>
      <c r="O4" s="165"/>
    </row>
    <row r="5" ht="37.35" customHeight="1" spans="1:15">
      <c r="A5" s="165"/>
      <c r="B5" s="165"/>
      <c r="C5" s="165"/>
      <c r="D5" s="165" t="s">
        <v>36</v>
      </c>
      <c r="E5" s="165" t="s">
        <v>56</v>
      </c>
      <c r="F5" s="165" t="s">
        <v>57</v>
      </c>
      <c r="G5" s="165"/>
      <c r="H5" s="165"/>
      <c r="I5" s="165"/>
      <c r="J5" s="165" t="s">
        <v>36</v>
      </c>
      <c r="K5" s="165" t="s">
        <v>58</v>
      </c>
      <c r="L5" s="165" t="s">
        <v>59</v>
      </c>
      <c r="M5" s="165" t="s">
        <v>60</v>
      </c>
      <c r="N5" s="165" t="s">
        <v>61</v>
      </c>
      <c r="O5" s="165" t="s">
        <v>62</v>
      </c>
    </row>
    <row r="6" ht="18.75" customHeight="1" spans="1:15">
      <c r="A6" s="166" t="s">
        <v>63</v>
      </c>
      <c r="B6" s="166" t="s">
        <v>64</v>
      </c>
      <c r="C6" s="166" t="s">
        <v>65</v>
      </c>
      <c r="D6" s="166" t="s">
        <v>66</v>
      </c>
      <c r="E6" s="166" t="s">
        <v>67</v>
      </c>
      <c r="F6" s="166" t="s">
        <v>68</v>
      </c>
      <c r="G6" s="166" t="s">
        <v>69</v>
      </c>
      <c r="H6" s="166" t="s">
        <v>70</v>
      </c>
      <c r="I6" s="166" t="s">
        <v>71</v>
      </c>
      <c r="J6" s="166" t="s">
        <v>72</v>
      </c>
      <c r="K6" s="166" t="s">
        <v>73</v>
      </c>
      <c r="L6" s="166" t="s">
        <v>74</v>
      </c>
      <c r="M6" s="166" t="s">
        <v>75</v>
      </c>
      <c r="N6" s="166" t="s">
        <v>76</v>
      </c>
      <c r="O6" s="166" t="s">
        <v>77</v>
      </c>
    </row>
    <row r="7" ht="52.5" customHeight="1" spans="1:15">
      <c r="A7" s="167" t="s">
        <v>78</v>
      </c>
      <c r="B7" s="167" t="s">
        <v>79</v>
      </c>
      <c r="C7" s="136">
        <v>17998723.88</v>
      </c>
      <c r="D7" s="136">
        <v>15847723.88</v>
      </c>
      <c r="E7" s="136">
        <v>15847723.88</v>
      </c>
      <c r="F7" s="136"/>
      <c r="G7" s="136"/>
      <c r="H7" s="136"/>
      <c r="I7" s="136"/>
      <c r="J7" s="136">
        <v>2151000</v>
      </c>
      <c r="K7" s="136"/>
      <c r="L7" s="136"/>
      <c r="M7" s="136"/>
      <c r="N7" s="136"/>
      <c r="O7" s="136">
        <v>2151000</v>
      </c>
    </row>
    <row r="8" ht="52.5" customHeight="1" spans="1:15">
      <c r="A8" s="168" t="s">
        <v>80</v>
      </c>
      <c r="B8" s="168" t="s">
        <v>81</v>
      </c>
      <c r="C8" s="136">
        <v>17998723.88</v>
      </c>
      <c r="D8" s="136">
        <v>15847723.88</v>
      </c>
      <c r="E8" s="136">
        <v>15847723.88</v>
      </c>
      <c r="F8" s="136"/>
      <c r="G8" s="136"/>
      <c r="H8" s="136"/>
      <c r="I8" s="136"/>
      <c r="J8" s="136">
        <v>2151000</v>
      </c>
      <c r="K8" s="136"/>
      <c r="L8" s="136"/>
      <c r="M8" s="136"/>
      <c r="N8" s="136"/>
      <c r="O8" s="136">
        <v>2151000</v>
      </c>
    </row>
    <row r="9" ht="52.5" customHeight="1" spans="1:15">
      <c r="A9" s="169" t="s">
        <v>82</v>
      </c>
      <c r="B9" s="169" t="s">
        <v>83</v>
      </c>
      <c r="C9" s="136">
        <v>17998723.88</v>
      </c>
      <c r="D9" s="136">
        <v>15847723.88</v>
      </c>
      <c r="E9" s="136">
        <v>15847723.88</v>
      </c>
      <c r="F9" s="136"/>
      <c r="G9" s="136"/>
      <c r="H9" s="136"/>
      <c r="I9" s="136"/>
      <c r="J9" s="136">
        <v>2151000</v>
      </c>
      <c r="K9" s="136"/>
      <c r="L9" s="136"/>
      <c r="M9" s="136"/>
      <c r="N9" s="136"/>
      <c r="O9" s="136">
        <v>2151000</v>
      </c>
    </row>
    <row r="10" ht="52.5" customHeight="1" spans="1:15">
      <c r="A10" s="167" t="s">
        <v>84</v>
      </c>
      <c r="B10" s="167" t="s">
        <v>85</v>
      </c>
      <c r="C10" s="136">
        <v>3856202.58</v>
      </c>
      <c r="D10" s="136">
        <v>3856202.58</v>
      </c>
      <c r="E10" s="136">
        <v>3856202.58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68" t="s">
        <v>86</v>
      </c>
      <c r="B11" s="168" t="s">
        <v>87</v>
      </c>
      <c r="C11" s="136">
        <v>3742182.07</v>
      </c>
      <c r="D11" s="136">
        <v>3742182.07</v>
      </c>
      <c r="E11" s="136">
        <v>3742182.07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69" t="s">
        <v>88</v>
      </c>
      <c r="B12" s="169" t="s">
        <v>89</v>
      </c>
      <c r="C12" s="136">
        <v>72600</v>
      </c>
      <c r="D12" s="136">
        <v>72600</v>
      </c>
      <c r="E12" s="136">
        <v>72600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69" t="s">
        <v>90</v>
      </c>
      <c r="B13" s="169" t="s">
        <v>91</v>
      </c>
      <c r="C13" s="136">
        <v>2814582.07</v>
      </c>
      <c r="D13" s="136">
        <v>2814582.07</v>
      </c>
      <c r="E13" s="136">
        <v>2814582.07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69" t="s">
        <v>92</v>
      </c>
      <c r="B14" s="169" t="s">
        <v>93</v>
      </c>
      <c r="C14" s="136">
        <v>855000</v>
      </c>
      <c r="D14" s="136">
        <v>855000</v>
      </c>
      <c r="E14" s="136">
        <v>855000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68" t="s">
        <v>94</v>
      </c>
      <c r="B15" s="168" t="s">
        <v>95</v>
      </c>
      <c r="C15" s="136">
        <v>114020.51</v>
      </c>
      <c r="D15" s="136">
        <v>114020.51</v>
      </c>
      <c r="E15" s="136">
        <v>114020.51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69" t="s">
        <v>96</v>
      </c>
      <c r="B16" s="169" t="s">
        <v>95</v>
      </c>
      <c r="C16" s="136">
        <v>114020.51</v>
      </c>
      <c r="D16" s="136">
        <v>114020.51</v>
      </c>
      <c r="E16" s="136">
        <v>114020.51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67" t="s">
        <v>97</v>
      </c>
      <c r="B17" s="167" t="s">
        <v>98</v>
      </c>
      <c r="C17" s="136">
        <v>1057520.8</v>
      </c>
      <c r="D17" s="136">
        <v>1057520.8</v>
      </c>
      <c r="E17" s="136">
        <v>1057520.8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68" t="s">
        <v>99</v>
      </c>
      <c r="B18" s="168" t="s">
        <v>100</v>
      </c>
      <c r="C18" s="136">
        <v>1057520.8</v>
      </c>
      <c r="D18" s="136">
        <v>1057520.8</v>
      </c>
      <c r="E18" s="136">
        <v>1057520.8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69" t="s">
        <v>101</v>
      </c>
      <c r="B19" s="169" t="s">
        <v>102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69" t="s">
        <v>103</v>
      </c>
      <c r="B20" s="169" t="s">
        <v>104</v>
      </c>
      <c r="C20" s="136">
        <v>989761.24</v>
      </c>
      <c r="D20" s="136">
        <v>989761.24</v>
      </c>
      <c r="E20" s="136">
        <v>989761.24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69" t="s">
        <v>105</v>
      </c>
      <c r="B21" s="169" t="s">
        <v>106</v>
      </c>
      <c r="C21" s="136">
        <v>67759.56</v>
      </c>
      <c r="D21" s="136">
        <v>67759.56</v>
      </c>
      <c r="E21" s="136">
        <v>67759.56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67" t="s">
        <v>107</v>
      </c>
      <c r="B22" s="167" t="s">
        <v>108</v>
      </c>
      <c r="C22" s="136">
        <v>2032786.92</v>
      </c>
      <c r="D22" s="136">
        <v>2032786.92</v>
      </c>
      <c r="E22" s="136">
        <v>2032786.92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68" t="s">
        <v>109</v>
      </c>
      <c r="B23" s="168" t="s">
        <v>110</v>
      </c>
      <c r="C23" s="136">
        <v>2032786.92</v>
      </c>
      <c r="D23" s="136">
        <v>2032786.92</v>
      </c>
      <c r="E23" s="136">
        <v>2032786.92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69" t="s">
        <v>111</v>
      </c>
      <c r="B24" s="169" t="s">
        <v>112</v>
      </c>
      <c r="C24" s="136">
        <v>2032786.92</v>
      </c>
      <c r="D24" s="136">
        <v>2032786.92</v>
      </c>
      <c r="E24" s="136">
        <v>2032786.92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30" customHeight="1" spans="1:15">
      <c r="A25" s="166" t="s">
        <v>33</v>
      </c>
      <c r="B25" s="166"/>
      <c r="C25" s="136">
        <v>24945234.18</v>
      </c>
      <c r="D25" s="136">
        <v>22794234.18</v>
      </c>
      <c r="E25" s="136">
        <v>22794234.18</v>
      </c>
      <c r="F25" s="136"/>
      <c r="G25" s="136"/>
      <c r="H25" s="136"/>
      <c r="I25" s="136"/>
      <c r="J25" s="136">
        <v>2151000</v>
      </c>
      <c r="K25" s="136"/>
      <c r="L25" s="136"/>
      <c r="M25" s="136"/>
      <c r="N25" s="136"/>
      <c r="O25" s="136">
        <v>2151000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2" sqref="A2:D2"/>
    </sheetView>
  </sheetViews>
  <sheetFormatPr defaultColWidth="9.1047619047619" defaultRowHeight="14.25" customHeight="1" outlineLevelCol="3"/>
  <cols>
    <col min="1" max="1" width="32.6666666666667" customWidth="1"/>
    <col min="2" max="2" width="23.8857142857143" customWidth="1"/>
    <col min="3" max="3" width="35.4380952380952" customWidth="1"/>
    <col min="4" max="4" width="36.4380952380952" customWidth="1"/>
  </cols>
  <sheetData>
    <row r="1" ht="17.25" customHeight="1" spans="1:4">
      <c r="A1" s="46"/>
      <c r="B1" s="46"/>
      <c r="C1" s="46"/>
      <c r="D1" s="96" t="s">
        <v>113</v>
      </c>
    </row>
    <row r="2" ht="30.75" customHeight="1" spans="1:4">
      <c r="A2" s="56" t="s">
        <v>114</v>
      </c>
      <c r="B2" s="157"/>
      <c r="C2" s="157"/>
      <c r="D2" s="157"/>
    </row>
    <row r="3" ht="18.75" customHeight="1" spans="1:4">
      <c r="A3" s="182" t="s">
        <v>2</v>
      </c>
      <c r="B3" s="158"/>
      <c r="C3" s="158"/>
      <c r="D3" s="97" t="s">
        <v>3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4" t="s">
        <v>117</v>
      </c>
      <c r="B5" s="11" t="s">
        <v>7</v>
      </c>
      <c r="C5" s="74" t="s">
        <v>118</v>
      </c>
      <c r="D5" s="11" t="s">
        <v>7</v>
      </c>
    </row>
    <row r="6" ht="17.25" customHeight="1" spans="1:4">
      <c r="A6" s="77"/>
      <c r="B6" s="18"/>
      <c r="C6" s="77"/>
      <c r="D6" s="18"/>
    </row>
    <row r="7" ht="19.5" customHeight="1" spans="1:4">
      <c r="A7" s="91" t="s">
        <v>119</v>
      </c>
      <c r="B7" s="23">
        <v>22794234.18</v>
      </c>
      <c r="C7" s="91" t="s">
        <v>120</v>
      </c>
      <c r="D7" s="23">
        <v>22794234.18</v>
      </c>
    </row>
    <row r="8" ht="19.5" customHeight="1" spans="1:4">
      <c r="A8" s="91" t="s">
        <v>121</v>
      </c>
      <c r="B8" s="23">
        <v>22794234.18</v>
      </c>
      <c r="C8" s="183" t="str">
        <f>"（"&amp;"一"&amp;"）"&amp;"教育支出"</f>
        <v>（一）教育支出</v>
      </c>
      <c r="D8" s="23">
        <v>15847723.88</v>
      </c>
    </row>
    <row r="9" ht="19.5" customHeight="1" spans="1:4">
      <c r="A9" s="160" t="s">
        <v>122</v>
      </c>
      <c r="B9" s="23"/>
      <c r="C9" s="183" t="str">
        <f>"（"&amp;"二"&amp;"）"&amp;"社会保障和就业支出"</f>
        <v>（二）社会保障和就业支出</v>
      </c>
      <c r="D9" s="23">
        <v>3856202.58</v>
      </c>
    </row>
    <row r="10" ht="19.5" customHeight="1" spans="1:4">
      <c r="A10" s="160" t="s">
        <v>123</v>
      </c>
      <c r="B10" s="23"/>
      <c r="C10" s="183" t="str">
        <f>"（"&amp;"三"&amp;"）"&amp;"卫生健康支出"</f>
        <v>（三）卫生健康支出</v>
      </c>
      <c r="D10" s="23">
        <v>1057520.8</v>
      </c>
    </row>
    <row r="11" ht="19.5" customHeight="1" spans="1:4">
      <c r="A11" s="160" t="s">
        <v>124</v>
      </c>
      <c r="B11" s="23"/>
      <c r="C11" s="183" t="str">
        <f>"（"&amp;"四"&amp;"）"&amp;"住房保障支出"</f>
        <v>（四）住房保障支出</v>
      </c>
      <c r="D11" s="23">
        <v>2032786.92</v>
      </c>
    </row>
    <row r="12" ht="19.5" customHeight="1" spans="1:4">
      <c r="A12" s="160" t="s">
        <v>121</v>
      </c>
      <c r="B12" s="23"/>
      <c r="C12" s="159"/>
      <c r="D12" s="23"/>
    </row>
    <row r="13" ht="19.5" customHeight="1" spans="1:4">
      <c r="A13" s="160" t="s">
        <v>122</v>
      </c>
      <c r="B13" s="23"/>
      <c r="C13" s="159"/>
      <c r="D13" s="23"/>
    </row>
    <row r="14" ht="19.5" customHeight="1" spans="1:4">
      <c r="A14" s="160" t="s">
        <v>123</v>
      </c>
      <c r="B14" s="23"/>
      <c r="C14" s="159"/>
      <c r="D14" s="23"/>
    </row>
    <row r="15" ht="19.5" customHeight="1" spans="1:4">
      <c r="A15" s="161"/>
      <c r="B15" s="23"/>
      <c r="C15" s="159"/>
      <c r="D15" s="23"/>
    </row>
    <row r="16" ht="19.5" customHeight="1" spans="1:4">
      <c r="A16" s="161"/>
      <c r="B16" s="23"/>
      <c r="C16" s="159"/>
      <c r="D16" s="23"/>
    </row>
    <row r="17" ht="19.5" customHeight="1" spans="1:4">
      <c r="A17" s="161"/>
      <c r="B17" s="23"/>
      <c r="C17" s="159"/>
      <c r="D17" s="23"/>
    </row>
    <row r="18" ht="19.5" customHeight="1" spans="1:4">
      <c r="A18" s="161"/>
      <c r="B18" s="23"/>
      <c r="C18" s="159"/>
      <c r="D18" s="23"/>
    </row>
    <row r="19" ht="19.5" customHeight="1" spans="1:4">
      <c r="A19" s="161"/>
      <c r="B19" s="23"/>
      <c r="C19" s="159"/>
      <c r="D19" s="23"/>
    </row>
    <row r="20" ht="19.5" customHeight="1" spans="1:4">
      <c r="A20" s="91"/>
      <c r="B20" s="23"/>
      <c r="C20" s="159"/>
      <c r="D20" s="23"/>
    </row>
    <row r="21" ht="19.5" customHeight="1" spans="1:4">
      <c r="A21" s="91"/>
      <c r="B21" s="23"/>
      <c r="C21" s="91"/>
      <c r="D21" s="23"/>
    </row>
    <row r="22" ht="19.5" customHeight="1" spans="1:4">
      <c r="A22" s="91"/>
      <c r="B22" s="23"/>
      <c r="C22" s="91"/>
      <c r="D22" s="23"/>
    </row>
    <row r="23" ht="19.5" customHeight="1" spans="1:4">
      <c r="A23" s="91"/>
      <c r="B23" s="23"/>
      <c r="C23" s="91"/>
      <c r="D23" s="23"/>
    </row>
    <row r="24" ht="19.5" customHeight="1" spans="1:4">
      <c r="A24" s="91"/>
      <c r="B24" s="23"/>
      <c r="C24" s="91"/>
      <c r="D24" s="23"/>
    </row>
    <row r="25" ht="19.5" customHeight="1" spans="1:4">
      <c r="A25" s="91"/>
      <c r="B25" s="23"/>
      <c r="C25" s="91"/>
      <c r="D25" s="23"/>
    </row>
    <row r="26" ht="19.5" customHeight="1" spans="1:4">
      <c r="A26" s="159"/>
      <c r="B26" s="23"/>
      <c r="C26" s="91"/>
      <c r="D26" s="23"/>
    </row>
    <row r="27" ht="19.5" customHeight="1" spans="1:4">
      <c r="A27" s="91"/>
      <c r="B27" s="23"/>
      <c r="C27" s="91"/>
      <c r="D27" s="23"/>
    </row>
    <row r="28" customHeight="1" spans="1:4">
      <c r="A28" s="91"/>
      <c r="B28" s="23"/>
      <c r="C28" s="160"/>
      <c r="D28" s="23"/>
    </row>
    <row r="29" ht="19.5" customHeight="1" spans="1:4">
      <c r="A29" s="91"/>
      <c r="B29" s="23"/>
      <c r="C29" s="91"/>
      <c r="D29" s="23"/>
    </row>
    <row r="30" ht="19.5" customHeight="1" spans="1:4">
      <c r="A30" s="159"/>
      <c r="B30" s="23"/>
      <c r="C30" s="91"/>
      <c r="D30" s="23"/>
    </row>
    <row r="31" ht="18" customHeight="1" spans="1:4">
      <c r="A31" s="159"/>
      <c r="B31" s="23"/>
      <c r="C31" s="91"/>
      <c r="D31" s="23"/>
    </row>
    <row r="32" ht="18" customHeight="1" spans="1:4">
      <c r="A32" s="159"/>
      <c r="B32" s="23"/>
      <c r="C32" s="160"/>
      <c r="D32" s="23"/>
    </row>
    <row r="33" ht="18" customHeight="1" spans="1:4">
      <c r="A33" s="159"/>
      <c r="B33" s="23"/>
      <c r="C33" s="160"/>
      <c r="D33" s="23"/>
    </row>
    <row r="34" ht="19.5" customHeight="1" spans="1:4">
      <c r="A34" s="159"/>
      <c r="B34" s="162"/>
      <c r="C34" s="91"/>
      <c r="D34" s="162"/>
    </row>
    <row r="35" ht="19.5" customHeight="1" spans="1:4">
      <c r="A35" s="159"/>
      <c r="B35" s="23"/>
      <c r="C35" s="91" t="s">
        <v>125</v>
      </c>
      <c r="D35" s="23"/>
    </row>
    <row r="36" ht="19.5" customHeight="1" spans="1:4">
      <c r="A36" s="163" t="s">
        <v>26</v>
      </c>
      <c r="B36" s="23">
        <v>22794234.18</v>
      </c>
      <c r="C36" s="163" t="s">
        <v>27</v>
      </c>
      <c r="D36" s="23">
        <v>22794234.18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G8" sqref="G8"/>
    </sheetView>
  </sheetViews>
  <sheetFormatPr defaultColWidth="10.3333333333333" defaultRowHeight="15" customHeight="1" outlineLevelCol="6"/>
  <cols>
    <col min="1" max="1" width="26.3333333333333" customWidth="1"/>
    <col min="2" max="2" width="24.552380952381" customWidth="1"/>
    <col min="3" max="7" width="19.3333333333333" customWidth="1"/>
  </cols>
  <sheetData>
    <row r="1" ht="18.75" customHeight="1" spans="1:7">
      <c r="A1" s="126"/>
      <c r="B1" s="126"/>
      <c r="C1" s="126"/>
      <c r="D1" s="126"/>
      <c r="E1" s="126"/>
      <c r="F1" s="126"/>
      <c r="G1" s="129" t="s">
        <v>126</v>
      </c>
    </row>
    <row r="2" ht="33" customHeight="1" spans="1:7">
      <c r="A2" s="5" t="s">
        <v>127</v>
      </c>
      <c r="B2" s="5"/>
      <c r="C2" s="5"/>
      <c r="D2" s="5"/>
      <c r="E2" s="5"/>
      <c r="F2" s="5"/>
      <c r="G2" s="5"/>
    </row>
    <row r="3" ht="18.75" customHeight="1" spans="1:7">
      <c r="A3" s="151" t="s">
        <v>2</v>
      </c>
      <c r="B3" s="151"/>
      <c r="C3" s="126"/>
      <c r="D3" s="126"/>
      <c r="E3" s="126"/>
      <c r="F3" s="126"/>
      <c r="G3" s="129" t="s">
        <v>3</v>
      </c>
    </row>
    <row r="4" ht="18.75" customHeight="1" spans="1:7">
      <c r="A4" s="152" t="s">
        <v>128</v>
      </c>
      <c r="B4" s="152"/>
      <c r="C4" s="152" t="s">
        <v>33</v>
      </c>
      <c r="D4" s="152" t="s">
        <v>56</v>
      </c>
      <c r="E4" s="152"/>
      <c r="F4" s="152"/>
      <c r="G4" s="152" t="s">
        <v>57</v>
      </c>
    </row>
    <row r="5" ht="18.75" customHeight="1" spans="1:7">
      <c r="A5" s="152" t="s">
        <v>52</v>
      </c>
      <c r="B5" s="152" t="s">
        <v>53</v>
      </c>
      <c r="C5" s="152"/>
      <c r="D5" s="152" t="s">
        <v>36</v>
      </c>
      <c r="E5" s="152" t="s">
        <v>129</v>
      </c>
      <c r="F5" s="152" t="s">
        <v>130</v>
      </c>
      <c r="G5" s="152"/>
    </row>
    <row r="6" ht="18.75" customHeight="1" spans="1:7">
      <c r="A6" s="152" t="s">
        <v>63</v>
      </c>
      <c r="B6" s="152" t="s">
        <v>64</v>
      </c>
      <c r="C6" s="152" t="s">
        <v>65</v>
      </c>
      <c r="D6" s="152" t="s">
        <v>66</v>
      </c>
      <c r="E6" s="152" t="s">
        <v>67</v>
      </c>
      <c r="F6" s="152" t="s">
        <v>68</v>
      </c>
      <c r="G6" s="152" t="s">
        <v>69</v>
      </c>
    </row>
    <row r="7" ht="18.75" customHeight="1" spans="1:7">
      <c r="A7" s="153" t="s">
        <v>78</v>
      </c>
      <c r="B7" s="153" t="s">
        <v>79</v>
      </c>
      <c r="C7" s="154">
        <v>15847723.88</v>
      </c>
      <c r="D7" s="154">
        <v>15847723.88</v>
      </c>
      <c r="E7" s="154">
        <v>15463891</v>
      </c>
      <c r="F7" s="154">
        <v>383832.88</v>
      </c>
      <c r="G7" s="154"/>
    </row>
    <row r="8" ht="18.75" customHeight="1" spans="1:7">
      <c r="A8" s="155" t="s">
        <v>80</v>
      </c>
      <c r="B8" s="155" t="s">
        <v>81</v>
      </c>
      <c r="C8" s="154">
        <v>15847723.88</v>
      </c>
      <c r="D8" s="154">
        <v>15847723.88</v>
      </c>
      <c r="E8" s="154">
        <v>15463891</v>
      </c>
      <c r="F8" s="154">
        <v>383832.88</v>
      </c>
      <c r="G8" s="154"/>
    </row>
    <row r="9" ht="18.75" customHeight="1" spans="1:7">
      <c r="A9" s="156" t="s">
        <v>82</v>
      </c>
      <c r="B9" s="156" t="s">
        <v>83</v>
      </c>
      <c r="C9" s="154">
        <v>15847723.88</v>
      </c>
      <c r="D9" s="154">
        <v>15847723.88</v>
      </c>
      <c r="E9" s="154">
        <v>15463891</v>
      </c>
      <c r="F9" s="154">
        <v>383832.88</v>
      </c>
      <c r="G9" s="154"/>
    </row>
    <row r="10" ht="18.75" customHeight="1" spans="1:7">
      <c r="A10" s="153" t="s">
        <v>84</v>
      </c>
      <c r="B10" s="153" t="s">
        <v>85</v>
      </c>
      <c r="C10" s="154">
        <v>3856202.58</v>
      </c>
      <c r="D10" s="154">
        <v>3856202.58</v>
      </c>
      <c r="E10" s="154">
        <v>3793602.58</v>
      </c>
      <c r="F10" s="154">
        <v>62600</v>
      </c>
      <c r="G10" s="154"/>
    </row>
    <row r="11" ht="18.75" customHeight="1" spans="1:7">
      <c r="A11" s="155" t="s">
        <v>86</v>
      </c>
      <c r="B11" s="155" t="s">
        <v>87</v>
      </c>
      <c r="C11" s="154">
        <v>3742182.07</v>
      </c>
      <c r="D11" s="154">
        <v>3742182.07</v>
      </c>
      <c r="E11" s="154">
        <v>3679582.07</v>
      </c>
      <c r="F11" s="154">
        <v>62600</v>
      </c>
      <c r="G11" s="154"/>
    </row>
    <row r="12" ht="18.75" customHeight="1" spans="1:7">
      <c r="A12" s="156" t="s">
        <v>88</v>
      </c>
      <c r="B12" s="156" t="s">
        <v>89</v>
      </c>
      <c r="C12" s="154">
        <v>72600</v>
      </c>
      <c r="D12" s="154">
        <v>72600</v>
      </c>
      <c r="E12" s="154">
        <v>10000</v>
      </c>
      <c r="F12" s="154">
        <v>62600</v>
      </c>
      <c r="G12" s="154"/>
    </row>
    <row r="13" ht="18.75" customHeight="1" spans="1:7">
      <c r="A13" s="156" t="s">
        <v>90</v>
      </c>
      <c r="B13" s="156" t="s">
        <v>91</v>
      </c>
      <c r="C13" s="154">
        <v>2814582.07</v>
      </c>
      <c r="D13" s="154">
        <v>2814582.07</v>
      </c>
      <c r="E13" s="154">
        <v>2814582.07</v>
      </c>
      <c r="F13" s="154"/>
      <c r="G13" s="154"/>
    </row>
    <row r="14" ht="18.75" customHeight="1" spans="1:7">
      <c r="A14" s="156" t="s">
        <v>92</v>
      </c>
      <c r="B14" s="156" t="s">
        <v>93</v>
      </c>
      <c r="C14" s="154">
        <v>855000</v>
      </c>
      <c r="D14" s="154">
        <v>855000</v>
      </c>
      <c r="E14" s="154">
        <v>855000</v>
      </c>
      <c r="F14" s="154"/>
      <c r="G14" s="154"/>
    </row>
    <row r="15" ht="18.75" customHeight="1" spans="1:7">
      <c r="A15" s="155" t="s">
        <v>94</v>
      </c>
      <c r="B15" s="155" t="s">
        <v>95</v>
      </c>
      <c r="C15" s="154">
        <v>114020.51</v>
      </c>
      <c r="D15" s="154">
        <v>114020.51</v>
      </c>
      <c r="E15" s="154">
        <v>114020.51</v>
      </c>
      <c r="F15" s="154"/>
      <c r="G15" s="154"/>
    </row>
    <row r="16" ht="18.75" customHeight="1" spans="1:7">
      <c r="A16" s="156" t="s">
        <v>96</v>
      </c>
      <c r="B16" s="156" t="s">
        <v>95</v>
      </c>
      <c r="C16" s="154">
        <v>114020.51</v>
      </c>
      <c r="D16" s="154">
        <v>114020.51</v>
      </c>
      <c r="E16" s="154">
        <v>114020.51</v>
      </c>
      <c r="F16" s="154"/>
      <c r="G16" s="154"/>
    </row>
    <row r="17" ht="18.75" customHeight="1" spans="1:7">
      <c r="A17" s="153" t="s">
        <v>97</v>
      </c>
      <c r="B17" s="153" t="s">
        <v>98</v>
      </c>
      <c r="C17" s="154">
        <v>1057520.8</v>
      </c>
      <c r="D17" s="154">
        <v>1057520.8</v>
      </c>
      <c r="E17" s="154">
        <v>1057520.8</v>
      </c>
      <c r="F17" s="154"/>
      <c r="G17" s="154"/>
    </row>
    <row r="18" ht="18.75" customHeight="1" spans="1:7">
      <c r="A18" s="155" t="s">
        <v>99</v>
      </c>
      <c r="B18" s="155" t="s">
        <v>100</v>
      </c>
      <c r="C18" s="154">
        <v>1057520.8</v>
      </c>
      <c r="D18" s="154">
        <v>1057520.8</v>
      </c>
      <c r="E18" s="154">
        <v>1057520.8</v>
      </c>
      <c r="F18" s="154"/>
      <c r="G18" s="154"/>
    </row>
    <row r="19" ht="18.75" customHeight="1" spans="1:7">
      <c r="A19" s="156" t="s">
        <v>103</v>
      </c>
      <c r="B19" s="156" t="s">
        <v>104</v>
      </c>
      <c r="C19" s="154">
        <v>989761.24</v>
      </c>
      <c r="D19" s="154">
        <v>989761.24</v>
      </c>
      <c r="E19" s="154">
        <v>989761.24</v>
      </c>
      <c r="F19" s="154"/>
      <c r="G19" s="154"/>
    </row>
    <row r="20" ht="18.75" customHeight="1" spans="1:7">
      <c r="A20" s="156" t="s">
        <v>105</v>
      </c>
      <c r="B20" s="156" t="s">
        <v>106</v>
      </c>
      <c r="C20" s="154">
        <v>67759.56</v>
      </c>
      <c r="D20" s="154">
        <v>67759.56</v>
      </c>
      <c r="E20" s="154">
        <v>67759.56</v>
      </c>
      <c r="F20" s="154"/>
      <c r="G20" s="154"/>
    </row>
    <row r="21" ht="18.75" customHeight="1" spans="1:7">
      <c r="A21" s="153" t="s">
        <v>107</v>
      </c>
      <c r="B21" s="153" t="s">
        <v>108</v>
      </c>
      <c r="C21" s="154">
        <v>2032786.92</v>
      </c>
      <c r="D21" s="154">
        <v>2032786.92</v>
      </c>
      <c r="E21" s="154">
        <v>2032786.92</v>
      </c>
      <c r="F21" s="154"/>
      <c r="G21" s="154"/>
    </row>
    <row r="22" ht="18.75" customHeight="1" spans="1:7">
      <c r="A22" s="155" t="s">
        <v>109</v>
      </c>
      <c r="B22" s="155" t="s">
        <v>110</v>
      </c>
      <c r="C22" s="154">
        <v>2032786.92</v>
      </c>
      <c r="D22" s="154">
        <v>2032786.92</v>
      </c>
      <c r="E22" s="154">
        <v>2032786.92</v>
      </c>
      <c r="F22" s="154"/>
      <c r="G22" s="154"/>
    </row>
    <row r="23" ht="18.75" customHeight="1" spans="1:7">
      <c r="A23" s="156" t="s">
        <v>111</v>
      </c>
      <c r="B23" s="156" t="s">
        <v>112</v>
      </c>
      <c r="C23" s="154">
        <v>2032786.92</v>
      </c>
      <c r="D23" s="154">
        <v>2032786.92</v>
      </c>
      <c r="E23" s="154">
        <v>2032786.92</v>
      </c>
      <c r="F23" s="154"/>
      <c r="G23" s="154"/>
    </row>
    <row r="24" ht="18.75" customHeight="1" spans="1:7">
      <c r="A24" s="152" t="s">
        <v>33</v>
      </c>
      <c r="B24" s="152"/>
      <c r="C24" s="154">
        <v>22794234.18</v>
      </c>
      <c r="D24" s="154">
        <v>22794234.18</v>
      </c>
      <c r="E24" s="154">
        <v>22347801.3</v>
      </c>
      <c r="F24" s="154">
        <v>446432.88</v>
      </c>
      <c r="G24" s="154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:C8"/>
    </sheetView>
  </sheetViews>
  <sheetFormatPr defaultColWidth="9.1047619047619" defaultRowHeight="14.25" customHeight="1" outlineLevelRow="7" outlineLevelCol="5"/>
  <cols>
    <col min="1" max="1" width="28.1047619047619" customWidth="1"/>
    <col min="2" max="2" width="18.3333333333333" customWidth="1"/>
    <col min="3" max="3" width="17.3333333333333" customWidth="1"/>
    <col min="4" max="4" width="21.552380952381" customWidth="1"/>
    <col min="5" max="5" width="19.6666666666667" customWidth="1"/>
    <col min="6" max="6" width="18.6666666666667" customWidth="1"/>
  </cols>
  <sheetData>
    <row r="1" customHeight="1" spans="1:6">
      <c r="A1" s="141"/>
      <c r="B1" s="141"/>
      <c r="C1" s="142"/>
      <c r="D1" s="1"/>
      <c r="E1" s="1"/>
      <c r="F1" s="143" t="s">
        <v>131</v>
      </c>
    </row>
    <row r="2" ht="33.75" customHeight="1" spans="1:6">
      <c r="A2" s="144" t="s">
        <v>132</v>
      </c>
      <c r="B2" s="144"/>
      <c r="C2" s="144"/>
      <c r="D2" s="144"/>
      <c r="E2" s="144"/>
      <c r="F2" s="144"/>
    </row>
    <row r="3" ht="21.75" customHeight="1" spans="1:6">
      <c r="A3" s="184" t="s">
        <v>2</v>
      </c>
      <c r="B3" s="141"/>
      <c r="C3" s="142"/>
      <c r="D3" s="3"/>
      <c r="E3" s="1"/>
      <c r="F3" s="143" t="s">
        <v>30</v>
      </c>
    </row>
    <row r="4" ht="19.5" customHeight="1" spans="1:6">
      <c r="A4" s="11" t="s">
        <v>133</v>
      </c>
      <c r="B4" s="74" t="s">
        <v>134</v>
      </c>
      <c r="C4" s="12" t="s">
        <v>135</v>
      </c>
      <c r="D4" s="13"/>
      <c r="E4" s="14"/>
      <c r="F4" s="74" t="s">
        <v>136</v>
      </c>
    </row>
    <row r="5" ht="19.5" customHeight="1" spans="1:6">
      <c r="A5" s="18"/>
      <c r="B5" s="77"/>
      <c r="C5" s="35" t="s">
        <v>36</v>
      </c>
      <c r="D5" s="35" t="s">
        <v>137</v>
      </c>
      <c r="E5" s="35" t="s">
        <v>138</v>
      </c>
      <c r="F5" s="77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3">
      <c r="A8" s="150" t="s">
        <v>139</v>
      </c>
      <c r="B8" s="150"/>
      <c r="C8" s="150"/>
    </row>
  </sheetData>
  <mergeCells count="7">
    <mergeCell ref="A2:F2"/>
    <mergeCell ref="A3:D3"/>
    <mergeCell ref="C4:E4"/>
    <mergeCell ref="A8:C8"/>
    <mergeCell ref="A4:A5"/>
    <mergeCell ref="B4:B5"/>
    <mergeCell ref="F4:F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workbookViewId="0">
      <selection activeCell="P9" sqref="P9"/>
    </sheetView>
  </sheetViews>
  <sheetFormatPr defaultColWidth="10.3333333333333" defaultRowHeight="15" customHeight="1"/>
  <cols>
    <col min="1" max="2" width="12.4380952380952" customWidth="1"/>
    <col min="3" max="3" width="10.8857142857143" customWidth="1"/>
    <col min="4" max="4" width="6" customWidth="1"/>
    <col min="5" max="5" width="10.552380952381" customWidth="1"/>
    <col min="6" max="6" width="5.55238095238095" customWidth="1"/>
    <col min="7" max="7" width="8.66666666666667" customWidth="1"/>
    <col min="8" max="8" width="12.8857142857143" customWidth="1"/>
    <col min="9" max="9" width="12.3333333333333" customWidth="1"/>
    <col min="10" max="11" width="6" customWidth="1"/>
    <col min="12" max="12" width="12.3333333333333" customWidth="1"/>
    <col min="13" max="13" width="3.66666666666667" customWidth="1"/>
    <col min="14" max="14" width="5" customWidth="1"/>
    <col min="15" max="15" width="5.66666666666667" customWidth="1"/>
    <col min="16" max="16" width="6.55238095238095" customWidth="1"/>
    <col min="17" max="17" width="4.66666666666667" customWidth="1"/>
    <col min="18" max="18" width="13.1047619047619" customWidth="1"/>
    <col min="19" max="22" width="4.66666666666667" customWidth="1"/>
    <col min="23" max="23" width="13.8857142857143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0" t="s">
        <v>140</v>
      </c>
      <c r="U1" s="140"/>
      <c r="V1" s="140"/>
      <c r="W1" s="140"/>
    </row>
    <row r="2" ht="45.75" customHeight="1" spans="1:23">
      <c r="A2" s="29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8.75" customHeight="1" spans="1:23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0" t="s">
        <v>30</v>
      </c>
      <c r="U3" s="140"/>
      <c r="V3" s="140"/>
      <c r="W3" s="140"/>
    </row>
    <row r="4" ht="18.75" customHeight="1" spans="1:23">
      <c r="A4" s="138" t="s">
        <v>142</v>
      </c>
      <c r="B4" s="138" t="s">
        <v>143</v>
      </c>
      <c r="C4" s="138" t="s">
        <v>144</v>
      </c>
      <c r="D4" s="138" t="s">
        <v>145</v>
      </c>
      <c r="E4" s="138" t="s">
        <v>146</v>
      </c>
      <c r="F4" s="138" t="s">
        <v>147</v>
      </c>
      <c r="G4" s="138" t="s">
        <v>148</v>
      </c>
      <c r="H4" s="138" t="s">
        <v>149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5" customHeight="1" spans="1:23">
      <c r="A5" s="138"/>
      <c r="B5" s="138"/>
      <c r="C5" s="138"/>
      <c r="D5" s="138"/>
      <c r="E5" s="138"/>
      <c r="F5" s="138"/>
      <c r="G5" s="138"/>
      <c r="H5" s="138" t="s">
        <v>150</v>
      </c>
      <c r="I5" s="138" t="s">
        <v>37</v>
      </c>
      <c r="J5" s="138" t="s">
        <v>151</v>
      </c>
      <c r="K5" s="138" t="s">
        <v>152</v>
      </c>
      <c r="L5" s="138" t="s">
        <v>153</v>
      </c>
      <c r="M5" s="138" t="s">
        <v>154</v>
      </c>
      <c r="N5" s="138" t="s">
        <v>155</v>
      </c>
      <c r="O5" s="138" t="s">
        <v>38</v>
      </c>
      <c r="P5" s="138" t="s">
        <v>39</v>
      </c>
      <c r="Q5" s="138" t="s">
        <v>40</v>
      </c>
      <c r="R5" s="138" t="s">
        <v>55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156</v>
      </c>
      <c r="J6" s="138" t="s">
        <v>151</v>
      </c>
      <c r="K6" s="138" t="s">
        <v>152</v>
      </c>
      <c r="L6" s="138" t="s">
        <v>153</v>
      </c>
      <c r="M6" s="138" t="s">
        <v>154</v>
      </c>
      <c r="N6" s="138" t="s">
        <v>37</v>
      </c>
      <c r="O6" s="138" t="s">
        <v>38</v>
      </c>
      <c r="P6" s="138" t="s">
        <v>39</v>
      </c>
      <c r="Q6" s="138"/>
      <c r="R6" s="138" t="s">
        <v>36</v>
      </c>
      <c r="S6" s="138" t="s">
        <v>43</v>
      </c>
      <c r="T6" s="138" t="s">
        <v>44</v>
      </c>
      <c r="U6" s="138" t="s">
        <v>45</v>
      </c>
      <c r="V6" s="138" t="s">
        <v>46</v>
      </c>
      <c r="W6" s="138" t="s">
        <v>47</v>
      </c>
    </row>
    <row r="7" ht="32.1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36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63</v>
      </c>
      <c r="B8" s="138" t="s">
        <v>64</v>
      </c>
      <c r="C8" s="138" t="s">
        <v>65</v>
      </c>
      <c r="D8" s="138" t="s">
        <v>66</v>
      </c>
      <c r="E8" s="138" t="s">
        <v>67</v>
      </c>
      <c r="F8" s="138" t="s">
        <v>68</v>
      </c>
      <c r="G8" s="138" t="s">
        <v>69</v>
      </c>
      <c r="H8" s="138" t="s">
        <v>70</v>
      </c>
      <c r="I8" s="138" t="s">
        <v>71</v>
      </c>
      <c r="J8" s="138" t="s">
        <v>72</v>
      </c>
      <c r="K8" s="138" t="s">
        <v>73</v>
      </c>
      <c r="L8" s="138" t="s">
        <v>74</v>
      </c>
      <c r="M8" s="138" t="s">
        <v>75</v>
      </c>
      <c r="N8" s="138" t="s">
        <v>76</v>
      </c>
      <c r="O8" s="138" t="s">
        <v>77</v>
      </c>
      <c r="P8" s="138" t="s">
        <v>157</v>
      </c>
      <c r="Q8" s="138" t="s">
        <v>158</v>
      </c>
      <c r="R8" s="138" t="s">
        <v>159</v>
      </c>
      <c r="S8" s="138" t="s">
        <v>160</v>
      </c>
      <c r="T8" s="138" t="s">
        <v>161</v>
      </c>
      <c r="U8" s="138" t="s">
        <v>162</v>
      </c>
      <c r="V8" s="138" t="s">
        <v>163</v>
      </c>
      <c r="W8" s="138" t="s">
        <v>164</v>
      </c>
    </row>
    <row r="9" ht="53.25" customHeight="1" spans="1:23">
      <c r="A9" s="134" t="s">
        <v>49</v>
      </c>
      <c r="B9" s="134"/>
      <c r="C9" s="134"/>
      <c r="D9" s="134"/>
      <c r="E9" s="134"/>
      <c r="F9" s="134"/>
      <c r="G9" s="134"/>
      <c r="H9" s="136">
        <v>24824234.18</v>
      </c>
      <c r="I9" s="136">
        <v>22794234.18</v>
      </c>
      <c r="J9" s="136"/>
      <c r="K9" s="136"/>
      <c r="L9" s="136">
        <v>22794234.18</v>
      </c>
      <c r="M9" s="136"/>
      <c r="N9" s="136"/>
      <c r="O9" s="136"/>
      <c r="P9" s="136"/>
      <c r="Q9" s="136"/>
      <c r="R9" s="136">
        <v>2030000</v>
      </c>
      <c r="S9" s="136"/>
      <c r="T9" s="136"/>
      <c r="U9" s="136"/>
      <c r="V9" s="136"/>
      <c r="W9" s="136">
        <v>2030000</v>
      </c>
    </row>
    <row r="10" ht="53.25" customHeight="1" spans="1:23">
      <c r="A10" s="134" t="s">
        <v>49</v>
      </c>
      <c r="B10" s="134" t="s">
        <v>165</v>
      </c>
      <c r="C10" s="134" t="s">
        <v>166</v>
      </c>
      <c r="D10" s="134" t="s">
        <v>82</v>
      </c>
      <c r="E10" s="134" t="s">
        <v>83</v>
      </c>
      <c r="F10" s="134" t="s">
        <v>167</v>
      </c>
      <c r="G10" s="134" t="s">
        <v>168</v>
      </c>
      <c r="H10" s="136">
        <v>7814964</v>
      </c>
      <c r="I10" s="136">
        <v>7814964</v>
      </c>
      <c r="J10" s="136"/>
      <c r="K10" s="136"/>
      <c r="L10" s="136">
        <v>7814964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spans="1:23">
      <c r="A11" s="134" t="s">
        <v>49</v>
      </c>
      <c r="B11" s="134" t="s">
        <v>165</v>
      </c>
      <c r="C11" s="134" t="s">
        <v>166</v>
      </c>
      <c r="D11" s="134" t="s">
        <v>82</v>
      </c>
      <c r="E11" s="134" t="s">
        <v>83</v>
      </c>
      <c r="F11" s="134" t="s">
        <v>169</v>
      </c>
      <c r="G11" s="134" t="s">
        <v>170</v>
      </c>
      <c r="H11" s="136">
        <v>678012</v>
      </c>
      <c r="I11" s="136">
        <v>678012</v>
      </c>
      <c r="J11" s="136"/>
      <c r="K11" s="136"/>
      <c r="L11" s="136">
        <v>678012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spans="1:23">
      <c r="A12" s="134" t="s">
        <v>49</v>
      </c>
      <c r="B12" s="134" t="s">
        <v>165</v>
      </c>
      <c r="C12" s="134" t="s">
        <v>166</v>
      </c>
      <c r="D12" s="134" t="s">
        <v>82</v>
      </c>
      <c r="E12" s="134" t="s">
        <v>83</v>
      </c>
      <c r="F12" s="134" t="s">
        <v>171</v>
      </c>
      <c r="G12" s="134" t="s">
        <v>172</v>
      </c>
      <c r="H12" s="136">
        <v>651247</v>
      </c>
      <c r="I12" s="136">
        <v>651247</v>
      </c>
      <c r="J12" s="136"/>
      <c r="K12" s="136"/>
      <c r="L12" s="136">
        <v>651247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spans="1:23">
      <c r="A13" s="134" t="s">
        <v>49</v>
      </c>
      <c r="B13" s="134" t="s">
        <v>165</v>
      </c>
      <c r="C13" s="134" t="s">
        <v>166</v>
      </c>
      <c r="D13" s="134" t="s">
        <v>82</v>
      </c>
      <c r="E13" s="134" t="s">
        <v>83</v>
      </c>
      <c r="F13" s="134" t="s">
        <v>171</v>
      </c>
      <c r="G13" s="134" t="s">
        <v>172</v>
      </c>
      <c r="H13" s="136">
        <v>1703460</v>
      </c>
      <c r="I13" s="136">
        <v>1703460</v>
      </c>
      <c r="J13" s="136"/>
      <c r="K13" s="136"/>
      <c r="L13" s="136">
        <v>1703460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spans="1:23">
      <c r="A14" s="134" t="s">
        <v>49</v>
      </c>
      <c r="B14" s="134" t="s">
        <v>165</v>
      </c>
      <c r="C14" s="134" t="s">
        <v>166</v>
      </c>
      <c r="D14" s="134" t="s">
        <v>82</v>
      </c>
      <c r="E14" s="134" t="s">
        <v>83</v>
      </c>
      <c r="F14" s="134" t="s">
        <v>171</v>
      </c>
      <c r="G14" s="134" t="s">
        <v>172</v>
      </c>
      <c r="H14" s="136">
        <v>2830800</v>
      </c>
      <c r="I14" s="136">
        <v>2830800</v>
      </c>
      <c r="J14" s="136"/>
      <c r="K14" s="136"/>
      <c r="L14" s="136">
        <v>2830800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spans="1:23">
      <c r="A15" s="134" t="s">
        <v>49</v>
      </c>
      <c r="B15" s="134" t="s">
        <v>165</v>
      </c>
      <c r="C15" s="134" t="s">
        <v>166</v>
      </c>
      <c r="D15" s="134" t="s">
        <v>82</v>
      </c>
      <c r="E15" s="134" t="s">
        <v>83</v>
      </c>
      <c r="F15" s="134" t="s">
        <v>171</v>
      </c>
      <c r="G15" s="134" t="s">
        <v>172</v>
      </c>
      <c r="H15" s="136">
        <v>1785408</v>
      </c>
      <c r="I15" s="136">
        <v>1785408</v>
      </c>
      <c r="J15" s="136"/>
      <c r="K15" s="136"/>
      <c r="L15" s="136">
        <v>1785408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spans="1:23">
      <c r="A16" s="134" t="s">
        <v>49</v>
      </c>
      <c r="B16" s="134" t="s">
        <v>173</v>
      </c>
      <c r="C16" s="134" t="s">
        <v>174</v>
      </c>
      <c r="D16" s="134" t="s">
        <v>90</v>
      </c>
      <c r="E16" s="134" t="s">
        <v>91</v>
      </c>
      <c r="F16" s="134" t="s">
        <v>175</v>
      </c>
      <c r="G16" s="134" t="s">
        <v>176</v>
      </c>
      <c r="H16" s="136">
        <v>2814582.07</v>
      </c>
      <c r="I16" s="136">
        <v>2814582.07</v>
      </c>
      <c r="J16" s="136"/>
      <c r="K16" s="136"/>
      <c r="L16" s="136">
        <v>2814582.07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spans="1:23">
      <c r="A17" s="134" t="s">
        <v>49</v>
      </c>
      <c r="B17" s="134" t="s">
        <v>173</v>
      </c>
      <c r="C17" s="134" t="s">
        <v>174</v>
      </c>
      <c r="D17" s="134" t="s">
        <v>92</v>
      </c>
      <c r="E17" s="134" t="s">
        <v>93</v>
      </c>
      <c r="F17" s="134" t="s">
        <v>177</v>
      </c>
      <c r="G17" s="134" t="s">
        <v>178</v>
      </c>
      <c r="H17" s="136">
        <v>285000</v>
      </c>
      <c r="I17" s="136">
        <v>285000</v>
      </c>
      <c r="J17" s="136"/>
      <c r="K17" s="136"/>
      <c r="L17" s="136">
        <v>285000</v>
      </c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spans="1:23">
      <c r="A18" s="134" t="s">
        <v>49</v>
      </c>
      <c r="B18" s="134" t="s">
        <v>173</v>
      </c>
      <c r="C18" s="134" t="s">
        <v>174</v>
      </c>
      <c r="D18" s="134" t="s">
        <v>92</v>
      </c>
      <c r="E18" s="134" t="s">
        <v>93</v>
      </c>
      <c r="F18" s="134" t="s">
        <v>177</v>
      </c>
      <c r="G18" s="134" t="s">
        <v>178</v>
      </c>
      <c r="H18" s="136"/>
      <c r="I18" s="136"/>
      <c r="J18" s="136"/>
      <c r="K18" s="136"/>
      <c r="L18" s="136"/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spans="1:23">
      <c r="A19" s="134" t="s">
        <v>49</v>
      </c>
      <c r="B19" s="134" t="s">
        <v>179</v>
      </c>
      <c r="C19" s="134" t="s">
        <v>180</v>
      </c>
      <c r="D19" s="134" t="s">
        <v>92</v>
      </c>
      <c r="E19" s="134" t="s">
        <v>93</v>
      </c>
      <c r="F19" s="134" t="s">
        <v>177</v>
      </c>
      <c r="G19" s="134" t="s">
        <v>178</v>
      </c>
      <c r="H19" s="136">
        <v>570000</v>
      </c>
      <c r="I19" s="136">
        <v>570000</v>
      </c>
      <c r="J19" s="136"/>
      <c r="K19" s="136"/>
      <c r="L19" s="136">
        <v>570000</v>
      </c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spans="1:23">
      <c r="A20" s="134" t="s">
        <v>49</v>
      </c>
      <c r="B20" s="134" t="s">
        <v>173</v>
      </c>
      <c r="C20" s="134" t="s">
        <v>174</v>
      </c>
      <c r="D20" s="134" t="s">
        <v>101</v>
      </c>
      <c r="E20" s="134" t="s">
        <v>102</v>
      </c>
      <c r="F20" s="134" t="s">
        <v>181</v>
      </c>
      <c r="G20" s="134" t="s">
        <v>182</v>
      </c>
      <c r="H20" s="136"/>
      <c r="I20" s="136"/>
      <c r="J20" s="136"/>
      <c r="K20" s="136"/>
      <c r="L20" s="136"/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spans="1:23">
      <c r="A21" s="134" t="s">
        <v>49</v>
      </c>
      <c r="B21" s="134" t="s">
        <v>173</v>
      </c>
      <c r="C21" s="134" t="s">
        <v>174</v>
      </c>
      <c r="D21" s="134" t="s">
        <v>103</v>
      </c>
      <c r="E21" s="134" t="s">
        <v>104</v>
      </c>
      <c r="F21" s="134" t="s">
        <v>181</v>
      </c>
      <c r="G21" s="134" t="s">
        <v>182</v>
      </c>
      <c r="H21" s="136">
        <v>989761.24</v>
      </c>
      <c r="I21" s="136">
        <v>989761.24</v>
      </c>
      <c r="J21" s="136"/>
      <c r="K21" s="136"/>
      <c r="L21" s="136">
        <v>989761.24</v>
      </c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spans="1:23">
      <c r="A22" s="134" t="s">
        <v>49</v>
      </c>
      <c r="B22" s="134" t="s">
        <v>173</v>
      </c>
      <c r="C22" s="134" t="s">
        <v>174</v>
      </c>
      <c r="D22" s="134" t="s">
        <v>105</v>
      </c>
      <c r="E22" s="134" t="s">
        <v>106</v>
      </c>
      <c r="F22" s="134" t="s">
        <v>183</v>
      </c>
      <c r="G22" s="134" t="s">
        <v>184</v>
      </c>
      <c r="H22" s="136">
        <v>67759.56</v>
      </c>
      <c r="I22" s="136">
        <v>67759.56</v>
      </c>
      <c r="J22" s="136"/>
      <c r="K22" s="136"/>
      <c r="L22" s="136">
        <v>67759.56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spans="1:23">
      <c r="A23" s="134" t="s">
        <v>49</v>
      </c>
      <c r="B23" s="134" t="s">
        <v>173</v>
      </c>
      <c r="C23" s="134" t="s">
        <v>174</v>
      </c>
      <c r="D23" s="134" t="s">
        <v>96</v>
      </c>
      <c r="E23" s="134" t="s">
        <v>95</v>
      </c>
      <c r="F23" s="134" t="s">
        <v>183</v>
      </c>
      <c r="G23" s="134" t="s">
        <v>184</v>
      </c>
      <c r="H23" s="136">
        <v>114020.51</v>
      </c>
      <c r="I23" s="136">
        <v>114020.51</v>
      </c>
      <c r="J23" s="136"/>
      <c r="K23" s="136"/>
      <c r="L23" s="136">
        <v>114020.51</v>
      </c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spans="1:23">
      <c r="A24" s="134" t="s">
        <v>49</v>
      </c>
      <c r="B24" s="134" t="s">
        <v>173</v>
      </c>
      <c r="C24" s="134" t="s">
        <v>174</v>
      </c>
      <c r="D24" s="134" t="s">
        <v>105</v>
      </c>
      <c r="E24" s="134" t="s">
        <v>106</v>
      </c>
      <c r="F24" s="134" t="s">
        <v>183</v>
      </c>
      <c r="G24" s="134" t="s">
        <v>184</v>
      </c>
      <c r="H24" s="136"/>
      <c r="I24" s="136"/>
      <c r="J24" s="136"/>
      <c r="K24" s="136"/>
      <c r="L24" s="136"/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spans="1:23">
      <c r="A25" s="134" t="s">
        <v>49</v>
      </c>
      <c r="B25" s="134" t="s">
        <v>185</v>
      </c>
      <c r="C25" s="134" t="s">
        <v>112</v>
      </c>
      <c r="D25" s="134" t="s">
        <v>111</v>
      </c>
      <c r="E25" s="134" t="s">
        <v>112</v>
      </c>
      <c r="F25" s="134" t="s">
        <v>186</v>
      </c>
      <c r="G25" s="134" t="s">
        <v>112</v>
      </c>
      <c r="H25" s="136">
        <v>2032786.92</v>
      </c>
      <c r="I25" s="136">
        <v>2032786.92</v>
      </c>
      <c r="J25" s="136"/>
      <c r="K25" s="136"/>
      <c r="L25" s="136">
        <v>2032786.92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spans="1:23">
      <c r="A26" s="134" t="s">
        <v>49</v>
      </c>
      <c r="B26" s="134" t="s">
        <v>187</v>
      </c>
      <c r="C26" s="134" t="s">
        <v>188</v>
      </c>
      <c r="D26" s="134" t="s">
        <v>82</v>
      </c>
      <c r="E26" s="134" t="s">
        <v>83</v>
      </c>
      <c r="F26" s="134" t="s">
        <v>189</v>
      </c>
      <c r="G26" s="134" t="s">
        <v>190</v>
      </c>
      <c r="H26" s="136">
        <v>81780</v>
      </c>
      <c r="I26" s="136">
        <v>81780</v>
      </c>
      <c r="J26" s="136"/>
      <c r="K26" s="136"/>
      <c r="L26" s="136">
        <v>81780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spans="1:23">
      <c r="A27" s="134" t="s">
        <v>49</v>
      </c>
      <c r="B27" s="134" t="s">
        <v>191</v>
      </c>
      <c r="C27" s="134" t="s">
        <v>192</v>
      </c>
      <c r="D27" s="134" t="s">
        <v>88</v>
      </c>
      <c r="E27" s="134" t="s">
        <v>89</v>
      </c>
      <c r="F27" s="134" t="s">
        <v>193</v>
      </c>
      <c r="G27" s="134" t="s">
        <v>194</v>
      </c>
      <c r="H27" s="136">
        <v>62600</v>
      </c>
      <c r="I27" s="136">
        <v>62600</v>
      </c>
      <c r="J27" s="136"/>
      <c r="K27" s="136"/>
      <c r="L27" s="136">
        <v>62600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spans="1:23">
      <c r="A28" s="134" t="s">
        <v>49</v>
      </c>
      <c r="B28" s="134" t="s">
        <v>195</v>
      </c>
      <c r="C28" s="134" t="s">
        <v>196</v>
      </c>
      <c r="D28" s="134" t="s">
        <v>88</v>
      </c>
      <c r="E28" s="134" t="s">
        <v>89</v>
      </c>
      <c r="F28" s="134" t="s">
        <v>197</v>
      </c>
      <c r="G28" s="134" t="s">
        <v>198</v>
      </c>
      <c r="H28" s="136">
        <v>10000</v>
      </c>
      <c r="I28" s="136">
        <v>10000</v>
      </c>
      <c r="J28" s="136"/>
      <c r="K28" s="136"/>
      <c r="L28" s="136">
        <v>10000</v>
      </c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spans="1:23">
      <c r="A29" s="134" t="s">
        <v>49</v>
      </c>
      <c r="B29" s="134" t="s">
        <v>199</v>
      </c>
      <c r="C29" s="134" t="s">
        <v>200</v>
      </c>
      <c r="D29" s="134" t="s">
        <v>82</v>
      </c>
      <c r="E29" s="134" t="s">
        <v>83</v>
      </c>
      <c r="F29" s="134" t="s">
        <v>201</v>
      </c>
      <c r="G29" s="134" t="s">
        <v>200</v>
      </c>
      <c r="H29" s="136">
        <v>296252.88</v>
      </c>
      <c r="I29" s="136">
        <v>296252.88</v>
      </c>
      <c r="J29" s="136"/>
      <c r="K29" s="136"/>
      <c r="L29" s="136">
        <v>296252.88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spans="1:23">
      <c r="A30" s="134" t="s">
        <v>49</v>
      </c>
      <c r="B30" s="134" t="s">
        <v>199</v>
      </c>
      <c r="C30" s="134" t="s">
        <v>200</v>
      </c>
      <c r="D30" s="134" t="s">
        <v>82</v>
      </c>
      <c r="E30" s="134" t="s">
        <v>83</v>
      </c>
      <c r="F30" s="134" t="s">
        <v>201</v>
      </c>
      <c r="G30" s="134" t="s">
        <v>200</v>
      </c>
      <c r="H30" s="136"/>
      <c r="I30" s="136"/>
      <c r="J30" s="136"/>
      <c r="K30" s="136"/>
      <c r="L30" s="136"/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spans="1:23">
      <c r="A31" s="134" t="s">
        <v>49</v>
      </c>
      <c r="B31" s="134" t="s">
        <v>202</v>
      </c>
      <c r="C31" s="134" t="s">
        <v>203</v>
      </c>
      <c r="D31" s="134" t="s">
        <v>82</v>
      </c>
      <c r="E31" s="134" t="s">
        <v>83</v>
      </c>
      <c r="F31" s="134" t="s">
        <v>193</v>
      </c>
      <c r="G31" s="134" t="s">
        <v>194</v>
      </c>
      <c r="H31" s="136">
        <v>5800</v>
      </c>
      <c r="I31" s="136">
        <v>5800</v>
      </c>
      <c r="J31" s="136"/>
      <c r="K31" s="136"/>
      <c r="L31" s="136">
        <v>5800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spans="1:23">
      <c r="A32" s="134" t="s">
        <v>49</v>
      </c>
      <c r="B32" s="134" t="s">
        <v>204</v>
      </c>
      <c r="C32" s="134" t="s">
        <v>205</v>
      </c>
      <c r="D32" s="134" t="s">
        <v>82</v>
      </c>
      <c r="E32" s="134" t="s">
        <v>83</v>
      </c>
      <c r="F32" s="134" t="s">
        <v>171</v>
      </c>
      <c r="G32" s="134" t="s">
        <v>172</v>
      </c>
      <c r="H32" s="136">
        <v>2030000</v>
      </c>
      <c r="I32" s="136"/>
      <c r="J32" s="136"/>
      <c r="K32" s="136"/>
      <c r="L32" s="136"/>
      <c r="M32" s="134"/>
      <c r="N32" s="136"/>
      <c r="O32" s="136"/>
      <c r="P32" s="136"/>
      <c r="Q32" s="136"/>
      <c r="R32" s="136">
        <v>2030000</v>
      </c>
      <c r="S32" s="136"/>
      <c r="T32" s="136"/>
      <c r="U32" s="136"/>
      <c r="V32" s="136"/>
      <c r="W32" s="136">
        <v>2030000</v>
      </c>
    </row>
    <row r="33" ht="30.75" customHeight="1" spans="1:23">
      <c r="A33" s="139" t="s">
        <v>33</v>
      </c>
      <c r="B33" s="139"/>
      <c r="C33" s="139"/>
      <c r="D33" s="139"/>
      <c r="E33" s="139"/>
      <c r="F33" s="139"/>
      <c r="G33" s="139"/>
      <c r="H33" s="136">
        <v>24824234.18</v>
      </c>
      <c r="I33" s="136">
        <v>22794234.18</v>
      </c>
      <c r="J33" s="136"/>
      <c r="K33" s="136"/>
      <c r="L33" s="136">
        <v>22794234.18</v>
      </c>
      <c r="M33" s="136"/>
      <c r="N33" s="136"/>
      <c r="O33" s="136"/>
      <c r="P33" s="136"/>
      <c r="Q33" s="136"/>
      <c r="R33" s="136">
        <v>2030000</v>
      </c>
      <c r="S33" s="136"/>
      <c r="T33" s="136"/>
      <c r="U33" s="136"/>
      <c r="V33" s="136"/>
      <c r="W33" s="136">
        <v>2030000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"/>
  <sheetViews>
    <sheetView showZeros="0" workbookViewId="0">
      <selection activeCell="S8" sqref="S8"/>
    </sheetView>
  </sheetViews>
  <sheetFormatPr defaultColWidth="10.3333333333333" defaultRowHeight="15" customHeight="1"/>
  <cols>
    <col min="1" max="1" width="5.66666666666667" customWidth="1"/>
    <col min="2" max="2" width="7.66666666666667" customWidth="1"/>
    <col min="3" max="3" width="9.88571428571429" customWidth="1"/>
    <col min="4" max="4" width="10.552380952381" customWidth="1"/>
    <col min="5" max="5" width="6" customWidth="1"/>
    <col min="6" max="6" width="7.33333333333333" customWidth="1"/>
    <col min="7" max="7" width="5.33333333333333" customWidth="1"/>
    <col min="8" max="8" width="5.88571428571429" customWidth="1"/>
    <col min="9" max="11" width="12.8857142857143" customWidth="1"/>
    <col min="12" max="12" width="7.33333333333333" customWidth="1"/>
    <col min="13" max="13" width="5.88571428571429" customWidth="1"/>
    <col min="14" max="16" width="4.66666666666667" customWidth="1"/>
    <col min="17" max="17" width="8" customWidth="1"/>
    <col min="18" max="18" width="11" customWidth="1"/>
    <col min="19" max="20" width="9.88571428571429" customWidth="1"/>
    <col min="21" max="21" width="7.55238095238095" customWidth="1"/>
    <col min="22" max="22" width="5" customWidth="1"/>
    <col min="23" max="23" width="11" customWidth="1"/>
  </cols>
  <sheetData>
    <row r="1" ht="18.75" customHeight="1" spans="1:23">
      <c r="A1" s="130" t="s">
        <v>206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29" t="s">
        <v>207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8.75" customHeight="1" spans="1:23">
      <c r="A3" s="131" t="s">
        <v>2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30</v>
      </c>
      <c r="W3" s="130"/>
    </row>
    <row r="4" ht="26.25" customHeight="1" spans="1:23">
      <c r="A4" s="133" t="s">
        <v>208</v>
      </c>
      <c r="B4" s="133" t="s">
        <v>143</v>
      </c>
      <c r="C4" s="133" t="s">
        <v>144</v>
      </c>
      <c r="D4" s="133" t="s">
        <v>209</v>
      </c>
      <c r="E4" s="133" t="s">
        <v>145</v>
      </c>
      <c r="F4" s="133" t="s">
        <v>146</v>
      </c>
      <c r="G4" s="133" t="s">
        <v>210</v>
      </c>
      <c r="H4" s="133" t="s">
        <v>211</v>
      </c>
      <c r="I4" s="133" t="s">
        <v>33</v>
      </c>
      <c r="J4" s="133" t="s">
        <v>212</v>
      </c>
      <c r="K4" s="133"/>
      <c r="L4" s="133"/>
      <c r="M4" s="133"/>
      <c r="N4" s="133" t="s">
        <v>155</v>
      </c>
      <c r="O4" s="133"/>
      <c r="P4" s="133"/>
      <c r="Q4" s="133" t="s">
        <v>40</v>
      </c>
      <c r="R4" s="133" t="s">
        <v>55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37</v>
      </c>
      <c r="K5" s="133"/>
      <c r="L5" s="133" t="s">
        <v>38</v>
      </c>
      <c r="M5" s="133" t="s">
        <v>39</v>
      </c>
      <c r="N5" s="133" t="s">
        <v>37</v>
      </c>
      <c r="O5" s="133" t="s">
        <v>38</v>
      </c>
      <c r="P5" s="133" t="s">
        <v>39</v>
      </c>
      <c r="Q5" s="133"/>
      <c r="R5" s="133" t="s">
        <v>36</v>
      </c>
      <c r="S5" s="133" t="s">
        <v>43</v>
      </c>
      <c r="T5" s="133" t="s">
        <v>44</v>
      </c>
      <c r="U5" s="133" t="s">
        <v>45</v>
      </c>
      <c r="V5" s="133" t="s">
        <v>46</v>
      </c>
      <c r="W5" s="133" t="s">
        <v>47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36</v>
      </c>
      <c r="K6" s="133" t="s">
        <v>213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63</v>
      </c>
      <c r="B7" s="133" t="s">
        <v>64</v>
      </c>
      <c r="C7" s="133" t="s">
        <v>65</v>
      </c>
      <c r="D7" s="133" t="s">
        <v>66</v>
      </c>
      <c r="E7" s="133" t="s">
        <v>67</v>
      </c>
      <c r="F7" s="133" t="s">
        <v>68</v>
      </c>
      <c r="G7" s="133" t="s">
        <v>69</v>
      </c>
      <c r="H7" s="133" t="s">
        <v>70</v>
      </c>
      <c r="I7" s="133" t="s">
        <v>71</v>
      </c>
      <c r="J7" s="133" t="s">
        <v>72</v>
      </c>
      <c r="K7" s="133" t="s">
        <v>73</v>
      </c>
      <c r="L7" s="133" t="s">
        <v>74</v>
      </c>
      <c r="M7" s="133" t="s">
        <v>75</v>
      </c>
      <c r="N7" s="133" t="s">
        <v>76</v>
      </c>
      <c r="O7" s="133" t="s">
        <v>77</v>
      </c>
      <c r="P7" s="133" t="s">
        <v>157</v>
      </c>
      <c r="Q7" s="133" t="s">
        <v>158</v>
      </c>
      <c r="R7" s="133" t="s">
        <v>159</v>
      </c>
      <c r="S7" s="133" t="s">
        <v>160</v>
      </c>
      <c r="T7" s="133" t="s">
        <v>161</v>
      </c>
      <c r="U7" s="133" t="s">
        <v>162</v>
      </c>
      <c r="V7" s="133" t="s">
        <v>163</v>
      </c>
      <c r="W7" s="133" t="s">
        <v>164</v>
      </c>
    </row>
    <row r="8" ht="52.5" customHeight="1" spans="1:23">
      <c r="A8" s="134"/>
      <c r="B8" s="134"/>
      <c r="C8" s="134" t="s">
        <v>214</v>
      </c>
      <c r="D8" s="134"/>
      <c r="E8" s="134"/>
      <c r="F8" s="134"/>
      <c r="G8" s="134"/>
      <c r="H8" s="134"/>
      <c r="I8" s="136">
        <v>121000</v>
      </c>
      <c r="J8" s="136"/>
      <c r="K8" s="136"/>
      <c r="L8" s="136"/>
      <c r="M8" s="136"/>
      <c r="N8" s="136"/>
      <c r="O8" s="136"/>
      <c r="P8" s="136"/>
      <c r="Q8" s="136"/>
      <c r="R8" s="136">
        <v>121000</v>
      </c>
      <c r="S8" s="136"/>
      <c r="T8" s="136"/>
      <c r="U8" s="136"/>
      <c r="V8" s="136"/>
      <c r="W8" s="136">
        <v>121000</v>
      </c>
    </row>
    <row r="9" ht="52.5" customHeight="1" spans="1:23">
      <c r="A9" s="134" t="s">
        <v>215</v>
      </c>
      <c r="B9" s="134" t="s">
        <v>216</v>
      </c>
      <c r="C9" s="134" t="s">
        <v>214</v>
      </c>
      <c r="D9" s="134" t="s">
        <v>49</v>
      </c>
      <c r="E9" s="134" t="s">
        <v>82</v>
      </c>
      <c r="F9" s="134" t="s">
        <v>83</v>
      </c>
      <c r="G9" s="134" t="s">
        <v>217</v>
      </c>
      <c r="H9" s="134" t="s">
        <v>218</v>
      </c>
      <c r="I9" s="136">
        <v>5000</v>
      </c>
      <c r="J9" s="136"/>
      <c r="K9" s="136"/>
      <c r="L9" s="136"/>
      <c r="M9" s="136"/>
      <c r="N9" s="136"/>
      <c r="O9" s="136"/>
      <c r="P9" s="136"/>
      <c r="Q9" s="136"/>
      <c r="R9" s="136">
        <v>5000</v>
      </c>
      <c r="S9" s="136"/>
      <c r="T9" s="136"/>
      <c r="U9" s="136"/>
      <c r="V9" s="136"/>
      <c r="W9" s="136">
        <v>5000</v>
      </c>
    </row>
    <row r="10" ht="52.5" customHeight="1" spans="1:23">
      <c r="A10" s="134" t="s">
        <v>215</v>
      </c>
      <c r="B10" s="134" t="s">
        <v>216</v>
      </c>
      <c r="C10" s="134" t="s">
        <v>214</v>
      </c>
      <c r="D10" s="134" t="s">
        <v>49</v>
      </c>
      <c r="E10" s="134" t="s">
        <v>82</v>
      </c>
      <c r="F10" s="134" t="s">
        <v>83</v>
      </c>
      <c r="G10" s="134" t="s">
        <v>217</v>
      </c>
      <c r="H10" s="134" t="s">
        <v>218</v>
      </c>
      <c r="I10" s="136">
        <v>15000</v>
      </c>
      <c r="J10" s="136"/>
      <c r="K10" s="136"/>
      <c r="L10" s="136"/>
      <c r="M10" s="136"/>
      <c r="N10" s="134"/>
      <c r="O10" s="134"/>
      <c r="P10" s="134"/>
      <c r="Q10" s="136"/>
      <c r="R10" s="136">
        <v>15000</v>
      </c>
      <c r="S10" s="136"/>
      <c r="T10" s="136"/>
      <c r="U10" s="136"/>
      <c r="V10" s="136"/>
      <c r="W10" s="136">
        <v>15000</v>
      </c>
    </row>
    <row r="11" ht="52.5" customHeight="1" spans="1:23">
      <c r="A11" s="134" t="s">
        <v>215</v>
      </c>
      <c r="B11" s="134" t="s">
        <v>216</v>
      </c>
      <c r="C11" s="134" t="s">
        <v>214</v>
      </c>
      <c r="D11" s="134" t="s">
        <v>49</v>
      </c>
      <c r="E11" s="134" t="s">
        <v>82</v>
      </c>
      <c r="F11" s="134" t="s">
        <v>83</v>
      </c>
      <c r="G11" s="134" t="s">
        <v>189</v>
      </c>
      <c r="H11" s="134" t="s">
        <v>190</v>
      </c>
      <c r="I11" s="136">
        <v>60000</v>
      </c>
      <c r="J11" s="136"/>
      <c r="K11" s="136"/>
      <c r="L11" s="136"/>
      <c r="M11" s="136"/>
      <c r="N11" s="134"/>
      <c r="O11" s="134"/>
      <c r="P11" s="134"/>
      <c r="Q11" s="136"/>
      <c r="R11" s="136">
        <v>60000</v>
      </c>
      <c r="S11" s="136"/>
      <c r="T11" s="136"/>
      <c r="U11" s="136"/>
      <c r="V11" s="136"/>
      <c r="W11" s="136">
        <v>60000</v>
      </c>
    </row>
    <row r="12" ht="52.5" customHeight="1" spans="1:23">
      <c r="A12" s="134" t="s">
        <v>215</v>
      </c>
      <c r="B12" s="134" t="s">
        <v>216</v>
      </c>
      <c r="C12" s="134" t="s">
        <v>214</v>
      </c>
      <c r="D12" s="134" t="s">
        <v>49</v>
      </c>
      <c r="E12" s="134" t="s">
        <v>82</v>
      </c>
      <c r="F12" s="134" t="s">
        <v>83</v>
      </c>
      <c r="G12" s="134" t="s">
        <v>219</v>
      </c>
      <c r="H12" s="134" t="s">
        <v>220</v>
      </c>
      <c r="I12" s="136">
        <v>21000</v>
      </c>
      <c r="J12" s="136"/>
      <c r="K12" s="136"/>
      <c r="L12" s="136"/>
      <c r="M12" s="136"/>
      <c r="N12" s="134"/>
      <c r="O12" s="134"/>
      <c r="P12" s="134"/>
      <c r="Q12" s="136"/>
      <c r="R12" s="136">
        <v>21000</v>
      </c>
      <c r="S12" s="136"/>
      <c r="T12" s="136"/>
      <c r="U12" s="136"/>
      <c r="V12" s="136"/>
      <c r="W12" s="136">
        <v>21000</v>
      </c>
    </row>
    <row r="13" ht="52.5" customHeight="1" spans="1:23">
      <c r="A13" s="134" t="s">
        <v>215</v>
      </c>
      <c r="B13" s="134" t="s">
        <v>216</v>
      </c>
      <c r="C13" s="134" t="s">
        <v>214</v>
      </c>
      <c r="D13" s="134" t="s">
        <v>49</v>
      </c>
      <c r="E13" s="134" t="s">
        <v>82</v>
      </c>
      <c r="F13" s="134" t="s">
        <v>83</v>
      </c>
      <c r="G13" s="134" t="s">
        <v>221</v>
      </c>
      <c r="H13" s="134" t="s">
        <v>222</v>
      </c>
      <c r="I13" s="136">
        <v>20000</v>
      </c>
      <c r="J13" s="136"/>
      <c r="K13" s="136"/>
      <c r="L13" s="136"/>
      <c r="M13" s="136"/>
      <c r="N13" s="134"/>
      <c r="O13" s="134"/>
      <c r="P13" s="134"/>
      <c r="Q13" s="136"/>
      <c r="R13" s="136">
        <v>20000</v>
      </c>
      <c r="S13" s="136"/>
      <c r="T13" s="136"/>
      <c r="U13" s="136"/>
      <c r="V13" s="136"/>
      <c r="W13" s="136">
        <v>20000</v>
      </c>
    </row>
    <row r="14" ht="30" customHeight="1" spans="1:23">
      <c r="A14" s="135" t="s">
        <v>33</v>
      </c>
      <c r="B14" s="135"/>
      <c r="C14" s="135"/>
      <c r="D14" s="135"/>
      <c r="E14" s="135"/>
      <c r="F14" s="135"/>
      <c r="G14" s="135"/>
      <c r="H14" s="135"/>
      <c r="I14" s="136">
        <v>121000</v>
      </c>
      <c r="J14" s="136"/>
      <c r="K14" s="136"/>
      <c r="L14" s="136"/>
      <c r="M14" s="136"/>
      <c r="N14" s="136"/>
      <c r="O14" s="136"/>
      <c r="P14" s="136"/>
      <c r="Q14" s="136"/>
      <c r="R14" s="136">
        <v>121000</v>
      </c>
      <c r="S14" s="136"/>
      <c r="T14" s="136"/>
      <c r="U14" s="136"/>
      <c r="V14" s="136"/>
      <c r="W14" s="136">
        <v>121000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J6" sqref="J6"/>
    </sheetView>
  </sheetViews>
  <sheetFormatPr defaultColWidth="10.3333333333333" defaultRowHeight="15" customHeight="1"/>
  <cols>
    <col min="1" max="9" width="14.3333333333333" customWidth="1"/>
    <col min="10" max="10" width="34.333333333333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29" t="s">
        <v>223</v>
      </c>
    </row>
    <row r="2" ht="34.5" customHeight="1" spans="1:10">
      <c r="A2" s="56" t="s">
        <v>224</v>
      </c>
      <c r="B2" s="29"/>
      <c r="C2" s="29"/>
      <c r="D2" s="29"/>
      <c r="E2" s="29"/>
      <c r="F2" s="57"/>
      <c r="G2" s="29"/>
      <c r="H2" s="57"/>
      <c r="I2" s="57"/>
      <c r="J2" s="29"/>
    </row>
    <row r="3" ht="18.75" customHeight="1" spans="1:10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7" t="s">
        <v>225</v>
      </c>
      <c r="B4" s="127" t="s">
        <v>226</v>
      </c>
      <c r="C4" s="127" t="s">
        <v>227</v>
      </c>
      <c r="D4" s="127" t="s">
        <v>228</v>
      </c>
      <c r="E4" s="127" t="s">
        <v>229</v>
      </c>
      <c r="F4" s="127" t="s">
        <v>230</v>
      </c>
      <c r="G4" s="127" t="s">
        <v>231</v>
      </c>
      <c r="H4" s="127" t="s">
        <v>232</v>
      </c>
      <c r="I4" s="127" t="s">
        <v>233</v>
      </c>
      <c r="J4" s="127" t="s">
        <v>234</v>
      </c>
    </row>
    <row r="5" ht="22.5" customHeight="1" spans="1:10">
      <c r="A5" s="127" t="s">
        <v>63</v>
      </c>
      <c r="B5" s="127" t="s">
        <v>64</v>
      </c>
      <c r="C5" s="127" t="s">
        <v>65</v>
      </c>
      <c r="D5" s="127" t="s">
        <v>66</v>
      </c>
      <c r="E5" s="127" t="s">
        <v>67</v>
      </c>
      <c r="F5" s="127" t="s">
        <v>68</v>
      </c>
      <c r="G5" s="127" t="s">
        <v>69</v>
      </c>
      <c r="H5" s="127" t="s">
        <v>70</v>
      </c>
      <c r="I5" s="127" t="s">
        <v>71</v>
      </c>
      <c r="J5" s="127" t="s">
        <v>72</v>
      </c>
    </row>
    <row r="6" ht="52.5" customHeight="1" spans="1:10">
      <c r="A6" s="127" t="s">
        <v>49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spans="1:10">
      <c r="A7" s="128" t="s">
        <v>214</v>
      </c>
      <c r="B7" s="128" t="s">
        <v>235</v>
      </c>
      <c r="C7" s="128" t="s">
        <v>236</v>
      </c>
      <c r="D7" s="128" t="s">
        <v>237</v>
      </c>
      <c r="E7" s="128" t="s">
        <v>238</v>
      </c>
      <c r="F7" s="128" t="s">
        <v>239</v>
      </c>
      <c r="G7" s="127" t="s">
        <v>240</v>
      </c>
      <c r="H7" s="127" t="s">
        <v>241</v>
      </c>
      <c r="I7" s="128" t="s">
        <v>242</v>
      </c>
      <c r="J7" s="128" t="s">
        <v>243</v>
      </c>
    </row>
    <row r="8" ht="52.5" customHeight="1" spans="1:10">
      <c r="A8" s="128" t="s">
        <v>214</v>
      </c>
      <c r="B8" s="128" t="s">
        <v>235</v>
      </c>
      <c r="C8" s="128" t="s">
        <v>236</v>
      </c>
      <c r="D8" s="128" t="s">
        <v>237</v>
      </c>
      <c r="E8" s="128" t="s">
        <v>244</v>
      </c>
      <c r="F8" s="128" t="s">
        <v>239</v>
      </c>
      <c r="G8" s="127" t="s">
        <v>245</v>
      </c>
      <c r="H8" s="127" t="s">
        <v>246</v>
      </c>
      <c r="I8" s="128" t="s">
        <v>242</v>
      </c>
      <c r="J8" s="128" t="s">
        <v>247</v>
      </c>
    </row>
    <row r="9" ht="52.5" customHeight="1" spans="1:10">
      <c r="A9" s="128" t="s">
        <v>214</v>
      </c>
      <c r="B9" s="128" t="s">
        <v>235</v>
      </c>
      <c r="C9" s="128" t="s">
        <v>236</v>
      </c>
      <c r="D9" s="128" t="s">
        <v>248</v>
      </c>
      <c r="E9" s="128" t="s">
        <v>249</v>
      </c>
      <c r="F9" s="128" t="s">
        <v>250</v>
      </c>
      <c r="G9" s="127" t="s">
        <v>251</v>
      </c>
      <c r="H9" s="127" t="s">
        <v>246</v>
      </c>
      <c r="I9" s="128" t="s">
        <v>242</v>
      </c>
      <c r="J9" s="128" t="s">
        <v>252</v>
      </c>
    </row>
    <row r="10" ht="52.5" customHeight="1" spans="1:10">
      <c r="A10" s="128" t="s">
        <v>214</v>
      </c>
      <c r="B10" s="128" t="s">
        <v>235</v>
      </c>
      <c r="C10" s="128" t="s">
        <v>236</v>
      </c>
      <c r="D10" s="128" t="s">
        <v>253</v>
      </c>
      <c r="E10" s="128" t="s">
        <v>254</v>
      </c>
      <c r="F10" s="128" t="s">
        <v>250</v>
      </c>
      <c r="G10" s="127" t="s">
        <v>251</v>
      </c>
      <c r="H10" s="127" t="s">
        <v>246</v>
      </c>
      <c r="I10" s="128" t="s">
        <v>242</v>
      </c>
      <c r="J10" s="128" t="s">
        <v>255</v>
      </c>
    </row>
    <row r="11" ht="52.5" customHeight="1" spans="1:10">
      <c r="A11" s="128" t="s">
        <v>214</v>
      </c>
      <c r="B11" s="128" t="s">
        <v>235</v>
      </c>
      <c r="C11" s="128" t="s">
        <v>256</v>
      </c>
      <c r="D11" s="128" t="s">
        <v>257</v>
      </c>
      <c r="E11" s="128" t="s">
        <v>258</v>
      </c>
      <c r="F11" s="128" t="s">
        <v>250</v>
      </c>
      <c r="G11" s="127" t="s">
        <v>251</v>
      </c>
      <c r="H11" s="127" t="s">
        <v>246</v>
      </c>
      <c r="I11" s="128" t="s">
        <v>242</v>
      </c>
      <c r="J11" s="128" t="s">
        <v>259</v>
      </c>
    </row>
    <row r="12" ht="52.5" customHeight="1" spans="1:10">
      <c r="A12" s="128" t="s">
        <v>214</v>
      </c>
      <c r="B12" s="128" t="s">
        <v>235</v>
      </c>
      <c r="C12" s="128" t="s">
        <v>260</v>
      </c>
      <c r="D12" s="128" t="s">
        <v>261</v>
      </c>
      <c r="E12" s="128" t="s">
        <v>262</v>
      </c>
      <c r="F12" s="128" t="s">
        <v>239</v>
      </c>
      <c r="G12" s="127" t="s">
        <v>251</v>
      </c>
      <c r="H12" s="127" t="s">
        <v>246</v>
      </c>
      <c r="I12" s="128" t="s">
        <v>242</v>
      </c>
      <c r="J12" s="128" t="s">
        <v>262</v>
      </c>
    </row>
  </sheetData>
  <mergeCells count="4">
    <mergeCell ref="A2:J2"/>
    <mergeCell ref="A3:E3"/>
    <mergeCell ref="A7:A12"/>
    <mergeCell ref="B7:B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芒市轩岗中学</cp:lastModifiedBy>
  <dcterms:created xsi:type="dcterms:W3CDTF">2026-02-24T13:47:00Z</dcterms:created>
  <dcterms:modified xsi:type="dcterms:W3CDTF">2026-02-27T09:01:48Z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