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10" windowHeight="1219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<sst xmlns="http://schemas.openxmlformats.org/spreadsheetml/2006/main" count="1258" uniqueCount="441">
  <si>
    <t>预算01-1表</t>
  </si>
  <si>
    <t>2025年财务收支预算总表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</si>
  <si>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</si>
  <si>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</si>
  <si>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</si>
  <si>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</si>
  <si>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</si>
  <si>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</si>
  <si>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</si>
  <si>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</si>
  <si>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</si>
  <si>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</si>
  <si>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</si>
  <si>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</si>
  <si>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</si>
  <si>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</si>
  <si>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</si>
  <si>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</si>
  <si>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</si>
  <si>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</si>
  <si>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</si>
  <si>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</si>
  <si>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</si>
  <si>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</si>
  <si>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</si>
  <si>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</si>
  <si>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</si>
  <si>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</si>
  <si>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</si>
  <si>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</si>
  <si>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</si>
  <si>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</si>
  <si>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</si>
  <si>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</si>
  <si>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</si>
  <si>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</si>
  <si>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</si>
  <si>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</si>
  <si>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</si>
  <si>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</si>
  <si>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</si>
  <si>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</si>
  <si>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</si>
  <si>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</si>
  <si>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</si>
  <si>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105041</t>
  </si>
  <si>
    <t>芒市职业教育中心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</si>
  <si>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</si>
  <si>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</si>
  <si>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</si>
  <si>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</si>
  <si>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</si>
  <si>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</si>
  <si>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</si>
  <si>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</si>
  <si>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</si>
  <si>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</si>
  <si>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</si>
  <si>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</si>
  <si>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</si>
  <si>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</si>
  <si>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</si>
  <si>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20503</t>
  </si>
  <si>
    <t>职业教育</t>
  </si>
  <si>
    <t>2050302</t>
  </si>
  <si>
    <t>中等职业教育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</si>
  <si>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</si>
  <si>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</si>
  <si>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</si>
  <si>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</si>
  <si>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</si>
  <si>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</si>
  <si>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</si>
  <si>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</si>
  <si>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</si>
  <si>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</si>
  <si>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</si>
  <si>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</si>
  <si>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</si>
  <si>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</si>
  <si>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</si>
  <si>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</si>
  <si>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</si>
  <si>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</si>
  <si>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</si>
  <si>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</si>
  <si>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</si>
  <si>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</si>
  <si>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</si>
  <si>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</si>
  <si>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</si>
  <si>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</si>
  <si>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</si>
  <si>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</si>
  <si>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</si>
  <si>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</si>
  <si>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</si>
  <si>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</si>
  <si>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</si>
  <si>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</si>
  <si>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</si>
  <si>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</si>
  <si>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</si>
  <si>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</si>
  <si>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</si>
  <si>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</si>
  <si>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</si>
  <si>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</si>
  <si>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</si>
  <si>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</si>
  <si>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</si>
  <si>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</si>
  <si>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</si>
  <si>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</si>
  <si>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</si>
  <si>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</si>
  <si>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</si>
  <si>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</si>
  <si>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</si>
  <si>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</si>
  <si>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</si>
  <si>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</si>
  <si>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</si>
  <si>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</si>
  <si>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</si>
  <si>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</si>
  <si>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</si>
  <si>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</si>
  <si>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</si>
  <si>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</si>
  <si>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</si>
  <si>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</si>
  <si>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</si>
  <si>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</si>
  <si>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</si>
  <si>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</si>
  <si>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</si>
  <si>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</si>
  <si>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</si>
  <si>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</si>
  <si>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</si>
  <si>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</si>
  <si>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</si>
  <si>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</si>
  <si>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支  出  总 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</si>
  <si>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</si>
  <si>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</si>
  <si>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</si>
  <si>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</si>
  <si>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</si>
  <si>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</si>
  <si>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</si>
  <si>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</si>
  <si>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</si>
  <si>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</si>
  <si>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</si>
  <si>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</si>
  <si>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</si>
  <si>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</si>
  <si>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</si>
  <si>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</si>
  <si>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</si>
  <si>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</si>
  <si>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</si>
  <si>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</si>
  <si>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</si>
  <si>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说明：芒市职业教育中心无一般公共预算“三公”经费预算，此表无数据。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</si>
  <si>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</si>
  <si>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</si>
  <si>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</si>
  <si>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</si>
  <si>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</si>
  <si>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</si>
  <si>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</si>
  <si>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</si>
  <si>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</si>
  <si>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</si>
  <si>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</si>
  <si>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</si>
  <si>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</si>
  <si>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</si>
  <si>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</si>
  <si>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</si>
  <si>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</si>
  <si>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533103210000000017879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</si>
  <si>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</si>
  <si>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</si>
  <si>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</si>
  <si>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</si>
  <si>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</si>
  <si>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</si>
  <si>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</si>
  <si>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533103210000000017880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</si>
  <si>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</si>
  <si>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</si>
  <si>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</si>
  <si>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</si>
  <si>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</si>
  <si>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</si>
  <si>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</si>
  <si>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</si>
  <si>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</si>
  <si>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533103210000000017881</t>
  </si>
  <si>
    <t>30113</t>
  </si>
  <si>
    <t>533103210000000017431</t>
  </si>
  <si>
    <t>一般公用经费</t>
  </si>
  <si>
    <t>30205</t>
  </si>
  <si>
    <t>水费</t>
  </si>
  <si>
    <t>30206</t>
  </si>
  <si>
    <t>电费</t>
  </si>
  <si>
    <t>30226</t>
  </si>
  <si>
    <t>劳务费</t>
  </si>
  <si>
    <t>533103210000000017613</t>
  </si>
  <si>
    <t>退休公用经费</t>
  </si>
  <si>
    <t>30299</t>
  </si>
  <si>
    <t>其他商品和服务支出</t>
  </si>
  <si>
    <t>533103210000000017883</t>
  </si>
  <si>
    <t>工会经费</t>
  </si>
  <si>
    <t>30228</t>
  </si>
  <si>
    <t>533103251100003740904</t>
  </si>
  <si>
    <t>老干部党支部工作经费</t>
  </si>
  <si>
    <t>30201</t>
  </si>
  <si>
    <t>办公费</t>
  </si>
  <si>
    <t>533103241100002313525</t>
  </si>
  <si>
    <t>机关事业单位职工及军人抚恤补助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</si>
  <si>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</si>
  <si>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</si>
  <si>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</si>
  <si>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</si>
  <si>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</si>
  <si>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</si>
  <si>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</si>
  <si>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</si>
  <si>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2025年职业教育发展（教育专项）经费</t>
  </si>
  <si>
    <t>事业发展类</t>
  </si>
  <si>
    <t>533103251100003880748</t>
  </si>
  <si>
    <t>单位自有资金</t>
  </si>
  <si>
    <t>533103251100003751828</t>
  </si>
  <si>
    <t>30202</t>
  </si>
  <si>
    <t>印刷费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</si>
  <si>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</si>
  <si>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</si>
  <si>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</si>
  <si>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</si>
  <si>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</si>
  <si>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</si>
  <si>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</si>
  <si>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</si>
  <si>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</si>
  <si>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</si>
  <si>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</si>
  <si>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</si>
  <si>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</si>
  <si>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30218</t>
  </si>
  <si>
    <t>专用材料费</t>
  </si>
  <si>
    <t>30227</t>
  </si>
  <si>
    <t>委托业务费</t>
  </si>
  <si>
    <t>30239</t>
  </si>
  <si>
    <t>其他交通费用</t>
  </si>
  <si>
    <t>30308</t>
  </si>
  <si>
    <t>助学金</t>
  </si>
  <si>
    <t>30399</t>
  </si>
  <si>
    <t>其他对个人和家庭的补助</t>
  </si>
  <si>
    <t>31002</t>
  </si>
  <si>
    <t>办公设备购置</t>
  </si>
  <si>
    <t>非税收入安排业务费专项经费</t>
  </si>
  <si>
    <t>专项业务类</t>
  </si>
  <si>
    <t>533103221100000398414</t>
  </si>
  <si>
    <t>非税收入经费</t>
  </si>
  <si>
    <t>533103221100000676368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</si>
  <si>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</si>
  <si>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</si>
  <si>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</si>
  <si>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</si>
  <si>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</si>
  <si>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</si>
  <si>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</si>
  <si>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</si>
  <si>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</si>
  <si>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</si>
  <si>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</si>
  <si>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</si>
  <si>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"1.2025年扩大招生规模，招收新生人数达1900人，在校生人数达4400人；
2加强骨干专业申报，打造精品专业，加大各专业实训设备投入，打造优质专业；
3.改善办公环境，购置办公设备、教学实训设备 ；
4.提升学生实践操作能力，毕业生就业率达98.5%。
5.提高学生管理水平"						
</t>
  </si>
  <si>
    <t>产出指标</t>
  </si>
  <si>
    <t>数量指标</t>
  </si>
  <si>
    <t>其他收入经费总额</t>
  </si>
  <si>
    <t>&gt;=</t>
  </si>
  <si>
    <t>2622000</t>
  </si>
  <si>
    <t>元</t>
  </si>
  <si>
    <t>定量指标</t>
  </si>
  <si>
    <t xml:space="preserve">联合工作经费
</t>
  </si>
  <si>
    <t>资助学生</t>
  </si>
  <si>
    <t>&lt;=</t>
  </si>
  <si>
    <t>100</t>
  </si>
  <si>
    <t>人</t>
  </si>
  <si>
    <t xml:space="preserve">根据《金果.星籣资助协议书》2024级、2025级就读春蕾各50人给予资助
</t>
  </si>
  <si>
    <t>资助学生标准</t>
  </si>
  <si>
    <t>=</t>
  </si>
  <si>
    <t>3000</t>
  </si>
  <si>
    <t>元/人年</t>
  </si>
  <si>
    <t xml:space="preserve">根据《金果.星籣资助协议书》2024级、2025级就读春蕾各50人给予资助
</t>
  </si>
  <si>
    <t>质量指标</t>
  </si>
  <si>
    <t>资金使用违规率</t>
  </si>
  <si>
    <t>%</t>
  </si>
  <si>
    <t xml:space="preserve">联合工作经费
</t>
  </si>
  <si>
    <t>时效指标</t>
  </si>
  <si>
    <t>收入及时率</t>
  </si>
  <si>
    <t>85</t>
  </si>
  <si>
    <t>效益指标</t>
  </si>
  <si>
    <t>经济效益</t>
  </si>
  <si>
    <t>弥补公用经费</t>
  </si>
  <si>
    <t>2397000</t>
  </si>
  <si>
    <t>满意度指标</t>
  </si>
  <si>
    <t>服务对象满意度</t>
  </si>
  <si>
    <t>受益师生满意度</t>
  </si>
  <si>
    <t>1.2025年扩大招生规模，招收新生人数达1900人，在校生人数达4400人；
2加强骨干专业申报，打造精品专业，加大各专业实训设备投入，打造优质专业；
3.改善办公环境，购置办公设备、教学实训设备 ；
4.提升学生实践操作能力，毕业生就业率达98.5%。
5.提高学生管理水平。</t>
  </si>
  <si>
    <t>支付编外人员工资</t>
  </si>
  <si>
    <t>月</t>
  </si>
  <si>
    <t>支付编外人员工资：包括工资和社会保险</t>
  </si>
  <si>
    <t>43</t>
  </si>
  <si>
    <t>支付编外人员工资，包括工资和社会保险</t>
  </si>
  <si>
    <t>按财政、社保单位规定时间完成</t>
  </si>
  <si>
    <t>保证职业鉴定产生费用支付</t>
  </si>
  <si>
    <t>95</t>
  </si>
  <si>
    <t>开展职业技能签定过程中产生费用支付率95%空</t>
  </si>
  <si>
    <t>按年度完成率</t>
  </si>
  <si>
    <t>购买特聘教师、临工、公益性岗位社会保险</t>
  </si>
  <si>
    <t>可持续影响</t>
  </si>
  <si>
    <t>承接职业鉴定工作稳定开展</t>
  </si>
  <si>
    <t>保证承接职业鉴定工作稳定开展</t>
  </si>
  <si>
    <t>编外人员稳定率</t>
  </si>
  <si>
    <t>90</t>
  </si>
  <si>
    <t>定性指标</t>
  </si>
  <si>
    <t>确保编外人员工作稳定性</t>
  </si>
  <si>
    <t>受益职工满意率</t>
  </si>
  <si>
    <t xml:space="preserve">"""1.2025年扩大招生规模，招收新生人数达1900人，在校生人数达4400人；
2加强骨干专业申报，打造精品专业，加大各专业实训设备投入，打造优质专业；
3.改善办公环境，购置办公设备、教学实训设备 ；
4.提升学生实践操作能力，毕业生就业率达98.5%。
5.提高学生管理水平""						
"						
</t>
  </si>
  <si>
    <t>资金总额</t>
  </si>
  <si>
    <t>4008000</t>
  </si>
  <si>
    <t xml:space="preserve">年度财政预算安排教育费附加50万元用于职业教育发展
</t>
  </si>
  <si>
    <t>资金拨付率</t>
  </si>
  <si>
    <t xml:space="preserve">根据年度资金拨付情况而定
</t>
  </si>
  <si>
    <t>资金使用率</t>
  </si>
  <si>
    <t xml:space="preserve">根据年度资金拨付情况使用
</t>
  </si>
  <si>
    <t>资金支付率</t>
  </si>
  <si>
    <t>社会效益</t>
  </si>
  <si>
    <t>扩大招生规模</t>
  </si>
  <si>
    <t xml:space="preserve">在2024年招生基础上提高2%
</t>
  </si>
  <si>
    <t>"受服务对象满意度 "</t>
  </si>
  <si>
    <t xml:space="preserve">受益师生满意度
</t>
  </si>
  <si>
    <t>非税收入总额</t>
  </si>
  <si>
    <t>1000000</t>
  </si>
  <si>
    <t>收取学生住宿费</t>
  </si>
  <si>
    <t>收费标准</t>
  </si>
  <si>
    <t>175</t>
  </si>
  <si>
    <t>元/人</t>
  </si>
  <si>
    <t>按学期及时收取非税收入</t>
  </si>
  <si>
    <t>按学期收取学生住宿费</t>
  </si>
  <si>
    <t>财政非税管理局拨付率</t>
  </si>
  <si>
    <t>及时申请财政返拨经费</t>
  </si>
  <si>
    <t>支付及时率</t>
  </si>
  <si>
    <t>96</t>
  </si>
  <si>
    <t>经费拨到位及时支付</t>
  </si>
  <si>
    <t>弥补办公经费</t>
  </si>
  <si>
    <t>芒市教育体育系统非义务教育阶段学校非税收入纳入财政专户管理，并全额安排用于成本业务和事业发展支出</t>
  </si>
  <si>
    <t>预算06表</t>
  </si>
  <si>
    <t>2025年部门政府性基金预算支出预算表</t>
  </si>
  <si>
    <t>单位名称：德宏傣族景颇族自治州残疾人联合会</t>
  </si>
  <si>
    <t>政府性基金预算支出</t>
  </si>
  <si>
    <t>说明：芒市职业教育中心无部门政府性基金支出经费预算，此表无数据。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</si>
  <si>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</si>
  <si>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</si>
  <si>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</si>
  <si>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</si>
  <si>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</si>
  <si>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</si>
  <si>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</si>
  <si>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</si>
  <si>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</si>
  <si>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</si>
  <si>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</si>
  <si>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</si>
  <si>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说明：芒市职业教育中心无部门政府采购经费预算，此表无数据。</t>
  </si>
  <si>
    <t>预算08表</t>
  </si>
  <si>
    <t>2025年部门政府购买服务预算表</t>
  </si>
  <si>
    <t>政府购买服务项目</t>
  </si>
  <si>
    <t>政府购买服务目录</t>
  </si>
  <si>
    <t>说明：芒市职业教育中心无政府购买服务经费预算，此表无数据。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</si>
  <si>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</si>
  <si>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</si>
  <si>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</si>
  <si>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</si>
  <si>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</si>
  <si>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</si>
  <si>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</si>
  <si>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</si>
  <si>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</si>
  <si>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</si>
  <si>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</si>
  <si>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</si>
  <si>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</si>
  <si>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</si>
  <si>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</si>
  <si>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</si>
  <si>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</si>
  <si>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</si>
  <si>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</si>
  <si>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</si>
  <si>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</si>
  <si>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</si>
  <si>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</si>
  <si>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</si>
  <si>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说明：芒市职业教育中心无市对下转移支付预算，此表无数据。</t>
  </si>
  <si>
    <t>预算09-2表</t>
  </si>
  <si>
    <t>2025年市对下转移支付绩效目标表</t>
  </si>
  <si>
    <t>说明：芒市职业教育中心无市对下转移支付经费预算，此表无数据。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</si>
  <si>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</si>
  <si>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</si>
  <si>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</si>
  <si>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</si>
  <si>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</si>
  <si>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</si>
  <si>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</si>
  <si>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</si>
  <si>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</si>
  <si>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</si>
  <si>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</si>
  <si>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说明：芒市职业教育中心无新增资产配置经费预算，此表无数据。</t>
  </si>
  <si>
    <t>预算11表</t>
  </si>
  <si>
    <t>2025年上级补助项目支出预算表</t>
  </si>
  <si>
    <t>上级补助</t>
  </si>
  <si>
    <t>公益性岗位社会补贴经费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</si>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</sst>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sz val="10.5"/>
      <color rgb="FFFFFFFF"/>
      <name val="宋体"/>
      <charset val="134"/>
    </font>
    <font>
      <sz val="10"/>
      <color theme="1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11"/>
      <color rgb="FF000000"/>
      <name val="SimSun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2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40" fillId="5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0" fontId="5" fillId="0" borderId="0">
      <alignment vertical="top"/>
      <protection locked="0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49" fontId="5" fillId="0" borderId="7">
      <alignment horizontal="left" vertical="center" wrapText="1"/>
    </xf>
    <xf numFmtId="180" fontId="5" fillId="0" borderId="7">
      <alignment horizontal="right" vertical="center"/>
    </xf>
    <xf numFmtId="0" fontId="12" fillId="0" borderId="0"/>
  </cellStyleXfs>
  <cellXfs count="22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9" fontId="5" fillId="0" borderId="7" xfId="52" applyProtection="1">
      <alignment horizontal="right" vertical="center"/>
      <protection locked="0"/>
    </xf>
    <xf numFmtId="0" fontId="1" fillId="0" borderId="7" xfId="0" applyFont="1" applyBorder="1" applyAlignment="1"/>
    <xf numFmtId="49" fontId="5" fillId="0" borderId="7" xfId="56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9" fontId="7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5" fillId="0" borderId="0" xfId="56" applyNumberFormat="1" applyFont="1" applyBorder="1">
      <alignment horizontal="left" vertical="center" wrapText="1"/>
    </xf>
    <xf numFmtId="49" fontId="5" fillId="0" borderId="0" xfId="56" applyNumberFormat="1" applyFont="1" applyBorder="1" applyAlignment="1">
      <alignment horizontal="right" vertical="center" wrapText="1"/>
    </xf>
    <xf numFmtId="49" fontId="9" fillId="0" borderId="0" xfId="56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10" fillId="0" borderId="7" xfId="56" applyNumberFormat="1" applyFont="1" applyBorder="1" applyAlignment="1">
      <alignment horizontal="center" vertical="center" wrapText="1"/>
    </xf>
    <xf numFmtId="49" fontId="11" fillId="0" borderId="7" xfId="56" applyNumberFormat="1" applyFont="1" applyBorder="1" applyAlignment="1">
      <alignment horizontal="center" vertical="center" wrapText="1"/>
    </xf>
    <xf numFmtId="49" fontId="10" fillId="0" borderId="7" xfId="56" applyNumberFormat="1" applyFont="1" applyBorder="1">
      <alignment horizontal="left" vertical="center" wrapText="1"/>
    </xf>
    <xf numFmtId="178" fontId="5" fillId="0" borderId="7" xfId="51" applyNumberFormat="1" applyFont="1" applyBorder="1">
      <alignment horizontal="right" vertical="center"/>
    </xf>
    <xf numFmtId="179" fontId="5" fillId="0" borderId="7" xfId="52" applyNumberFormat="1" applyFont="1" applyBorder="1">
      <alignment horizontal="right" vertical="center"/>
    </xf>
    <xf numFmtId="0" fontId="12" fillId="0" borderId="8" xfId="58" applyFont="1" applyFill="1" applyBorder="1" applyAlignment="1">
      <alignment horizontal="left" vertical="center"/>
    </xf>
    <xf numFmtId="0" fontId="12" fillId="0" borderId="8" xfId="58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top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2" fillId="0" borderId="9" xfId="5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9" fontId="7" fillId="0" borderId="7" xfId="52" applyNumberFormat="1" applyFont="1" applyBorder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right" wrapText="1"/>
    </xf>
    <xf numFmtId="0" fontId="3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  <xf numFmtId="0" fontId="1" fillId="0" borderId="0" xfId="0" applyFont="1" applyBorder="1" applyAlignment="1">
      <alignment vertical="top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178" fontId="7" fillId="0" borderId="7" xfId="51" applyNumberFormat="1" applyFont="1" applyBorder="1" applyAlignment="1">
      <alignment horizontal="center" vertical="center"/>
    </xf>
    <xf numFmtId="0" fontId="12" fillId="0" borderId="8" xfId="53" applyFont="1" applyFill="1" applyBorder="1" applyAlignment="1" applyProtection="1">
      <alignment horizontal="lef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7" fillId="0" borderId="0" xfId="0" applyFont="1" applyBorder="1"/>
    <xf numFmtId="49" fontId="18" fillId="0" borderId="0" xfId="56" applyFont="1" applyBorder="1">
      <alignment horizontal="left" vertical="center" wrapText="1"/>
    </xf>
    <xf numFmtId="0" fontId="0" fillId="0" borderId="0" xfId="0" applyFont="1" applyBorder="1" applyAlignment="1"/>
    <xf numFmtId="49" fontId="18" fillId="0" borderId="7" xfId="56" applyFont="1" applyAlignment="1">
      <alignment horizontal="center" vertical="center" wrapText="1"/>
    </xf>
    <xf numFmtId="49" fontId="18" fillId="0" borderId="7" xfId="56" applyFont="1">
      <alignment horizontal="left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49" fontId="3" fillId="0" borderId="7" xfId="56" applyFont="1">
      <alignment horizontal="left" vertical="center" wrapText="1"/>
    </xf>
    <xf numFmtId="49" fontId="3" fillId="0" borderId="7" xfId="56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3" fillId="0" borderId="7" xfId="52" applyFont="1">
      <alignment horizontal="right" vertical="center"/>
    </xf>
    <xf numFmtId="0" fontId="20" fillId="0" borderId="0" xfId="0" applyFont="1" applyBorder="1" applyAlignment="1">
      <alignment vertical="top"/>
    </xf>
    <xf numFmtId="0" fontId="21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20" fillId="0" borderId="0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24" fillId="0" borderId="7" xfId="56" applyFont="1">
      <alignment horizontal="left" vertical="center" wrapText="1"/>
    </xf>
    <xf numFmtId="179" fontId="24" fillId="0" borderId="7" xfId="52" applyFont="1">
      <alignment horizontal="right" vertical="center"/>
    </xf>
    <xf numFmtId="49" fontId="24" fillId="0" borderId="7" xfId="56" applyFont="1" applyAlignment="1">
      <alignment horizontal="left" vertical="center" wrapText="1" indent="1"/>
    </xf>
    <xf numFmtId="49" fontId="24" fillId="0" borderId="7" xfId="56" applyFont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>
      <alignment vertical="center"/>
    </xf>
    <xf numFmtId="49" fontId="27" fillId="0" borderId="7" xfId="56" applyNumberFormat="1" applyFont="1" applyBorder="1">
      <alignment horizontal="left" vertical="center" wrapText="1"/>
    </xf>
    <xf numFmtId="4" fontId="27" fillId="0" borderId="7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" fontId="2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7" xfId="56" applyNumberFormat="1" applyFont="1">
      <alignment horizontal="left" vertical="center" wrapText="1"/>
    </xf>
    <xf numFmtId="0" fontId="3" fillId="0" borderId="7" xfId="56" applyNumberFormat="1" applyFont="1" applyAlignment="1">
      <alignment horizontal="left" vertical="center" wrapText="1" indent="1"/>
    </xf>
    <xf numFmtId="0" fontId="3" fillId="0" borderId="7" xfId="56" applyNumberFormat="1" applyFont="1" applyAlignment="1">
      <alignment horizontal="left" vertical="center" wrapText="1" indent="2"/>
    </xf>
    <xf numFmtId="0" fontId="3" fillId="0" borderId="1" xfId="56" applyNumberFormat="1" applyFont="1" applyBorder="1" applyAlignment="1">
      <alignment horizontal="left" vertical="center" wrapText="1" indent="2"/>
    </xf>
    <xf numFmtId="179" fontId="3" fillId="0" borderId="1" xfId="52" applyFont="1" applyBorder="1">
      <alignment horizontal="right" vertical="center"/>
    </xf>
    <xf numFmtId="0" fontId="0" fillId="0" borderId="16" xfId="0" applyFont="1" applyBorder="1" applyAlignment="1">
      <alignment horizontal="center"/>
    </xf>
    <xf numFmtId="179" fontId="0" fillId="0" borderId="16" xfId="0" applyNumberFormat="1" applyFont="1" applyBorder="1"/>
    <xf numFmtId="0" fontId="13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179" fontId="5" fillId="0" borderId="7" xfId="52" applyFo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49" fontId="3" fillId="0" borderId="0" xfId="56" applyFont="1" applyBorder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9" fontId="7" fillId="0" borderId="7" xfId="56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179" fontId="27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27" fillId="0" borderId="6" xfId="0" applyFont="1" applyBorder="1" applyAlignment="1" applyProtection="1">
      <alignment horizontal="center"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G13" sqref="G13"/>
    </sheetView>
  </sheetViews>
  <sheetFormatPr defaultColWidth="8" defaultRowHeight="14.25" customHeight="1" outlineLevelCol="3"/>
  <cols>
    <col min="1" max="1" width="39.625" customWidth="1"/>
    <col min="2" max="2" width="46.375" customWidth="1"/>
    <col min="3" max="3" width="40.375" customWidth="1"/>
    <col min="4" max="4" width="50.125" customWidth="1"/>
  </cols>
  <sheetData>
    <row r="1" customHeight="1" spans="1:4">
      <c r="A1" s="1"/>
      <c r="B1" s="1"/>
      <c r="C1" s="1"/>
      <c r="D1" s="1"/>
    </row>
    <row r="2" ht="12" customHeight="1" spans="4:4">
      <c r="D2" s="115" t="s">
        <v>0</v>
      </c>
    </row>
    <row r="3" ht="36" customHeight="1" spans="1:4">
      <c r="A3" s="52" t="s">
        <v>1</v>
      </c>
      <c r="B3" s="207"/>
      <c r="C3" s="207"/>
      <c r="D3" s="207"/>
    </row>
    <row r="4" ht="21" customHeight="1" spans="1:4">
      <c r="A4" s="208" t="str">
        <f>"单位名称："&amp;"芒市职业教育中心"</f>
        <v>单位名称：芒市职业教育中心</v>
      </c>
      <c r="B4" s="208"/>
      <c r="C4" s="161"/>
      <c r="D4" s="114" t="s">
        <v>2</v>
      </c>
    </row>
    <row r="5" ht="19.5" customHeight="1" spans="1:4">
      <c r="A5" s="209" t="s">
        <v>3</v>
      </c>
      <c r="B5" s="210"/>
      <c r="C5" s="12" t="s">
        <v>4</v>
      </c>
      <c r="D5" s="13"/>
    </row>
    <row r="6" ht="19.5" customHeight="1" spans="1:4">
      <c r="A6" s="32" t="s">
        <v>5</v>
      </c>
      <c r="B6" s="32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35" customHeight="1" spans="1:4">
      <c r="A8" s="211" t="s">
        <v>8</v>
      </c>
      <c r="B8" s="133">
        <v>24730019.24</v>
      </c>
      <c r="C8" s="129" t="str">
        <f>"一"&amp;"、"&amp;"教育支出"</f>
        <v>一、教育支出</v>
      </c>
      <c r="D8" s="133">
        <v>20562289.44</v>
      </c>
    </row>
    <row r="9" ht="25.35" customHeight="1" spans="1:4">
      <c r="A9" s="211" t="s">
        <v>9</v>
      </c>
      <c r="B9" s="145"/>
      <c r="C9" s="129" t="str">
        <f>"二"&amp;"、"&amp;"社会保障和就业支出"</f>
        <v>二、社会保障和就业支出</v>
      </c>
      <c r="D9" s="133">
        <v>4447122.87</v>
      </c>
    </row>
    <row r="10" ht="25.35" customHeight="1" spans="1:4">
      <c r="A10" s="211" t="s">
        <v>10</v>
      </c>
      <c r="B10" s="145"/>
      <c r="C10" s="129" t="str">
        <f>"三"&amp;"、"&amp;"卫生健康支出"</f>
        <v>三、卫生健康支出</v>
      </c>
      <c r="D10" s="133">
        <v>1310153.97</v>
      </c>
    </row>
    <row r="11" ht="25.35" customHeight="1" spans="1:4">
      <c r="A11" s="211" t="s">
        <v>11</v>
      </c>
      <c r="B11" s="133">
        <v>1000000</v>
      </c>
      <c r="C11" s="129" t="str">
        <f>"四"&amp;"、"&amp;"住房保障支出"</f>
        <v>四、住房保障支出</v>
      </c>
      <c r="D11" s="133">
        <v>2032452.96</v>
      </c>
    </row>
    <row r="12" ht="25.35" customHeight="1" spans="1:4">
      <c r="A12" s="211" t="s">
        <v>12</v>
      </c>
      <c r="B12" s="133">
        <v>2622000</v>
      </c>
      <c r="C12" s="212"/>
      <c r="D12" s="145"/>
    </row>
    <row r="13" ht="25.35" customHeight="1" spans="1:4">
      <c r="A13" s="211" t="s">
        <v>13</v>
      </c>
      <c r="B13" s="107"/>
      <c r="C13" s="212"/>
      <c r="D13" s="145"/>
    </row>
    <row r="14" ht="25.35" customHeight="1" spans="1:4">
      <c r="A14" s="211" t="s">
        <v>14</v>
      </c>
      <c r="B14" s="107"/>
      <c r="C14" s="212"/>
      <c r="D14" s="145"/>
    </row>
    <row r="15" ht="25.35" customHeight="1" spans="1:4">
      <c r="A15" s="211" t="s">
        <v>15</v>
      </c>
      <c r="B15" s="107"/>
      <c r="C15" s="212"/>
      <c r="D15" s="145"/>
    </row>
    <row r="16" ht="25.35" customHeight="1" spans="1:4">
      <c r="A16" s="213" t="s">
        <v>16</v>
      </c>
      <c r="B16" s="107"/>
      <c r="C16" s="212"/>
      <c r="D16" s="145"/>
    </row>
    <row r="17" ht="25.35" customHeight="1" spans="1:4">
      <c r="A17" s="213" t="s">
        <v>17</v>
      </c>
      <c r="B17" s="133">
        <v>2622000</v>
      </c>
      <c r="C17" s="212"/>
      <c r="D17" s="145"/>
    </row>
    <row r="18" ht="25.35" customHeight="1" spans="1:4">
      <c r="A18" s="214" t="s">
        <v>18</v>
      </c>
      <c r="B18" s="169">
        <f>SUM(B8,B11,B12)</f>
        <v>28352019.24</v>
      </c>
      <c r="C18" s="215" t="s">
        <v>19</v>
      </c>
      <c r="D18" s="169">
        <f>SUM(D8:D17)</f>
        <v>28352019.24</v>
      </c>
    </row>
    <row r="19" ht="25.35" customHeight="1" spans="1:4">
      <c r="A19" s="216" t="s">
        <v>20</v>
      </c>
      <c r="B19" s="169"/>
      <c r="C19" s="217" t="s">
        <v>21</v>
      </c>
      <c r="D19" s="218"/>
    </row>
    <row r="20" ht="25.35" customHeight="1" spans="1:4">
      <c r="A20" s="219" t="s">
        <v>22</v>
      </c>
      <c r="B20" s="145"/>
      <c r="C20" s="170" t="s">
        <v>22</v>
      </c>
      <c r="D20" s="107"/>
    </row>
    <row r="21" ht="25.35" customHeight="1" spans="1:4">
      <c r="A21" s="219" t="s">
        <v>23</v>
      </c>
      <c r="B21" s="145"/>
      <c r="C21" s="170" t="s">
        <v>24</v>
      </c>
      <c r="D21" s="107"/>
    </row>
    <row r="22" ht="25.35" customHeight="1" spans="1:4">
      <c r="A22" s="220" t="s">
        <v>25</v>
      </c>
      <c r="B22" s="169">
        <f>SUM(B18)</f>
        <v>28352019.24</v>
      </c>
      <c r="C22" s="215" t="s">
        <v>26</v>
      </c>
      <c r="D22" s="165">
        <f>SUM(D18)</f>
        <v>28352019.24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9.125" defaultRowHeight="14.25" customHeight="1" outlineLevelCol="5"/>
  <cols>
    <col min="1" max="1" width="29" customWidth="1"/>
    <col min="2" max="2" width="28.625" customWidth="1"/>
    <col min="3" max="3" width="31.625" customWidth="1"/>
    <col min="4" max="6" width="33.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65" t="s">
        <v>364</v>
      </c>
    </row>
    <row r="3" ht="28.5" customHeight="1" spans="1:6">
      <c r="A3" s="29" t="s">
        <v>365</v>
      </c>
      <c r="B3" s="29"/>
      <c r="C3" s="29"/>
      <c r="D3" s="29"/>
      <c r="E3" s="29"/>
      <c r="F3" s="29"/>
    </row>
    <row r="4" ht="15" customHeight="1" spans="1:6">
      <c r="A4" s="116" t="str">
        <f>"单位名称："&amp;"芒市职业教育中心"</f>
        <v>单位名称：芒市职业教育中心</v>
      </c>
      <c r="B4" s="116" t="s">
        <v>366</v>
      </c>
      <c r="C4" s="117"/>
      <c r="D4" s="118"/>
      <c r="E4" s="118"/>
      <c r="F4" s="119" t="s">
        <v>2</v>
      </c>
    </row>
    <row r="5" ht="18.75" customHeight="1" spans="1:6">
      <c r="A5" s="10" t="s">
        <v>169</v>
      </c>
      <c r="B5" s="10" t="s">
        <v>49</v>
      </c>
      <c r="C5" s="10" t="s">
        <v>50</v>
      </c>
      <c r="D5" s="16" t="s">
        <v>367</v>
      </c>
      <c r="E5" s="71"/>
      <c r="F5" s="71"/>
    </row>
    <row r="6" ht="30" customHeight="1" spans="1:6">
      <c r="A6" s="19"/>
      <c r="B6" s="19"/>
      <c r="C6" s="19"/>
      <c r="D6" s="16" t="s">
        <v>31</v>
      </c>
      <c r="E6" s="71" t="s">
        <v>58</v>
      </c>
      <c r="F6" s="71" t="s">
        <v>59</v>
      </c>
    </row>
    <row r="7" ht="16.5" customHeight="1" spans="1:6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</row>
    <row r="8" ht="20.25" customHeight="1" spans="1:6">
      <c r="A8" s="33"/>
      <c r="B8" s="33"/>
      <c r="C8" s="33"/>
      <c r="D8" s="72"/>
      <c r="E8" s="72"/>
      <c r="F8" s="72"/>
    </row>
    <row r="9" ht="17.25" customHeight="1" spans="1:6">
      <c r="A9" s="120" t="s">
        <v>156</v>
      </c>
      <c r="B9" s="121"/>
      <c r="C9" s="121" t="s">
        <v>156</v>
      </c>
      <c r="D9" s="72"/>
      <c r="E9" s="72"/>
      <c r="F9" s="72"/>
    </row>
    <row r="10" ht="30" customHeight="1" spans="1:1">
      <c r="A10" s="122" t="s">
        <v>368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25" defaultRowHeight="14.25" customHeight="1"/>
  <cols>
    <col min="1" max="1" width="39.125" customWidth="1"/>
    <col min="2" max="2" width="21.75" customWidth="1"/>
    <col min="3" max="3" width="35.25" customWidth="1"/>
    <col min="4" max="4" width="7.75" customWidth="1"/>
    <col min="5" max="5" width="10.25" customWidth="1"/>
    <col min="6" max="11" width="14.75" customWidth="1"/>
    <col min="12" max="16" width="12.625" customWidth="1"/>
    <col min="17" max="17" width="10.37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64"/>
      <c r="P2" s="64"/>
      <c r="Q2" s="114" t="s">
        <v>369</v>
      </c>
    </row>
    <row r="3" ht="27.75" customHeight="1" spans="1:17">
      <c r="A3" s="66" t="s">
        <v>370</v>
      </c>
      <c r="B3" s="29"/>
      <c r="C3" s="29"/>
      <c r="D3" s="29"/>
      <c r="E3" s="29"/>
      <c r="F3" s="29"/>
      <c r="G3" s="29"/>
      <c r="H3" s="29"/>
      <c r="I3" s="29"/>
      <c r="J3" s="29"/>
      <c r="K3" s="53"/>
      <c r="L3" s="29"/>
      <c r="M3" s="29"/>
      <c r="N3" s="29"/>
      <c r="O3" s="53"/>
      <c r="P3" s="53"/>
      <c r="Q3" s="29"/>
    </row>
    <row r="4" ht="18.75" customHeight="1" spans="1:17">
      <c r="A4" s="43" t="str">
        <f>"单位名称："&amp;"芒市职业教育中心"</f>
        <v>单位名称：芒市职业教育中心</v>
      </c>
      <c r="B4" s="81"/>
      <c r="C4" s="81"/>
      <c r="D4" s="81"/>
      <c r="E4" s="81"/>
      <c r="F4" s="81"/>
      <c r="G4" s="7"/>
      <c r="H4" s="7"/>
      <c r="I4" s="7"/>
      <c r="J4" s="7"/>
      <c r="O4" s="76"/>
      <c r="P4" s="76"/>
      <c r="Q4" s="115" t="s">
        <v>159</v>
      </c>
    </row>
    <row r="5" ht="15.75" customHeight="1" spans="1:17">
      <c r="A5" s="10" t="s">
        <v>371</v>
      </c>
      <c r="B5" s="83" t="s">
        <v>372</v>
      </c>
      <c r="C5" s="83" t="s">
        <v>373</v>
      </c>
      <c r="D5" s="83" t="s">
        <v>374</v>
      </c>
      <c r="E5" s="83" t="s">
        <v>375</v>
      </c>
      <c r="F5" s="83" t="s">
        <v>376</v>
      </c>
      <c r="G5" s="84" t="s">
        <v>176</v>
      </c>
      <c r="H5" s="84"/>
      <c r="I5" s="84"/>
      <c r="J5" s="84"/>
      <c r="K5" s="85"/>
      <c r="L5" s="84"/>
      <c r="M5" s="84"/>
      <c r="N5" s="84"/>
      <c r="O5" s="101"/>
      <c r="P5" s="85"/>
      <c r="Q5" s="102"/>
    </row>
    <row r="6" ht="17.25" customHeight="1" spans="1:17">
      <c r="A6" s="15"/>
      <c r="B6" s="86"/>
      <c r="C6" s="86"/>
      <c r="D6" s="86"/>
      <c r="E6" s="86"/>
      <c r="F6" s="86"/>
      <c r="G6" s="86" t="s">
        <v>31</v>
      </c>
      <c r="H6" s="86" t="s">
        <v>34</v>
      </c>
      <c r="I6" s="86" t="s">
        <v>377</v>
      </c>
      <c r="J6" s="86" t="s">
        <v>378</v>
      </c>
      <c r="K6" s="87" t="s">
        <v>379</v>
      </c>
      <c r="L6" s="103" t="s">
        <v>380</v>
      </c>
      <c r="M6" s="103"/>
      <c r="N6" s="103"/>
      <c r="O6" s="104"/>
      <c r="P6" s="105"/>
      <c r="Q6" s="88"/>
    </row>
    <row r="7" ht="54" customHeight="1" spans="1:17">
      <c r="A7" s="18"/>
      <c r="B7" s="88"/>
      <c r="C7" s="88"/>
      <c r="D7" s="88"/>
      <c r="E7" s="88"/>
      <c r="F7" s="88"/>
      <c r="G7" s="88"/>
      <c r="H7" s="88" t="s">
        <v>33</v>
      </c>
      <c r="I7" s="88"/>
      <c r="J7" s="88"/>
      <c r="K7" s="89"/>
      <c r="L7" s="88" t="s">
        <v>33</v>
      </c>
      <c r="M7" s="88" t="s">
        <v>44</v>
      </c>
      <c r="N7" s="88" t="s">
        <v>183</v>
      </c>
      <c r="O7" s="106" t="s">
        <v>40</v>
      </c>
      <c r="P7" s="89" t="s">
        <v>41</v>
      </c>
      <c r="Q7" s="88" t="s">
        <v>42</v>
      </c>
    </row>
    <row r="8" ht="15" customHeight="1" spans="1:17">
      <c r="A8" s="19">
        <v>1</v>
      </c>
      <c r="B8" s="108">
        <v>2</v>
      </c>
      <c r="C8" s="108">
        <v>3</v>
      </c>
      <c r="D8" s="108">
        <v>4</v>
      </c>
      <c r="E8" s="108">
        <v>5</v>
      </c>
      <c r="F8" s="108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</row>
    <row r="9" ht="21" customHeight="1" spans="1:17">
      <c r="A9" s="90"/>
      <c r="B9" s="91"/>
      <c r="C9" s="91"/>
      <c r="D9" s="91"/>
      <c r="E9" s="110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ht="21" customHeight="1" spans="1:17">
      <c r="A10" s="90"/>
      <c r="B10" s="91"/>
      <c r="C10" s="91"/>
      <c r="D10" s="111"/>
      <c r="E10" s="11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ht="21" customHeight="1" spans="1:17">
      <c r="A11" s="93" t="s">
        <v>156</v>
      </c>
      <c r="B11" s="94"/>
      <c r="C11" s="94"/>
      <c r="D11" s="94"/>
      <c r="E11" s="110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customHeight="1" spans="1:3">
      <c r="A12" s="113" t="s">
        <v>381</v>
      </c>
      <c r="B12" s="113"/>
      <c r="C12" s="113"/>
    </row>
  </sheetData>
  <mergeCells count="17">
    <mergeCell ref="A3:Q3"/>
    <mergeCell ref="A4:F4"/>
    <mergeCell ref="G5:Q5"/>
    <mergeCell ref="L6:Q6"/>
    <mergeCell ref="A11:E11"/>
    <mergeCell ref="A12:C1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B23" sqref="B23"/>
    </sheetView>
  </sheetViews>
  <sheetFormatPr defaultColWidth="9.125" defaultRowHeight="14.25" customHeight="1"/>
  <cols>
    <col min="1" max="1" width="31.375" customWidth="1"/>
    <col min="2" max="2" width="21.75" customWidth="1"/>
    <col min="3" max="3" width="26.75" customWidth="1"/>
    <col min="4" max="14" width="16.625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77"/>
      <c r="B2" s="77"/>
      <c r="C2" s="77"/>
      <c r="D2" s="77"/>
      <c r="E2" s="77"/>
      <c r="F2" s="77"/>
      <c r="G2" s="77"/>
      <c r="H2" s="78"/>
      <c r="I2" s="77"/>
      <c r="J2" s="77"/>
      <c r="K2" s="77"/>
      <c r="L2" s="64"/>
      <c r="M2" s="97"/>
      <c r="N2" s="98" t="s">
        <v>382</v>
      </c>
    </row>
    <row r="3" ht="27.75" customHeight="1" spans="1:14">
      <c r="A3" s="66" t="s">
        <v>383</v>
      </c>
      <c r="B3" s="79"/>
      <c r="C3" s="79"/>
      <c r="D3" s="79"/>
      <c r="E3" s="79"/>
      <c r="F3" s="79"/>
      <c r="G3" s="79"/>
      <c r="H3" s="80"/>
      <c r="I3" s="79"/>
      <c r="J3" s="79"/>
      <c r="K3" s="79"/>
      <c r="L3" s="53"/>
      <c r="M3" s="80"/>
      <c r="N3" s="79"/>
    </row>
    <row r="4" ht="18.75" customHeight="1" spans="1:14">
      <c r="A4" s="31" t="str">
        <f>"单位名称："&amp;"芒市职业教育中心"</f>
        <v>单位名称：芒市职业教育中心</v>
      </c>
      <c r="B4" s="81"/>
      <c r="C4" s="81"/>
      <c r="D4" s="81"/>
      <c r="E4" s="81"/>
      <c r="F4" s="81"/>
      <c r="G4" s="81"/>
      <c r="H4" s="82"/>
      <c r="I4" s="77"/>
      <c r="J4" s="77"/>
      <c r="K4" s="77"/>
      <c r="L4" s="76"/>
      <c r="M4" s="99"/>
      <c r="N4" s="100" t="s">
        <v>159</v>
      </c>
    </row>
    <row r="5" ht="15.75" customHeight="1" spans="1:14">
      <c r="A5" s="10" t="s">
        <v>371</v>
      </c>
      <c r="B5" s="83" t="s">
        <v>384</v>
      </c>
      <c r="C5" s="83" t="s">
        <v>385</v>
      </c>
      <c r="D5" s="84" t="s">
        <v>176</v>
      </c>
      <c r="E5" s="84"/>
      <c r="F5" s="84"/>
      <c r="G5" s="84"/>
      <c r="H5" s="85"/>
      <c r="I5" s="84"/>
      <c r="J5" s="84"/>
      <c r="K5" s="84"/>
      <c r="L5" s="101"/>
      <c r="M5" s="85"/>
      <c r="N5" s="102"/>
    </row>
    <row r="6" ht="17.25" customHeight="1" spans="1:14">
      <c r="A6" s="15"/>
      <c r="B6" s="86"/>
      <c r="C6" s="86"/>
      <c r="D6" s="86" t="s">
        <v>31</v>
      </c>
      <c r="E6" s="86" t="s">
        <v>34</v>
      </c>
      <c r="F6" s="86" t="s">
        <v>377</v>
      </c>
      <c r="G6" s="86" t="s">
        <v>378</v>
      </c>
      <c r="H6" s="87" t="s">
        <v>379</v>
      </c>
      <c r="I6" s="103" t="s">
        <v>380</v>
      </c>
      <c r="J6" s="103"/>
      <c r="K6" s="103"/>
      <c r="L6" s="104"/>
      <c r="M6" s="105"/>
      <c r="N6" s="88"/>
    </row>
    <row r="7" ht="54" customHeight="1" spans="1:14">
      <c r="A7" s="18"/>
      <c r="B7" s="88"/>
      <c r="C7" s="88"/>
      <c r="D7" s="88"/>
      <c r="E7" s="88"/>
      <c r="F7" s="88"/>
      <c r="G7" s="88"/>
      <c r="H7" s="89"/>
      <c r="I7" s="88" t="s">
        <v>33</v>
      </c>
      <c r="J7" s="88" t="s">
        <v>44</v>
      </c>
      <c r="K7" s="88" t="s">
        <v>183</v>
      </c>
      <c r="L7" s="106" t="s">
        <v>40</v>
      </c>
      <c r="M7" s="89" t="s">
        <v>41</v>
      </c>
      <c r="N7" s="88" t="s">
        <v>42</v>
      </c>
    </row>
    <row r="8" ht="15" customHeight="1" spans="1:14">
      <c r="A8" s="18">
        <v>1</v>
      </c>
      <c r="B8" s="88">
        <v>2</v>
      </c>
      <c r="C8" s="88">
        <v>3</v>
      </c>
      <c r="D8" s="89">
        <v>4</v>
      </c>
      <c r="E8" s="89">
        <v>5</v>
      </c>
      <c r="F8" s="89">
        <v>6</v>
      </c>
      <c r="G8" s="89">
        <v>7</v>
      </c>
      <c r="H8" s="89">
        <v>8</v>
      </c>
      <c r="I8" s="89">
        <v>9</v>
      </c>
      <c r="J8" s="89">
        <v>10</v>
      </c>
      <c r="K8" s="89">
        <v>11</v>
      </c>
      <c r="L8" s="89">
        <v>12</v>
      </c>
      <c r="M8" s="89">
        <v>13</v>
      </c>
      <c r="N8" s="89">
        <v>14</v>
      </c>
    </row>
    <row r="9" ht="21" customHeight="1" spans="1:14">
      <c r="A9" s="90"/>
      <c r="B9" s="91"/>
      <c r="C9" s="91"/>
      <c r="D9" s="92"/>
      <c r="E9" s="92"/>
      <c r="F9" s="92"/>
      <c r="G9" s="92"/>
      <c r="H9" s="92"/>
      <c r="I9" s="92"/>
      <c r="J9" s="92"/>
      <c r="K9" s="92"/>
      <c r="L9" s="107"/>
      <c r="M9" s="92"/>
      <c r="N9" s="92"/>
    </row>
    <row r="10" ht="21" customHeight="1" spans="1:14">
      <c r="A10" s="90"/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107"/>
      <c r="M10" s="92"/>
      <c r="N10" s="92"/>
    </row>
    <row r="11" ht="21" customHeight="1" spans="1:14">
      <c r="A11" s="93" t="s">
        <v>156</v>
      </c>
      <c r="B11" s="94"/>
      <c r="C11" s="95"/>
      <c r="D11" s="92"/>
      <c r="E11" s="92"/>
      <c r="F11" s="92"/>
      <c r="G11" s="92"/>
      <c r="H11" s="92"/>
      <c r="I11" s="92"/>
      <c r="J11" s="92"/>
      <c r="K11" s="92"/>
      <c r="L11" s="107"/>
      <c r="M11" s="92"/>
      <c r="N11" s="92"/>
    </row>
    <row r="12" customHeight="1" spans="1:6">
      <c r="A12" s="96" t="s">
        <v>386</v>
      </c>
      <c r="B12" s="96"/>
      <c r="C12" s="96"/>
      <c r="D12" s="96"/>
      <c r="E12" s="96"/>
      <c r="F12" s="96"/>
    </row>
  </sheetData>
  <mergeCells count="14">
    <mergeCell ref="A3:N3"/>
    <mergeCell ref="A4:H4"/>
    <mergeCell ref="D5:N5"/>
    <mergeCell ref="I6:N6"/>
    <mergeCell ref="A11:C11"/>
    <mergeCell ref="A12:F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25" defaultRowHeight="14.25" customHeight="1"/>
  <cols>
    <col min="1" max="1" width="42" customWidth="1"/>
    <col min="2" max="15" width="17.125" customWidth="1"/>
    <col min="16" max="23" width="1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65"/>
      <c r="W2" s="64" t="s">
        <v>387</v>
      </c>
    </row>
    <row r="3" ht="27.75" customHeight="1" spans="1:23">
      <c r="A3" s="66" t="s">
        <v>388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8" customHeight="1" spans="1:23">
      <c r="A4" s="67" t="str">
        <f>"单位名称："&amp;"芒市职业教育中心"</f>
        <v>单位名称：芒市职业教育中心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5"/>
      <c r="W4" s="76" t="s">
        <v>159</v>
      </c>
    </row>
    <row r="5" ht="19.5" customHeight="1" spans="1:23">
      <c r="A5" s="16" t="s">
        <v>389</v>
      </c>
      <c r="B5" s="11" t="s">
        <v>176</v>
      </c>
      <c r="C5" s="12"/>
      <c r="D5" s="12"/>
      <c r="E5" s="11" t="s">
        <v>390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19"/>
      <c r="B6" s="32" t="s">
        <v>31</v>
      </c>
      <c r="C6" s="10" t="s">
        <v>34</v>
      </c>
      <c r="D6" s="70" t="s">
        <v>391</v>
      </c>
      <c r="E6" s="71" t="s">
        <v>392</v>
      </c>
      <c r="F6" s="71" t="s">
        <v>393</v>
      </c>
      <c r="G6" s="71" t="s">
        <v>394</v>
      </c>
      <c r="H6" s="71" t="s">
        <v>395</v>
      </c>
      <c r="I6" s="71" t="s">
        <v>396</v>
      </c>
      <c r="J6" s="71" t="s">
        <v>397</v>
      </c>
      <c r="K6" s="71" t="s">
        <v>398</v>
      </c>
      <c r="L6" s="71" t="s">
        <v>399</v>
      </c>
      <c r="M6" s="71" t="s">
        <v>400</v>
      </c>
      <c r="N6" s="71" t="s">
        <v>401</v>
      </c>
      <c r="O6" s="71" t="s">
        <v>402</v>
      </c>
      <c r="P6" s="71" t="s">
        <v>403</v>
      </c>
      <c r="Q6" s="71" t="s">
        <v>404</v>
      </c>
      <c r="R6" s="71" t="s">
        <v>405</v>
      </c>
      <c r="S6" s="71" t="s">
        <v>406</v>
      </c>
      <c r="T6" s="71" t="s">
        <v>407</v>
      </c>
      <c r="U6" s="71" t="s">
        <v>408</v>
      </c>
      <c r="V6" s="71" t="s">
        <v>409</v>
      </c>
      <c r="W6" s="71" t="s">
        <v>410</v>
      </c>
    </row>
    <row r="7" ht="19.5" customHeight="1" spans="1:23">
      <c r="A7" s="71">
        <v>1</v>
      </c>
      <c r="B7" s="71">
        <v>2</v>
      </c>
      <c r="C7" s="71">
        <v>3</v>
      </c>
      <c r="D7" s="11">
        <v>4</v>
      </c>
      <c r="E7" s="71">
        <v>5</v>
      </c>
      <c r="F7" s="71">
        <v>6</v>
      </c>
      <c r="G7" s="71">
        <v>7</v>
      </c>
      <c r="H7" s="11">
        <v>8</v>
      </c>
      <c r="I7" s="71">
        <v>9</v>
      </c>
      <c r="J7" s="71">
        <v>10</v>
      </c>
      <c r="K7" s="71">
        <v>11</v>
      </c>
      <c r="L7" s="11">
        <v>12</v>
      </c>
      <c r="M7" s="71">
        <v>13</v>
      </c>
      <c r="N7" s="71">
        <v>14</v>
      </c>
      <c r="O7" s="71">
        <v>15</v>
      </c>
      <c r="P7" s="11">
        <v>16</v>
      </c>
      <c r="Q7" s="71">
        <v>17</v>
      </c>
      <c r="R7" s="71">
        <v>18</v>
      </c>
      <c r="S7" s="71">
        <v>19</v>
      </c>
      <c r="T7" s="11">
        <v>20</v>
      </c>
      <c r="U7" s="11">
        <v>21</v>
      </c>
      <c r="V7" s="11">
        <v>22</v>
      </c>
      <c r="W7" s="71">
        <v>23</v>
      </c>
    </row>
    <row r="8" ht="28.35" customHeight="1" spans="1:23">
      <c r="A8" s="33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</row>
    <row r="9" ht="29.85" customHeight="1" spans="1:23">
      <c r="A9" s="33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</row>
    <row r="10" customHeight="1" spans="1:16">
      <c r="A10" s="73" t="s">
        <v>411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3"/>
    </row>
  </sheetData>
  <mergeCells count="6">
    <mergeCell ref="A3:W3"/>
    <mergeCell ref="A4:P4"/>
    <mergeCell ref="B5:D5"/>
    <mergeCell ref="E5:W5"/>
    <mergeCell ref="A10:P10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9.125" defaultRowHeight="12" customHeight="1"/>
  <cols>
    <col min="1" max="1" width="34.25" customWidth="1"/>
    <col min="2" max="2" width="29" customWidth="1"/>
    <col min="3" max="3" width="16.375" customWidth="1"/>
    <col min="4" max="4" width="15.625" customWidth="1"/>
    <col min="5" max="5" width="23.625" customWidth="1"/>
    <col min="6" max="6" width="11.25" customWidth="1"/>
    <col min="7" max="7" width="14.875" customWidth="1"/>
    <col min="8" max="8" width="10.875" customWidth="1"/>
    <col min="9" max="9" width="13.375" customWidth="1"/>
    <col min="10" max="10" width="3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4" t="s">
        <v>412</v>
      </c>
    </row>
    <row r="3" ht="28.5" customHeight="1" spans="1:10">
      <c r="A3" s="52" t="s">
        <v>413</v>
      </c>
      <c r="B3" s="29"/>
      <c r="C3" s="29"/>
      <c r="D3" s="29"/>
      <c r="E3" s="29"/>
      <c r="F3" s="53"/>
      <c r="G3" s="29"/>
      <c r="H3" s="53"/>
      <c r="I3" s="53"/>
      <c r="J3" s="29"/>
    </row>
    <row r="4" ht="17.25" customHeight="1" spans="1:8">
      <c r="A4" s="5" t="str">
        <f>"单位名称："&amp;"芒市职业教育中心"</f>
        <v>单位名称：芒市职业教育中心</v>
      </c>
      <c r="B4" s="54"/>
      <c r="C4" s="54"/>
      <c r="D4" s="54"/>
      <c r="E4" s="54"/>
      <c r="F4" s="55"/>
      <c r="G4" s="54"/>
      <c r="H4" s="55"/>
    </row>
    <row r="5" ht="44.25" customHeight="1" spans="1:10">
      <c r="A5" s="56" t="s">
        <v>272</v>
      </c>
      <c r="B5" s="56" t="s">
        <v>273</v>
      </c>
      <c r="C5" s="56" t="s">
        <v>274</v>
      </c>
      <c r="D5" s="56" t="s">
        <v>275</v>
      </c>
      <c r="E5" s="56" t="s">
        <v>276</v>
      </c>
      <c r="F5" s="57" t="s">
        <v>277</v>
      </c>
      <c r="G5" s="56" t="s">
        <v>278</v>
      </c>
      <c r="H5" s="57" t="s">
        <v>279</v>
      </c>
      <c r="I5" s="57" t="s">
        <v>280</v>
      </c>
      <c r="J5" s="56" t="s">
        <v>281</v>
      </c>
    </row>
    <row r="6" ht="14.25" customHeight="1" spans="1:10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7">
        <v>6</v>
      </c>
      <c r="G6" s="56">
        <v>7</v>
      </c>
      <c r="H6" s="57">
        <v>8</v>
      </c>
      <c r="I6" s="57">
        <v>9</v>
      </c>
      <c r="J6" s="56">
        <v>10</v>
      </c>
    </row>
    <row r="7" ht="42" customHeight="1" spans="1:10">
      <c r="A7" s="58"/>
      <c r="B7" s="59"/>
      <c r="C7" s="59"/>
      <c r="D7" s="59"/>
      <c r="E7" s="60"/>
      <c r="F7" s="61"/>
      <c r="G7" s="60"/>
      <c r="H7" s="61"/>
      <c r="I7" s="61"/>
      <c r="J7" s="60"/>
    </row>
    <row r="8" ht="42" customHeight="1" spans="1:10">
      <c r="A8" s="58"/>
      <c r="B8" s="62"/>
      <c r="C8" s="62"/>
      <c r="D8" s="62"/>
      <c r="E8" s="58"/>
      <c r="F8" s="62"/>
      <c r="G8" s="58"/>
      <c r="H8" s="62"/>
      <c r="I8" s="62"/>
      <c r="J8" s="58"/>
    </row>
    <row r="9" customHeight="1" spans="1:3">
      <c r="A9" s="63" t="s">
        <v>414</v>
      </c>
      <c r="B9" s="63"/>
      <c r="C9" s="63"/>
    </row>
  </sheetData>
  <mergeCells count="3">
    <mergeCell ref="A3:J3"/>
    <mergeCell ref="A4:H4"/>
    <mergeCell ref="A9:C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8.875" defaultRowHeight="15" customHeight="1" outlineLevelCol="7"/>
  <cols>
    <col min="1" max="1" width="36" customWidth="1"/>
    <col min="2" max="2" width="19.75" customWidth="1"/>
    <col min="3" max="3" width="33.375" customWidth="1"/>
    <col min="4" max="4" width="34.75" customWidth="1"/>
    <col min="5" max="5" width="14.5" customWidth="1"/>
    <col min="6" max="6" width="17.125" customWidth="1"/>
    <col min="7" max="7" width="17.375" customWidth="1"/>
    <col min="8" max="8" width="28.375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415</v>
      </c>
    </row>
    <row r="3" ht="30.6" customHeight="1" spans="1:8">
      <c r="A3" s="42" t="s">
        <v>416</v>
      </c>
      <c r="B3" s="42"/>
      <c r="C3" s="42"/>
      <c r="D3" s="42"/>
      <c r="E3" s="42"/>
      <c r="F3" s="42"/>
      <c r="G3" s="42"/>
      <c r="H3" s="42"/>
    </row>
    <row r="4" ht="18.75" customHeight="1" spans="1:8">
      <c r="A4" s="43" t="str">
        <f>"单位名称："&amp;"芒市职业教育中心"</f>
        <v>单位名称：芒市职业教育中心</v>
      </c>
      <c r="B4" s="31"/>
      <c r="C4" s="44"/>
      <c r="D4" s="40"/>
      <c r="E4" s="40"/>
      <c r="F4" s="40"/>
      <c r="G4" s="40"/>
      <c r="H4" s="40"/>
    </row>
    <row r="5" ht="18.75" customHeight="1" spans="1:8">
      <c r="A5" s="45" t="s">
        <v>169</v>
      </c>
      <c r="B5" s="45" t="s">
        <v>417</v>
      </c>
      <c r="C5" s="45" t="s">
        <v>418</v>
      </c>
      <c r="D5" s="45" t="s">
        <v>419</v>
      </c>
      <c r="E5" s="45" t="s">
        <v>420</v>
      </c>
      <c r="F5" s="45" t="s">
        <v>421</v>
      </c>
      <c r="G5" s="45"/>
      <c r="H5" s="45"/>
    </row>
    <row r="6" ht="18.75" customHeight="1" spans="1:8">
      <c r="A6" s="45"/>
      <c r="B6" s="45"/>
      <c r="C6" s="45"/>
      <c r="D6" s="45"/>
      <c r="E6" s="45"/>
      <c r="F6" s="45" t="s">
        <v>375</v>
      </c>
      <c r="G6" s="45" t="s">
        <v>422</v>
      </c>
      <c r="H6" s="45" t="s">
        <v>423</v>
      </c>
    </row>
    <row r="7" ht="18.75" customHeight="1" spans="1:8">
      <c r="A7" s="46" t="s">
        <v>150</v>
      </c>
      <c r="B7" s="46" t="s">
        <v>151</v>
      </c>
      <c r="C7" s="46" t="s">
        <v>152</v>
      </c>
      <c r="D7" s="46" t="s">
        <v>153</v>
      </c>
      <c r="E7" s="46" t="s">
        <v>154</v>
      </c>
      <c r="F7" s="46" t="s">
        <v>155</v>
      </c>
      <c r="G7" s="46" t="s">
        <v>424</v>
      </c>
      <c r="H7" s="46" t="s">
        <v>425</v>
      </c>
    </row>
    <row r="8" ht="29.85" customHeight="1" spans="1:8">
      <c r="A8" s="47"/>
      <c r="B8" s="47"/>
      <c r="C8" s="47"/>
      <c r="D8" s="47"/>
      <c r="E8" s="45"/>
      <c r="F8" s="48"/>
      <c r="G8" s="49"/>
      <c r="H8" s="49"/>
    </row>
    <row r="9" ht="20.1" customHeight="1" spans="1:8">
      <c r="A9" s="45" t="s">
        <v>31</v>
      </c>
      <c r="B9" s="45"/>
      <c r="C9" s="45"/>
      <c r="D9" s="45"/>
      <c r="E9" s="45"/>
      <c r="F9" s="48"/>
      <c r="G9" s="49"/>
      <c r="H9" s="49"/>
    </row>
    <row r="10" customHeight="1" spans="1:5">
      <c r="A10" s="50" t="s">
        <v>426</v>
      </c>
      <c r="B10" s="51"/>
      <c r="C10" s="51"/>
      <c r="D10" s="51"/>
      <c r="E10" s="51"/>
    </row>
  </sheetData>
  <mergeCells count="10">
    <mergeCell ref="A3:H3"/>
    <mergeCell ref="A4:C4"/>
    <mergeCell ref="F5:H5"/>
    <mergeCell ref="A9:E9"/>
    <mergeCell ref="A10:E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F15" sqref="F15"/>
    </sheetView>
  </sheetViews>
  <sheetFormatPr defaultColWidth="9.125" defaultRowHeight="14.25" customHeight="1"/>
  <cols>
    <col min="1" max="1" width="16.375" customWidth="1"/>
    <col min="2" max="2" width="29" customWidth="1"/>
    <col min="3" max="3" width="23.875" customWidth="1"/>
    <col min="4" max="7" width="19.625" customWidth="1"/>
    <col min="8" max="8" width="15.375" customWidth="1"/>
    <col min="9" max="11" width="19.6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427</v>
      </c>
    </row>
    <row r="3" ht="27.75" customHeight="1" spans="1:11">
      <c r="A3" s="29" t="s">
        <v>428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30" t="str">
        <f>"单位名称："&amp;"芒市职业教育中心"</f>
        <v>单位名称：芒市职业教育中心</v>
      </c>
      <c r="B4" s="31"/>
      <c r="C4" s="31"/>
      <c r="D4" s="31"/>
      <c r="E4" s="31"/>
      <c r="F4" s="31"/>
      <c r="G4" s="31"/>
      <c r="H4" s="7"/>
      <c r="I4" s="7"/>
      <c r="J4" s="7"/>
      <c r="K4" s="8" t="s">
        <v>159</v>
      </c>
    </row>
    <row r="5" ht="21.75" customHeight="1" spans="1:11">
      <c r="A5" s="9" t="s">
        <v>229</v>
      </c>
      <c r="B5" s="9" t="s">
        <v>171</v>
      </c>
      <c r="C5" s="9" t="s">
        <v>230</v>
      </c>
      <c r="D5" s="10" t="s">
        <v>172</v>
      </c>
      <c r="E5" s="10" t="s">
        <v>173</v>
      </c>
      <c r="F5" s="10" t="s">
        <v>174</v>
      </c>
      <c r="G5" s="10" t="s">
        <v>175</v>
      </c>
      <c r="H5" s="16" t="s">
        <v>31</v>
      </c>
      <c r="I5" s="11" t="s">
        <v>429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2"/>
      <c r="I6" s="10" t="s">
        <v>34</v>
      </c>
      <c r="J6" s="10" t="s">
        <v>35</v>
      </c>
      <c r="K6" s="10" t="s">
        <v>36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33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ht="30.6" customHeight="1" spans="1:11">
      <c r="A9" s="33"/>
      <c r="B9" s="22" t="s">
        <v>430</v>
      </c>
      <c r="C9" s="33"/>
      <c r="D9" s="33"/>
      <c r="E9" s="33"/>
      <c r="F9" s="33"/>
      <c r="G9" s="33"/>
      <c r="H9" s="23">
        <v>6400</v>
      </c>
      <c r="I9" s="23">
        <v>6400</v>
      </c>
      <c r="J9" s="37"/>
      <c r="K9" s="37"/>
    </row>
    <row r="10" ht="30.6" customHeight="1" spans="1:11">
      <c r="A10" s="22" t="s">
        <v>234</v>
      </c>
      <c r="B10" s="22" t="s">
        <v>430</v>
      </c>
      <c r="C10" s="22" t="s">
        <v>46</v>
      </c>
      <c r="D10" s="22" t="s">
        <v>82</v>
      </c>
      <c r="E10" s="22" t="s">
        <v>83</v>
      </c>
      <c r="F10" s="22" t="s">
        <v>225</v>
      </c>
      <c r="G10" s="22" t="s">
        <v>226</v>
      </c>
      <c r="H10" s="23">
        <v>6400</v>
      </c>
      <c r="I10" s="23">
        <v>6400</v>
      </c>
      <c r="J10" s="37"/>
      <c r="K10" s="37"/>
    </row>
    <row r="11" ht="18.75" customHeight="1" spans="1:11">
      <c r="A11" s="34" t="s">
        <v>156</v>
      </c>
      <c r="B11" s="35"/>
      <c r="C11" s="35"/>
      <c r="D11" s="35"/>
      <c r="E11" s="35"/>
      <c r="F11" s="35"/>
      <c r="G11" s="36"/>
      <c r="H11" s="37"/>
      <c r="I11" s="37"/>
      <c r="J11" s="37"/>
      <c r="K11" s="37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9.125" defaultRowHeight="14.25" customHeight="1" outlineLevelCol="6"/>
  <cols>
    <col min="1" max="1" width="37.75" customWidth="1"/>
    <col min="2" max="2" width="28" customWidth="1"/>
    <col min="3" max="3" width="37.625" customWidth="1"/>
    <col min="4" max="4" width="17" customWidth="1"/>
    <col min="5" max="7" width="2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431</v>
      </c>
    </row>
    <row r="3" ht="27.75" customHeight="1" spans="1:7">
      <c r="A3" s="4" t="s">
        <v>432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"单位名称："&amp;"芒市职业教育中心"</f>
        <v>单位名称：芒市职业教育中心</v>
      </c>
      <c r="B4" s="6"/>
      <c r="C4" s="6"/>
      <c r="D4" s="6"/>
      <c r="E4" s="7"/>
      <c r="F4" s="7"/>
      <c r="G4" s="8" t="s">
        <v>159</v>
      </c>
    </row>
    <row r="5" ht="21.75" customHeight="1" spans="1:7">
      <c r="A5" s="9" t="s">
        <v>230</v>
      </c>
      <c r="B5" s="9" t="s">
        <v>229</v>
      </c>
      <c r="C5" s="9" t="s">
        <v>171</v>
      </c>
      <c r="D5" s="10" t="s">
        <v>433</v>
      </c>
      <c r="E5" s="11" t="s">
        <v>34</v>
      </c>
      <c r="F5" s="12"/>
      <c r="G5" s="13"/>
    </row>
    <row r="6" ht="21.75" customHeight="1" spans="1:7">
      <c r="A6" s="14"/>
      <c r="B6" s="14"/>
      <c r="C6" s="14"/>
      <c r="D6" s="15"/>
      <c r="E6" s="16" t="s">
        <v>434</v>
      </c>
      <c r="F6" s="10" t="s">
        <v>435</v>
      </c>
      <c r="G6" s="10" t="s">
        <v>436</v>
      </c>
    </row>
    <row r="7" ht="40.5" customHeight="1" spans="1:7">
      <c r="A7" s="17"/>
      <c r="B7" s="17"/>
      <c r="C7" s="17"/>
      <c r="D7" s="18"/>
      <c r="E7" s="19"/>
      <c r="F7" s="18" t="s">
        <v>33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85" customHeight="1" spans="1:7">
      <c r="A9" s="21" t="s">
        <v>46</v>
      </c>
      <c r="B9" s="22"/>
      <c r="C9" s="22"/>
      <c r="D9" s="22"/>
      <c r="E9" s="23">
        <v>970000</v>
      </c>
      <c r="F9" s="23"/>
      <c r="G9" s="23"/>
    </row>
    <row r="10" ht="29.85" customHeight="1" spans="1:7">
      <c r="A10" s="24"/>
      <c r="B10" s="22" t="s">
        <v>437</v>
      </c>
      <c r="C10" s="22" t="s">
        <v>265</v>
      </c>
      <c r="D10" s="22" t="s">
        <v>438</v>
      </c>
      <c r="E10" s="23">
        <v>570000</v>
      </c>
      <c r="F10" s="23"/>
      <c r="G10" s="23"/>
    </row>
    <row r="11" ht="18.75" customHeight="1" spans="1:7">
      <c r="A11" s="25"/>
      <c r="B11" s="22" t="s">
        <v>439</v>
      </c>
      <c r="C11" s="22" t="s">
        <v>233</v>
      </c>
      <c r="D11" s="22" t="s">
        <v>438</v>
      </c>
      <c r="E11" s="23">
        <v>400000</v>
      </c>
      <c r="F11" s="23"/>
      <c r="G11" s="23"/>
    </row>
    <row r="12" customHeight="1" spans="1:7">
      <c r="A12" s="26" t="s">
        <v>31</v>
      </c>
      <c r="B12" s="27" t="s">
        <v>440</v>
      </c>
      <c r="C12" s="27"/>
      <c r="D12" s="28"/>
      <c r="E12" s="23">
        <v>970000</v>
      </c>
      <c r="F12" s="23"/>
      <c r="G12" s="23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8" defaultRowHeight="14.25" customHeight="1"/>
  <cols>
    <col min="1" max="1" width="21.125" customWidth="1"/>
    <col min="2" max="2" width="35.25" customWidth="1"/>
    <col min="3" max="19" width="16.12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7"/>
      <c r="J2" s="197"/>
      <c r="R2" s="3" t="s">
        <v>27</v>
      </c>
    </row>
    <row r="3" ht="36" customHeight="1" spans="1:19">
      <c r="A3" s="184" t="s">
        <v>28</v>
      </c>
      <c r="B3" s="29"/>
      <c r="C3" s="29"/>
      <c r="D3" s="29"/>
      <c r="E3" s="29"/>
      <c r="F3" s="29"/>
      <c r="G3" s="29"/>
      <c r="H3" s="29"/>
      <c r="I3" s="29"/>
      <c r="J3" s="53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31" t="str">
        <f>"单位名称："&amp;"芒市职业教育中心"</f>
        <v>单位名称：芒市职业教育中心</v>
      </c>
      <c r="B4" s="31"/>
      <c r="C4" s="44"/>
      <c r="D4" s="44"/>
      <c r="E4" s="44"/>
      <c r="F4" s="44"/>
      <c r="G4" s="44"/>
      <c r="H4" s="7"/>
      <c r="I4" s="7"/>
      <c r="J4" s="198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85" t="s">
        <v>29</v>
      </c>
      <c r="B5" s="186" t="s">
        <v>30</v>
      </c>
      <c r="C5" s="186" t="s">
        <v>31</v>
      </c>
      <c r="D5" s="187" t="s">
        <v>32</v>
      </c>
      <c r="E5" s="188"/>
      <c r="F5" s="188"/>
      <c r="G5" s="188"/>
      <c r="H5" s="188"/>
      <c r="I5" s="188"/>
      <c r="J5" s="199"/>
      <c r="K5" s="188"/>
      <c r="L5" s="188"/>
      <c r="M5" s="188"/>
      <c r="N5" s="200"/>
      <c r="O5" s="200" t="s">
        <v>20</v>
      </c>
      <c r="P5" s="200"/>
      <c r="Q5" s="200"/>
      <c r="R5" s="200"/>
      <c r="S5" s="200"/>
    </row>
    <row r="6" ht="18" customHeight="1" spans="1:19">
      <c r="A6" s="189"/>
      <c r="B6" s="190"/>
      <c r="C6" s="190"/>
      <c r="D6" s="190" t="s">
        <v>33</v>
      </c>
      <c r="E6" s="190" t="s">
        <v>34</v>
      </c>
      <c r="F6" s="190" t="s">
        <v>35</v>
      </c>
      <c r="G6" s="190" t="s">
        <v>36</v>
      </c>
      <c r="H6" s="190" t="s">
        <v>37</v>
      </c>
      <c r="I6" s="201" t="s">
        <v>38</v>
      </c>
      <c r="J6" s="202"/>
      <c r="K6" s="201" t="s">
        <v>39</v>
      </c>
      <c r="L6" s="201" t="s">
        <v>40</v>
      </c>
      <c r="M6" s="201" t="s">
        <v>41</v>
      </c>
      <c r="N6" s="203" t="s">
        <v>42</v>
      </c>
      <c r="O6" s="204" t="s">
        <v>33</v>
      </c>
      <c r="P6" s="204" t="s">
        <v>34</v>
      </c>
      <c r="Q6" s="204" t="s">
        <v>35</v>
      </c>
      <c r="R6" s="204" t="s">
        <v>36</v>
      </c>
      <c r="S6" s="204" t="s">
        <v>43</v>
      </c>
    </row>
    <row r="7" ht="29.25" customHeight="1" spans="1:19">
      <c r="A7" s="191"/>
      <c r="B7" s="192"/>
      <c r="C7" s="192"/>
      <c r="D7" s="192"/>
      <c r="E7" s="192"/>
      <c r="F7" s="192"/>
      <c r="G7" s="192"/>
      <c r="H7" s="192"/>
      <c r="I7" s="205" t="s">
        <v>33</v>
      </c>
      <c r="J7" s="205" t="s">
        <v>44</v>
      </c>
      <c r="K7" s="205" t="s">
        <v>39</v>
      </c>
      <c r="L7" s="205" t="s">
        <v>40</v>
      </c>
      <c r="M7" s="205" t="s">
        <v>41</v>
      </c>
      <c r="N7" s="205" t="s">
        <v>42</v>
      </c>
      <c r="O7" s="205"/>
      <c r="P7" s="205"/>
      <c r="Q7" s="205"/>
      <c r="R7" s="205"/>
      <c r="S7" s="205"/>
    </row>
    <row r="8" ht="16.5" customHeight="1" spans="1:19">
      <c r="A8" s="158">
        <v>1</v>
      </c>
      <c r="B8" s="20">
        <v>2</v>
      </c>
      <c r="C8" s="20">
        <v>3</v>
      </c>
      <c r="D8" s="20">
        <v>4</v>
      </c>
      <c r="E8" s="158">
        <v>5</v>
      </c>
      <c r="F8" s="20">
        <v>6</v>
      </c>
      <c r="G8" s="20">
        <v>7</v>
      </c>
      <c r="H8" s="158">
        <v>8</v>
      </c>
      <c r="I8" s="20">
        <v>9</v>
      </c>
      <c r="J8" s="38">
        <v>10</v>
      </c>
      <c r="K8" s="38">
        <v>11</v>
      </c>
      <c r="L8" s="206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</row>
    <row r="9" ht="31.35" customHeight="1" spans="1:19">
      <c r="A9" s="193" t="s">
        <v>45</v>
      </c>
      <c r="B9" s="193" t="s">
        <v>46</v>
      </c>
      <c r="C9" s="72">
        <f>SUM(D9,O9)</f>
        <v>28352019.24</v>
      </c>
      <c r="D9" s="145">
        <f>SUM(E9,H9,I9)</f>
        <v>28352019.24</v>
      </c>
      <c r="E9" s="194">
        <v>24730019.24</v>
      </c>
      <c r="F9" s="107"/>
      <c r="G9" s="107"/>
      <c r="H9" s="194">
        <v>1000000</v>
      </c>
      <c r="I9" s="194">
        <v>2622000</v>
      </c>
      <c r="J9" s="107"/>
      <c r="K9" s="107"/>
      <c r="L9" s="107"/>
      <c r="M9" s="107"/>
      <c r="N9" s="194">
        <v>2622000</v>
      </c>
      <c r="O9" s="107"/>
      <c r="P9" s="107"/>
      <c r="Q9" s="107"/>
      <c r="R9" s="107"/>
      <c r="S9" s="107"/>
    </row>
    <row r="10" ht="16.5" customHeight="1" spans="1:19">
      <c r="A10" s="195" t="s">
        <v>31</v>
      </c>
      <c r="B10" s="196"/>
      <c r="C10" s="145"/>
      <c r="D10" s="145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</sheetData>
  <mergeCells count="20">
    <mergeCell ref="R2:S2"/>
    <mergeCell ref="A3:S3"/>
    <mergeCell ref="A4:G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pane ySplit="1" topLeftCell="A2" activePane="bottomLeft" state="frozen"/>
      <selection/>
      <selection pane="bottomLeft" activeCell="K16" sqref="K16"/>
    </sheetView>
  </sheetViews>
  <sheetFormatPr defaultColWidth="9.125" defaultRowHeight="14.25" customHeight="1"/>
  <cols>
    <col min="1" max="1" width="14.25" customWidth="1"/>
    <col min="2" max="2" width="32.625" customWidth="1"/>
    <col min="3" max="6" width="18.875" customWidth="1"/>
    <col min="7" max="7" width="21.25" customWidth="1"/>
    <col min="8" max="9" width="18.875" customWidth="1"/>
    <col min="10" max="10" width="17.875" customWidth="1"/>
    <col min="11" max="15" width="18.8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65" t="s">
        <v>47</v>
      </c>
    </row>
    <row r="3" ht="28.5" customHeight="1" spans="1:15">
      <c r="A3" s="29" t="s">
        <v>48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31" t="str">
        <f>"单位名称："&amp;"芒市职业教育中心"</f>
        <v>单位名称：芒市职业教育中心</v>
      </c>
      <c r="B4" s="31"/>
      <c r="C4" s="31"/>
      <c r="D4" s="31"/>
      <c r="E4" s="31"/>
      <c r="F4" s="31"/>
      <c r="G4" s="175"/>
      <c r="H4" s="175"/>
      <c r="I4" s="175"/>
      <c r="J4" s="175"/>
      <c r="K4" s="175"/>
      <c r="L4" s="175"/>
      <c r="M4" s="7"/>
      <c r="N4" s="7"/>
      <c r="O4" s="119" t="s">
        <v>2</v>
      </c>
    </row>
    <row r="5" ht="18.75" customHeight="1" spans="1:15">
      <c r="A5" s="10" t="s">
        <v>49</v>
      </c>
      <c r="B5" s="10" t="s">
        <v>50</v>
      </c>
      <c r="C5" s="16" t="s">
        <v>31</v>
      </c>
      <c r="D5" s="71" t="s">
        <v>34</v>
      </c>
      <c r="E5" s="71"/>
      <c r="F5" s="71"/>
      <c r="G5" s="176" t="s">
        <v>35</v>
      </c>
      <c r="H5" s="10" t="s">
        <v>36</v>
      </c>
      <c r="I5" s="10" t="s">
        <v>51</v>
      </c>
      <c r="J5" s="11" t="s">
        <v>52</v>
      </c>
      <c r="K5" s="84" t="s">
        <v>53</v>
      </c>
      <c r="L5" s="84" t="s">
        <v>54</v>
      </c>
      <c r="M5" s="84" t="s">
        <v>55</v>
      </c>
      <c r="N5" s="84" t="s">
        <v>56</v>
      </c>
      <c r="O5" s="102" t="s">
        <v>57</v>
      </c>
    </row>
    <row r="6" ht="30" customHeight="1" spans="1:15">
      <c r="A6" s="19"/>
      <c r="B6" s="19"/>
      <c r="C6" s="19"/>
      <c r="D6" s="71" t="s">
        <v>33</v>
      </c>
      <c r="E6" s="71" t="s">
        <v>58</v>
      </c>
      <c r="F6" s="71" t="s">
        <v>59</v>
      </c>
      <c r="G6" s="19"/>
      <c r="H6" s="19"/>
      <c r="I6" s="19"/>
      <c r="J6" s="71" t="s">
        <v>33</v>
      </c>
      <c r="K6" s="106" t="s">
        <v>53</v>
      </c>
      <c r="L6" s="106" t="s">
        <v>54</v>
      </c>
      <c r="M6" s="106" t="s">
        <v>55</v>
      </c>
      <c r="N6" s="106" t="s">
        <v>56</v>
      </c>
      <c r="O6" s="106" t="s">
        <v>57</v>
      </c>
    </row>
    <row r="7" ht="16.5" customHeight="1" spans="1:15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57">
        <v>8</v>
      </c>
      <c r="I7" s="57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71">
        <v>15</v>
      </c>
    </row>
    <row r="8" ht="16.5" customHeight="1" spans="1:15">
      <c r="A8" s="177" t="s">
        <v>60</v>
      </c>
      <c r="B8" s="177" t="s">
        <v>61</v>
      </c>
      <c r="C8" s="133">
        <v>20562289.44</v>
      </c>
      <c r="D8" s="133">
        <v>16940289.44</v>
      </c>
      <c r="E8" s="133">
        <v>15970289.44</v>
      </c>
      <c r="F8" s="133">
        <v>970000</v>
      </c>
      <c r="G8" s="133"/>
      <c r="H8" s="133"/>
      <c r="I8" s="133">
        <v>1000000</v>
      </c>
      <c r="J8" s="133">
        <v>2622000</v>
      </c>
      <c r="K8" s="133"/>
      <c r="L8" s="133"/>
      <c r="M8" s="133"/>
      <c r="N8" s="133"/>
      <c r="O8" s="133">
        <v>2622000</v>
      </c>
    </row>
    <row r="9" ht="16.5" customHeight="1" spans="1:15">
      <c r="A9" s="178" t="s">
        <v>62</v>
      </c>
      <c r="B9" s="178" t="s">
        <v>63</v>
      </c>
      <c r="C9" s="133">
        <v>20162289.44</v>
      </c>
      <c r="D9" s="133">
        <v>16540289.44</v>
      </c>
      <c r="E9" s="133">
        <v>15970289.44</v>
      </c>
      <c r="F9" s="133">
        <v>570000</v>
      </c>
      <c r="G9" s="133"/>
      <c r="H9" s="133"/>
      <c r="I9" s="133">
        <v>1000000</v>
      </c>
      <c r="J9" s="133">
        <v>2622000</v>
      </c>
      <c r="K9" s="133"/>
      <c r="L9" s="133"/>
      <c r="M9" s="133"/>
      <c r="N9" s="133"/>
      <c r="O9" s="133">
        <v>2622000</v>
      </c>
    </row>
    <row r="10" ht="16.5" customHeight="1" spans="1:15">
      <c r="A10" s="179" t="s">
        <v>64</v>
      </c>
      <c r="B10" s="179" t="s">
        <v>65</v>
      </c>
      <c r="C10" s="133">
        <v>20162289.44</v>
      </c>
      <c r="D10" s="133">
        <v>16540289.44</v>
      </c>
      <c r="E10" s="133">
        <v>15970289.44</v>
      </c>
      <c r="F10" s="133">
        <v>570000</v>
      </c>
      <c r="G10" s="133"/>
      <c r="H10" s="133"/>
      <c r="I10" s="133">
        <v>1000000</v>
      </c>
      <c r="J10" s="133">
        <v>2622000</v>
      </c>
      <c r="K10" s="133"/>
      <c r="L10" s="133"/>
      <c r="M10" s="133"/>
      <c r="N10" s="133"/>
      <c r="O10" s="133">
        <v>2622000</v>
      </c>
    </row>
    <row r="11" ht="16.5" customHeight="1" spans="1:15">
      <c r="A11" s="178" t="s">
        <v>66</v>
      </c>
      <c r="B11" s="178" t="s">
        <v>67</v>
      </c>
      <c r="C11" s="133">
        <v>400000</v>
      </c>
      <c r="D11" s="133">
        <v>400000</v>
      </c>
      <c r="E11" s="133"/>
      <c r="F11" s="133">
        <v>400000</v>
      </c>
      <c r="G11" s="133"/>
      <c r="H11" s="133"/>
      <c r="I11" s="133"/>
      <c r="J11" s="133"/>
      <c r="K11" s="133"/>
      <c r="L11" s="133"/>
      <c r="M11" s="133"/>
      <c r="N11" s="133"/>
      <c r="O11" s="133"/>
    </row>
    <row r="12" ht="16.5" customHeight="1" spans="1:15">
      <c r="A12" s="179" t="s">
        <v>68</v>
      </c>
      <c r="B12" s="179" t="s">
        <v>69</v>
      </c>
      <c r="C12" s="133">
        <v>400000</v>
      </c>
      <c r="D12" s="133">
        <v>400000</v>
      </c>
      <c r="E12" s="133"/>
      <c r="F12" s="133">
        <v>400000</v>
      </c>
      <c r="G12" s="133"/>
      <c r="H12" s="133"/>
      <c r="I12" s="133"/>
      <c r="J12" s="133"/>
      <c r="K12" s="133"/>
      <c r="L12" s="133"/>
      <c r="M12" s="133"/>
      <c r="N12" s="133"/>
      <c r="O12" s="133"/>
    </row>
    <row r="13" ht="16.5" customHeight="1" spans="1:15">
      <c r="A13" s="177" t="s">
        <v>70</v>
      </c>
      <c r="B13" s="177" t="s">
        <v>71</v>
      </c>
      <c r="C13" s="133">
        <v>4447122.87</v>
      </c>
      <c r="D13" s="133">
        <v>4447122.87</v>
      </c>
      <c r="E13" s="133">
        <v>4447122.87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16.5" customHeight="1" spans="1:15">
      <c r="A14" s="178" t="s">
        <v>72</v>
      </c>
      <c r="B14" s="178" t="s">
        <v>73</v>
      </c>
      <c r="C14" s="133">
        <v>4306442.29</v>
      </c>
      <c r="D14" s="133">
        <v>4306442.29</v>
      </c>
      <c r="E14" s="133">
        <v>4306442.29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16.5" customHeight="1" spans="1:15">
      <c r="A15" s="179" t="s">
        <v>74</v>
      </c>
      <c r="B15" s="179" t="s">
        <v>75</v>
      </c>
      <c r="C15" s="133">
        <v>52520</v>
      </c>
      <c r="D15" s="133">
        <v>52520</v>
      </c>
      <c r="E15" s="133">
        <v>52520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16.5" customHeight="1" spans="1:15">
      <c r="A16" s="179" t="s">
        <v>76</v>
      </c>
      <c r="B16" s="179" t="s">
        <v>77</v>
      </c>
      <c r="C16" s="133">
        <v>3051889.29</v>
      </c>
      <c r="D16" s="133">
        <v>3051889.29</v>
      </c>
      <c r="E16" s="133">
        <v>3051889.29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16.5" customHeight="1" spans="1:15">
      <c r="A17" s="179" t="s">
        <v>78</v>
      </c>
      <c r="B17" s="179" t="s">
        <v>79</v>
      </c>
      <c r="C17" s="133">
        <v>1202033</v>
      </c>
      <c r="D17" s="133">
        <v>1202033</v>
      </c>
      <c r="E17" s="133">
        <v>1202033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16.5" customHeight="1" spans="1:15">
      <c r="A18" s="178" t="s">
        <v>80</v>
      </c>
      <c r="B18" s="178" t="s">
        <v>81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16.5" customHeight="1" spans="1:15">
      <c r="A19" s="179" t="s">
        <v>82</v>
      </c>
      <c r="B19" s="179" t="s">
        <v>83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16.5" customHeight="1" spans="1:15">
      <c r="A20" s="178" t="s">
        <v>84</v>
      </c>
      <c r="B20" s="178" t="s">
        <v>85</v>
      </c>
      <c r="C20" s="133">
        <v>28513.2</v>
      </c>
      <c r="D20" s="133">
        <v>28513.2</v>
      </c>
      <c r="E20" s="133">
        <v>28513.2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16.5" customHeight="1" spans="1:15">
      <c r="A21" s="179" t="s">
        <v>86</v>
      </c>
      <c r="B21" s="179" t="s">
        <v>87</v>
      </c>
      <c r="C21" s="133">
        <v>28513.2</v>
      </c>
      <c r="D21" s="133">
        <v>28513.2</v>
      </c>
      <c r="E21" s="133">
        <v>28513.2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16.5" customHeight="1" spans="1:15">
      <c r="A22" s="178" t="s">
        <v>88</v>
      </c>
      <c r="B22" s="178" t="s">
        <v>89</v>
      </c>
      <c r="C22" s="133">
        <v>112167.38</v>
      </c>
      <c r="D22" s="133">
        <v>112167.38</v>
      </c>
      <c r="E22" s="133">
        <v>112167.38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16.5" customHeight="1" spans="1:15">
      <c r="A23" s="179" t="s">
        <v>90</v>
      </c>
      <c r="B23" s="179" t="s">
        <v>89</v>
      </c>
      <c r="C23" s="133">
        <v>112167.38</v>
      </c>
      <c r="D23" s="133">
        <v>112167.38</v>
      </c>
      <c r="E23" s="133">
        <v>112167.38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16.5" customHeight="1" spans="1:15">
      <c r="A24" s="177" t="s">
        <v>91</v>
      </c>
      <c r="B24" s="177" t="s">
        <v>92</v>
      </c>
      <c r="C24" s="133">
        <v>1310153.97</v>
      </c>
      <c r="D24" s="133">
        <v>1310153.97</v>
      </c>
      <c r="E24" s="133">
        <v>1310153.97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16.5" customHeight="1" spans="1:15">
      <c r="A25" s="178" t="s">
        <v>93</v>
      </c>
      <c r="B25" s="178" t="s">
        <v>94</v>
      </c>
      <c r="C25" s="133">
        <v>1310153.97</v>
      </c>
      <c r="D25" s="133">
        <v>1310153.97</v>
      </c>
      <c r="E25" s="133">
        <v>1310153.97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16.5" customHeight="1" spans="1:15">
      <c r="A26" s="179" t="s">
        <v>95</v>
      </c>
      <c r="B26" s="179" t="s">
        <v>96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16.5" customHeight="1" spans="1:15">
      <c r="A27" s="179" t="s">
        <v>97</v>
      </c>
      <c r="B27" s="179" t="s">
        <v>98</v>
      </c>
      <c r="C27" s="133">
        <v>1242405.54</v>
      </c>
      <c r="D27" s="133">
        <v>1242405.54</v>
      </c>
      <c r="E27" s="133">
        <v>1242405.54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16.5" customHeight="1" spans="1:15">
      <c r="A28" s="179" t="s">
        <v>99</v>
      </c>
      <c r="B28" s="179" t="s">
        <v>100</v>
      </c>
      <c r="C28" s="133">
        <v>67748.43</v>
      </c>
      <c r="D28" s="133">
        <v>67748.43</v>
      </c>
      <c r="E28" s="133">
        <v>67748.43</v>
      </c>
      <c r="F28" s="133"/>
      <c r="G28" s="133"/>
      <c r="H28" s="133"/>
      <c r="I28" s="133"/>
      <c r="J28" s="133"/>
      <c r="K28" s="133"/>
      <c r="L28" s="133"/>
      <c r="M28" s="133"/>
      <c r="N28" s="133"/>
      <c r="O28" s="133"/>
    </row>
    <row r="29" ht="16.5" customHeight="1" spans="1:15">
      <c r="A29" s="177" t="s">
        <v>101</v>
      </c>
      <c r="B29" s="177" t="s">
        <v>102</v>
      </c>
      <c r="C29" s="133">
        <v>2032452.96</v>
      </c>
      <c r="D29" s="133">
        <v>2032452.96</v>
      </c>
      <c r="E29" s="133">
        <v>2032452.96</v>
      </c>
      <c r="F29" s="133"/>
      <c r="G29" s="133"/>
      <c r="H29" s="133"/>
      <c r="I29" s="133"/>
      <c r="J29" s="133"/>
      <c r="K29" s="133"/>
      <c r="L29" s="133"/>
      <c r="M29" s="133"/>
      <c r="N29" s="133"/>
      <c r="O29" s="133"/>
    </row>
    <row r="30" ht="16.5" customHeight="1" spans="1:15">
      <c r="A30" s="178" t="s">
        <v>103</v>
      </c>
      <c r="B30" s="178" t="s">
        <v>104</v>
      </c>
      <c r="C30" s="133">
        <v>2032452.96</v>
      </c>
      <c r="D30" s="133">
        <v>2032452.96</v>
      </c>
      <c r="E30" s="133">
        <v>2032452.96</v>
      </c>
      <c r="F30" s="133"/>
      <c r="G30" s="133"/>
      <c r="H30" s="133"/>
      <c r="I30" s="133"/>
      <c r="J30" s="133"/>
      <c r="K30" s="133"/>
      <c r="L30" s="133"/>
      <c r="M30" s="133"/>
      <c r="N30" s="133"/>
      <c r="O30" s="133"/>
    </row>
    <row r="31" ht="17.25" customHeight="1" spans="1:15">
      <c r="A31" s="180" t="s">
        <v>105</v>
      </c>
      <c r="B31" s="180" t="s">
        <v>106</v>
      </c>
      <c r="C31" s="181">
        <v>2032452.96</v>
      </c>
      <c r="D31" s="181">
        <v>2032452.96</v>
      </c>
      <c r="E31" s="181">
        <v>2032452.96</v>
      </c>
      <c r="F31" s="181"/>
      <c r="G31" s="181"/>
      <c r="H31" s="181"/>
      <c r="I31" s="181"/>
      <c r="J31" s="181"/>
      <c r="K31" s="181"/>
      <c r="L31" s="181"/>
      <c r="M31" s="181"/>
      <c r="N31" s="181"/>
      <c r="O31" s="181"/>
    </row>
    <row r="32" customHeight="1" spans="1:15">
      <c r="A32" s="182" t="s">
        <v>31</v>
      </c>
      <c r="B32" s="182"/>
      <c r="C32" s="183">
        <f>SUM(C8,C13,C24,C30)</f>
        <v>28352019.24</v>
      </c>
      <c r="D32" s="183">
        <f t="shared" ref="D32:O32" si="0">SUM(D8,D13,D24,D30)</f>
        <v>24730019.24</v>
      </c>
      <c r="E32" s="183">
        <f t="shared" si="0"/>
        <v>23760019.24</v>
      </c>
      <c r="F32" s="183">
        <f t="shared" si="0"/>
        <v>970000</v>
      </c>
      <c r="G32" s="183">
        <f t="shared" si="0"/>
        <v>0</v>
      </c>
      <c r="H32" s="183">
        <f t="shared" si="0"/>
        <v>0</v>
      </c>
      <c r="I32" s="183">
        <f t="shared" si="0"/>
        <v>1000000</v>
      </c>
      <c r="J32" s="183">
        <f t="shared" si="0"/>
        <v>2622000</v>
      </c>
      <c r="K32" s="183">
        <f t="shared" si="0"/>
        <v>0</v>
      </c>
      <c r="L32" s="183">
        <f t="shared" si="0"/>
        <v>0</v>
      </c>
      <c r="M32" s="183">
        <f t="shared" si="0"/>
        <v>0</v>
      </c>
      <c r="N32" s="183">
        <f t="shared" si="0"/>
        <v>0</v>
      </c>
      <c r="O32" s="183">
        <f t="shared" si="0"/>
        <v>2622000</v>
      </c>
    </row>
  </sheetData>
  <mergeCells count="11">
    <mergeCell ref="A3:O3"/>
    <mergeCell ref="A4:F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pane ySplit="1" topLeftCell="A2" activePane="bottomLeft" state="frozen"/>
      <selection/>
      <selection pane="bottomLeft" activeCell="A37" sqref="A37:D37"/>
    </sheetView>
  </sheetViews>
  <sheetFormatPr defaultColWidth="9.125" defaultRowHeight="14.25" customHeight="1" outlineLevelCol="3"/>
  <cols>
    <col min="1" max="1" width="49.25" customWidth="1"/>
    <col min="2" max="2" width="43.375" customWidth="1"/>
    <col min="3" max="3" width="48.625" customWidth="1"/>
    <col min="4" max="4" width="41.125" customWidth="1"/>
  </cols>
  <sheetData>
    <row r="1" customHeight="1" spans="1:4">
      <c r="A1" s="1"/>
      <c r="B1" s="1"/>
      <c r="C1" s="1"/>
      <c r="D1" s="1"/>
    </row>
    <row r="2" customHeight="1" spans="4:4">
      <c r="D2" s="114" t="s">
        <v>107</v>
      </c>
    </row>
    <row r="3" ht="31.5" customHeight="1" spans="1:4">
      <c r="A3" s="52" t="s">
        <v>108</v>
      </c>
      <c r="B3" s="160"/>
      <c r="C3" s="160"/>
      <c r="D3" s="160"/>
    </row>
    <row r="4" ht="17.25" customHeight="1" spans="1:4">
      <c r="A4" s="31" t="str">
        <f>"单位名称："&amp;"芒市职业教育中心"</f>
        <v>单位名称：芒市职业教育中心</v>
      </c>
      <c r="B4" s="161"/>
      <c r="C4" s="161"/>
      <c r="D4" s="115" t="s">
        <v>2</v>
      </c>
    </row>
    <row r="5" ht="24.6" customHeight="1" spans="1:4">
      <c r="A5" s="11" t="s">
        <v>3</v>
      </c>
      <c r="B5" s="13"/>
      <c r="C5" s="11" t="s">
        <v>4</v>
      </c>
      <c r="D5" s="13"/>
    </row>
    <row r="6" ht="15.6" customHeight="1" spans="1:4">
      <c r="A6" s="16" t="s">
        <v>5</v>
      </c>
      <c r="B6" s="162" t="s">
        <v>6</v>
      </c>
      <c r="C6" s="16" t="s">
        <v>109</v>
      </c>
      <c r="D6" s="162" t="s">
        <v>6</v>
      </c>
    </row>
    <row r="7" ht="14.1" customHeight="1" spans="1:4">
      <c r="A7" s="19"/>
      <c r="B7" s="18"/>
      <c r="C7" s="19"/>
      <c r="D7" s="18"/>
    </row>
    <row r="8" ht="29.1" customHeight="1" spans="1:4">
      <c r="A8" s="163" t="s">
        <v>110</v>
      </c>
      <c r="B8" s="23">
        <v>24730019.24</v>
      </c>
      <c r="C8" s="164" t="s">
        <v>111</v>
      </c>
      <c r="D8" s="165">
        <f>SUM(D13,D16,D17,D27)</f>
        <v>24730019.24</v>
      </c>
    </row>
    <row r="9" ht="29.1" customHeight="1" spans="1:4">
      <c r="A9" s="166" t="s">
        <v>112</v>
      </c>
      <c r="B9" s="23">
        <v>24730019.24</v>
      </c>
      <c r="C9" s="167" t="s">
        <v>113</v>
      </c>
      <c r="D9" s="23"/>
    </row>
    <row r="10" ht="29.1" customHeight="1" spans="1:4">
      <c r="A10" s="166" t="s">
        <v>114</v>
      </c>
      <c r="B10" s="107"/>
      <c r="C10" s="167" t="s">
        <v>115</v>
      </c>
      <c r="D10" s="23"/>
    </row>
    <row r="11" ht="29.1" customHeight="1" spans="1:4">
      <c r="A11" s="166" t="s">
        <v>116</v>
      </c>
      <c r="B11" s="107"/>
      <c r="C11" s="167" t="s">
        <v>117</v>
      </c>
      <c r="D11" s="23"/>
    </row>
    <row r="12" ht="29.1" customHeight="1" spans="1:4">
      <c r="A12" s="168" t="s">
        <v>118</v>
      </c>
      <c r="B12" s="169"/>
      <c r="C12" s="167" t="s">
        <v>119</v>
      </c>
      <c r="D12" s="23"/>
    </row>
    <row r="13" ht="29.1" customHeight="1" spans="1:4">
      <c r="A13" s="166" t="s">
        <v>112</v>
      </c>
      <c r="B13" s="145"/>
      <c r="C13" s="167" t="s">
        <v>120</v>
      </c>
      <c r="D13" s="23">
        <v>16940289.44</v>
      </c>
    </row>
    <row r="14" ht="29.1" customHeight="1" spans="1:4">
      <c r="A14" s="170" t="s">
        <v>114</v>
      </c>
      <c r="B14" s="145"/>
      <c r="C14" s="167" t="s">
        <v>121</v>
      </c>
      <c r="D14" s="23"/>
    </row>
    <row r="15" ht="29.1" customHeight="1" spans="1:4">
      <c r="A15" s="170" t="s">
        <v>116</v>
      </c>
      <c r="B15" s="169"/>
      <c r="C15" s="167" t="s">
        <v>122</v>
      </c>
      <c r="D15" s="23"/>
    </row>
    <row r="16" ht="29.1" customHeight="1" spans="1:4">
      <c r="A16" s="170"/>
      <c r="B16" s="169"/>
      <c r="C16" s="167" t="s">
        <v>123</v>
      </c>
      <c r="D16" s="23">
        <v>4447122.87</v>
      </c>
    </row>
    <row r="17" ht="29.1" customHeight="1" spans="1:4">
      <c r="A17" s="170"/>
      <c r="B17" s="169"/>
      <c r="C17" s="167" t="s">
        <v>124</v>
      </c>
      <c r="D17" s="23">
        <v>1310153.97</v>
      </c>
    </row>
    <row r="18" ht="29.1" customHeight="1" spans="1:4">
      <c r="A18" s="170"/>
      <c r="B18" s="169"/>
      <c r="C18" s="167" t="s">
        <v>125</v>
      </c>
      <c r="D18" s="23"/>
    </row>
    <row r="19" ht="29.1" customHeight="1" spans="1:4">
      <c r="A19" s="170"/>
      <c r="B19" s="169"/>
      <c r="C19" s="167" t="s">
        <v>126</v>
      </c>
      <c r="D19" s="23"/>
    </row>
    <row r="20" ht="29.1" customHeight="1" spans="1:4">
      <c r="A20" s="170"/>
      <c r="B20" s="169"/>
      <c r="C20" s="167" t="s">
        <v>127</v>
      </c>
      <c r="D20" s="23"/>
    </row>
    <row r="21" ht="29.1" customHeight="1" spans="1:4">
      <c r="A21" s="170"/>
      <c r="B21" s="169"/>
      <c r="C21" s="167" t="s">
        <v>128</v>
      </c>
      <c r="D21" s="23"/>
    </row>
    <row r="22" ht="29.1" customHeight="1" spans="1:4">
      <c r="A22" s="170"/>
      <c r="B22" s="169"/>
      <c r="C22" s="171" t="s">
        <v>129</v>
      </c>
      <c r="D22" s="23"/>
    </row>
    <row r="23" ht="29.1" customHeight="1" spans="1:4">
      <c r="A23" s="170"/>
      <c r="B23" s="169"/>
      <c r="C23" s="171" t="s">
        <v>130</v>
      </c>
      <c r="D23" s="23"/>
    </row>
    <row r="24" ht="29.1" customHeight="1" spans="1:4">
      <c r="A24" s="170"/>
      <c r="B24" s="169"/>
      <c r="C24" s="171" t="s">
        <v>131</v>
      </c>
      <c r="D24" s="23"/>
    </row>
    <row r="25" ht="29.1" customHeight="1" spans="1:4">
      <c r="A25" s="170"/>
      <c r="B25" s="169"/>
      <c r="C25" s="171" t="s">
        <v>132</v>
      </c>
      <c r="D25" s="23"/>
    </row>
    <row r="26" ht="29.1" customHeight="1" spans="1:4">
      <c r="A26" s="170"/>
      <c r="B26" s="169"/>
      <c r="C26" s="171" t="s">
        <v>133</v>
      </c>
      <c r="D26" s="23"/>
    </row>
    <row r="27" ht="29.1" customHeight="1" spans="1:4">
      <c r="A27" s="170"/>
      <c r="B27" s="169"/>
      <c r="C27" s="171" t="s">
        <v>134</v>
      </c>
      <c r="D27" s="23">
        <v>2032452.96</v>
      </c>
    </row>
    <row r="28" ht="29.1" customHeight="1" spans="1:4">
      <c r="A28" s="170"/>
      <c r="B28" s="169"/>
      <c r="C28" s="171" t="s">
        <v>135</v>
      </c>
      <c r="D28" s="23"/>
    </row>
    <row r="29" ht="29.1" customHeight="1" spans="1:4">
      <c r="A29" s="170"/>
      <c r="B29" s="169"/>
      <c r="C29" s="172" t="s">
        <v>136</v>
      </c>
      <c r="D29" s="23"/>
    </row>
    <row r="30" ht="29.1" customHeight="1" spans="1:4">
      <c r="A30" s="170"/>
      <c r="B30" s="169"/>
      <c r="C30" s="171" t="s">
        <v>137</v>
      </c>
      <c r="D30" s="23"/>
    </row>
    <row r="31" ht="29.1" customHeight="1" spans="1:4">
      <c r="A31" s="170"/>
      <c r="B31" s="169"/>
      <c r="C31" s="171" t="s">
        <v>138</v>
      </c>
      <c r="D31" s="23"/>
    </row>
    <row r="32" ht="29.1" customHeight="1" spans="1:4">
      <c r="A32" s="170"/>
      <c r="B32" s="169"/>
      <c r="C32" s="171" t="s">
        <v>139</v>
      </c>
      <c r="D32" s="23"/>
    </row>
    <row r="33" ht="29.1" customHeight="1" spans="1:4">
      <c r="A33" s="170"/>
      <c r="B33" s="169"/>
      <c r="C33" s="172" t="s">
        <v>140</v>
      </c>
      <c r="D33" s="23"/>
    </row>
    <row r="34" ht="29.1" customHeight="1" spans="1:4">
      <c r="A34" s="170"/>
      <c r="B34" s="169"/>
      <c r="C34" s="172" t="s">
        <v>141</v>
      </c>
      <c r="D34" s="23"/>
    </row>
    <row r="35" ht="29.1" customHeight="1" spans="1:4">
      <c r="A35" s="170"/>
      <c r="B35" s="169"/>
      <c r="C35" s="171" t="s">
        <v>142</v>
      </c>
      <c r="D35" s="23"/>
    </row>
    <row r="36" ht="29.1" customHeight="1" spans="1:4">
      <c r="A36" s="173"/>
      <c r="B36" s="169"/>
      <c r="C36" s="171" t="s">
        <v>143</v>
      </c>
      <c r="D36" s="23"/>
    </row>
    <row r="37" ht="29.1" customHeight="1" spans="1:4">
      <c r="A37" s="174" t="s">
        <v>25</v>
      </c>
      <c r="B37" s="23">
        <v>24730019.24</v>
      </c>
      <c r="C37" s="174" t="s">
        <v>144</v>
      </c>
      <c r="D37" s="23">
        <v>24730019.24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workbookViewId="0">
      <pane ySplit="1" topLeftCell="A2" activePane="bottomLeft" state="frozen"/>
      <selection/>
      <selection pane="bottomLeft" activeCell="D34" sqref="D34"/>
    </sheetView>
  </sheetViews>
  <sheetFormatPr defaultColWidth="9.125" defaultRowHeight="14.25" customHeight="1" outlineLevelCol="6"/>
  <cols>
    <col min="1" max="1" width="20.125" customWidth="1"/>
    <col min="2" max="2" width="37.375" customWidth="1"/>
    <col min="3" max="3" width="24.25" customWidth="1"/>
    <col min="4" max="6" width="25" customWidth="1"/>
    <col min="7" max="7" width="24.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82"/>
      <c r="F2" s="65"/>
      <c r="G2" s="65" t="s">
        <v>145</v>
      </c>
    </row>
    <row r="3" ht="39" customHeight="1" spans="1:7">
      <c r="A3" s="4" t="s">
        <v>146</v>
      </c>
      <c r="B3" s="4"/>
      <c r="C3" s="4"/>
      <c r="D3" s="4"/>
      <c r="E3" s="4"/>
      <c r="F3" s="4"/>
      <c r="G3" s="4"/>
    </row>
    <row r="4" ht="18" customHeight="1" spans="1:7">
      <c r="A4" s="147" t="str">
        <f>"单位名称："&amp;"芒市职业教育中心"</f>
        <v>单位名称：芒市职业教育中心</v>
      </c>
      <c r="B4" s="147"/>
      <c r="C4" s="123"/>
      <c r="D4" s="124"/>
      <c r="E4" s="124"/>
      <c r="F4" s="119"/>
      <c r="G4" s="119" t="s">
        <v>2</v>
      </c>
    </row>
    <row r="5" ht="20.25" customHeight="1" spans="1:7">
      <c r="A5" s="148" t="s">
        <v>147</v>
      </c>
      <c r="B5" s="149"/>
      <c r="C5" s="150" t="s">
        <v>31</v>
      </c>
      <c r="D5" s="12" t="s">
        <v>58</v>
      </c>
      <c r="E5" s="12"/>
      <c r="F5" s="13"/>
      <c r="G5" s="150" t="s">
        <v>59</v>
      </c>
    </row>
    <row r="6" ht="20.25" customHeight="1" spans="1:7">
      <c r="A6" s="151" t="s">
        <v>49</v>
      </c>
      <c r="B6" s="152" t="s">
        <v>50</v>
      </c>
      <c r="C6" s="108"/>
      <c r="D6" s="108" t="s">
        <v>33</v>
      </c>
      <c r="E6" s="108" t="s">
        <v>148</v>
      </c>
      <c r="F6" s="108" t="s">
        <v>149</v>
      </c>
      <c r="G6" s="108"/>
    </row>
    <row r="7" ht="13.5" customHeight="1" spans="1:7">
      <c r="A7" s="153" t="s">
        <v>150</v>
      </c>
      <c r="B7" s="153" t="s">
        <v>151</v>
      </c>
      <c r="C7" s="153" t="s">
        <v>152</v>
      </c>
      <c r="D7" s="71"/>
      <c r="E7" s="153" t="s">
        <v>153</v>
      </c>
      <c r="F7" s="153" t="s">
        <v>154</v>
      </c>
      <c r="G7" s="153" t="s">
        <v>155</v>
      </c>
    </row>
    <row r="8" ht="13.5" customHeight="1" spans="1:7">
      <c r="A8" s="154" t="s">
        <v>60</v>
      </c>
      <c r="B8" s="154" t="s">
        <v>61</v>
      </c>
      <c r="C8" s="155">
        <v>16940289.44</v>
      </c>
      <c r="D8" s="155">
        <v>15970289.44</v>
      </c>
      <c r="E8" s="155">
        <v>15293108</v>
      </c>
      <c r="F8" s="155">
        <v>677181.44</v>
      </c>
      <c r="G8" s="155">
        <v>970000</v>
      </c>
    </row>
    <row r="9" ht="13.5" customHeight="1" spans="1:7">
      <c r="A9" s="156" t="s">
        <v>62</v>
      </c>
      <c r="B9" s="156" t="s">
        <v>63</v>
      </c>
      <c r="C9" s="155">
        <v>16540289.44</v>
      </c>
      <c r="D9" s="155">
        <v>15970289.44</v>
      </c>
      <c r="E9" s="155">
        <v>15293108</v>
      </c>
      <c r="F9" s="155">
        <v>677181.44</v>
      </c>
      <c r="G9" s="155">
        <v>570000</v>
      </c>
    </row>
    <row r="10" ht="13.5" customHeight="1" spans="1:7">
      <c r="A10" s="157" t="s">
        <v>64</v>
      </c>
      <c r="B10" s="157" t="s">
        <v>65</v>
      </c>
      <c r="C10" s="155">
        <v>16540289.44</v>
      </c>
      <c r="D10" s="155">
        <v>15970289.44</v>
      </c>
      <c r="E10" s="155">
        <v>15293108</v>
      </c>
      <c r="F10" s="155">
        <v>677181.44</v>
      </c>
      <c r="G10" s="155">
        <v>570000</v>
      </c>
    </row>
    <row r="11" ht="13.5" customHeight="1" spans="1:7">
      <c r="A11" s="156" t="s">
        <v>66</v>
      </c>
      <c r="B11" s="156" t="s">
        <v>67</v>
      </c>
      <c r="C11" s="155">
        <v>400000</v>
      </c>
      <c r="D11" s="155"/>
      <c r="E11" s="155"/>
      <c r="F11" s="155"/>
      <c r="G11" s="155">
        <v>400000</v>
      </c>
    </row>
    <row r="12" ht="13.5" customHeight="1" spans="1:7">
      <c r="A12" s="157" t="s">
        <v>68</v>
      </c>
      <c r="B12" s="157" t="s">
        <v>69</v>
      </c>
      <c r="C12" s="155">
        <v>400000</v>
      </c>
      <c r="D12" s="155"/>
      <c r="E12" s="155"/>
      <c r="F12" s="155"/>
      <c r="G12" s="155">
        <v>400000</v>
      </c>
    </row>
    <row r="13" ht="13.5" customHeight="1" spans="1:7">
      <c r="A13" s="154" t="s">
        <v>70</v>
      </c>
      <c r="B13" s="154" t="s">
        <v>71</v>
      </c>
      <c r="C13" s="155">
        <v>4447122.87</v>
      </c>
      <c r="D13" s="155">
        <v>4447122.87</v>
      </c>
      <c r="E13" s="155">
        <v>4394602.87</v>
      </c>
      <c r="F13" s="155">
        <v>52520</v>
      </c>
      <c r="G13" s="155"/>
    </row>
    <row r="14" ht="13.5" customHeight="1" spans="1:7">
      <c r="A14" s="156" t="s">
        <v>72</v>
      </c>
      <c r="B14" s="156" t="s">
        <v>73</v>
      </c>
      <c r="C14" s="155">
        <v>4306442.29</v>
      </c>
      <c r="D14" s="155">
        <v>4306442.29</v>
      </c>
      <c r="E14" s="155">
        <v>4253922.29</v>
      </c>
      <c r="F14" s="155">
        <v>52520</v>
      </c>
      <c r="G14" s="155"/>
    </row>
    <row r="15" ht="13.5" customHeight="1" spans="1:7">
      <c r="A15" s="157" t="s">
        <v>74</v>
      </c>
      <c r="B15" s="157" t="s">
        <v>75</v>
      </c>
      <c r="C15" s="155">
        <v>52520</v>
      </c>
      <c r="D15" s="155">
        <v>52520</v>
      </c>
      <c r="E15" s="155"/>
      <c r="F15" s="155">
        <v>52520</v>
      </c>
      <c r="G15" s="155"/>
    </row>
    <row r="16" ht="13.5" customHeight="1" spans="1:7">
      <c r="A16" s="157" t="s">
        <v>76</v>
      </c>
      <c r="B16" s="157" t="s">
        <v>77</v>
      </c>
      <c r="C16" s="155">
        <v>3051889.29</v>
      </c>
      <c r="D16" s="155">
        <v>3051889.29</v>
      </c>
      <c r="E16" s="155">
        <v>3051889.29</v>
      </c>
      <c r="F16" s="155"/>
      <c r="G16" s="155"/>
    </row>
    <row r="17" ht="13.5" customHeight="1" spans="1:7">
      <c r="A17" s="157" t="s">
        <v>78</v>
      </c>
      <c r="B17" s="157" t="s">
        <v>79</v>
      </c>
      <c r="C17" s="155">
        <v>1202033</v>
      </c>
      <c r="D17" s="155">
        <v>1202033</v>
      </c>
      <c r="E17" s="155">
        <v>1202033</v>
      </c>
      <c r="F17" s="155"/>
      <c r="G17" s="155"/>
    </row>
    <row r="18" ht="13.5" customHeight="1" spans="1:7">
      <c r="A18" s="156" t="s">
        <v>84</v>
      </c>
      <c r="B18" s="156" t="s">
        <v>85</v>
      </c>
      <c r="C18" s="155">
        <v>28513.2</v>
      </c>
      <c r="D18" s="155">
        <v>28513.2</v>
      </c>
      <c r="E18" s="155">
        <v>28513.2</v>
      </c>
      <c r="F18" s="155"/>
      <c r="G18" s="155"/>
    </row>
    <row r="19" ht="13.5" customHeight="1" spans="1:7">
      <c r="A19" s="157" t="s">
        <v>86</v>
      </c>
      <c r="B19" s="157" t="s">
        <v>87</v>
      </c>
      <c r="C19" s="155">
        <v>28513.2</v>
      </c>
      <c r="D19" s="155">
        <v>28513.2</v>
      </c>
      <c r="E19" s="155">
        <v>28513.2</v>
      </c>
      <c r="F19" s="155"/>
      <c r="G19" s="155"/>
    </row>
    <row r="20" ht="13.5" customHeight="1" spans="1:7">
      <c r="A20" s="156" t="s">
        <v>88</v>
      </c>
      <c r="B20" s="156" t="s">
        <v>89</v>
      </c>
      <c r="C20" s="155">
        <v>112167.38</v>
      </c>
      <c r="D20" s="155">
        <v>112167.38</v>
      </c>
      <c r="E20" s="155">
        <v>112167.38</v>
      </c>
      <c r="F20" s="155"/>
      <c r="G20" s="155"/>
    </row>
    <row r="21" ht="13.5" customHeight="1" spans="1:7">
      <c r="A21" s="157" t="s">
        <v>90</v>
      </c>
      <c r="B21" s="157" t="s">
        <v>89</v>
      </c>
      <c r="C21" s="155">
        <v>112167.38</v>
      </c>
      <c r="D21" s="155">
        <v>112167.38</v>
      </c>
      <c r="E21" s="155">
        <v>112167.38</v>
      </c>
      <c r="F21" s="155"/>
      <c r="G21" s="155"/>
    </row>
    <row r="22" ht="13.5" customHeight="1" spans="1:7">
      <c r="A22" s="154" t="s">
        <v>91</v>
      </c>
      <c r="B22" s="154" t="s">
        <v>92</v>
      </c>
      <c r="C22" s="155">
        <v>1310153.97</v>
      </c>
      <c r="D22" s="155">
        <v>1310153.97</v>
      </c>
      <c r="E22" s="155">
        <v>1310153.97</v>
      </c>
      <c r="F22" s="155"/>
      <c r="G22" s="155"/>
    </row>
    <row r="23" ht="13.5" customHeight="1" spans="1:7">
      <c r="A23" s="156" t="s">
        <v>93</v>
      </c>
      <c r="B23" s="156" t="s">
        <v>94</v>
      </c>
      <c r="C23" s="155">
        <v>1310153.97</v>
      </c>
      <c r="D23" s="155">
        <v>1310153.97</v>
      </c>
      <c r="E23" s="155">
        <v>1310153.97</v>
      </c>
      <c r="F23" s="155"/>
      <c r="G23" s="155"/>
    </row>
    <row r="24" ht="13.5" customHeight="1" spans="1:7">
      <c r="A24" s="157" t="s">
        <v>97</v>
      </c>
      <c r="B24" s="157" t="s">
        <v>98</v>
      </c>
      <c r="C24" s="155">
        <v>1242405.54</v>
      </c>
      <c r="D24" s="155">
        <v>1242405.54</v>
      </c>
      <c r="E24" s="155">
        <v>1242405.54</v>
      </c>
      <c r="F24" s="155"/>
      <c r="G24" s="155"/>
    </row>
    <row r="25" ht="13.5" customHeight="1" spans="1:7">
      <c r="A25" s="157" t="s">
        <v>99</v>
      </c>
      <c r="B25" s="157" t="s">
        <v>100</v>
      </c>
      <c r="C25" s="155">
        <v>67748.43</v>
      </c>
      <c r="D25" s="155">
        <v>67748.43</v>
      </c>
      <c r="E25" s="155">
        <v>67748.43</v>
      </c>
      <c r="F25" s="155"/>
      <c r="G25" s="155"/>
    </row>
    <row r="26" ht="13.5" customHeight="1" spans="1:7">
      <c r="A26" s="154" t="s">
        <v>101</v>
      </c>
      <c r="B26" s="154" t="s">
        <v>102</v>
      </c>
      <c r="C26" s="155">
        <v>2032452.96</v>
      </c>
      <c r="D26" s="155">
        <v>2032452.96</v>
      </c>
      <c r="E26" s="155">
        <v>2032452.96</v>
      </c>
      <c r="F26" s="155"/>
      <c r="G26" s="155"/>
    </row>
    <row r="27" ht="13.5" customHeight="1" spans="1:7">
      <c r="A27" s="156" t="s">
        <v>103</v>
      </c>
      <c r="B27" s="156" t="s">
        <v>104</v>
      </c>
      <c r="C27" s="155">
        <v>2032452.96</v>
      </c>
      <c r="D27" s="155">
        <v>2032452.96</v>
      </c>
      <c r="E27" s="155">
        <v>2032452.96</v>
      </c>
      <c r="F27" s="155"/>
      <c r="G27" s="155"/>
    </row>
    <row r="28" ht="13.5" customHeight="1" spans="1:7">
      <c r="A28" s="157" t="s">
        <v>105</v>
      </c>
      <c r="B28" s="157" t="s">
        <v>106</v>
      </c>
      <c r="C28" s="155">
        <v>2032452.96</v>
      </c>
      <c r="D28" s="155">
        <v>2032452.96</v>
      </c>
      <c r="E28" s="155">
        <v>2032452.96</v>
      </c>
      <c r="F28" s="155"/>
      <c r="G28" s="155"/>
    </row>
    <row r="29" ht="18" customHeight="1" spans="1:7">
      <c r="A29" s="158" t="s">
        <v>156</v>
      </c>
      <c r="B29" s="159" t="s">
        <v>156</v>
      </c>
      <c r="C29" s="155">
        <v>24730019.24</v>
      </c>
      <c r="D29" s="155">
        <v>23760019.24</v>
      </c>
      <c r="E29" s="155">
        <v>23030317.8</v>
      </c>
      <c r="F29" s="155">
        <v>729701.44</v>
      </c>
      <c r="G29" s="155">
        <v>970000</v>
      </c>
    </row>
  </sheetData>
  <mergeCells count="7">
    <mergeCell ref="A3:G3"/>
    <mergeCell ref="A4:C4"/>
    <mergeCell ref="A5:B5"/>
    <mergeCell ref="D5:F5"/>
    <mergeCell ref="A29:B29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25" defaultRowHeight="14.25" customHeight="1" outlineLevelCol="5"/>
  <cols>
    <col min="1" max="1" width="27.375" customWidth="1"/>
    <col min="2" max="6" width="31.1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8"/>
      <c r="B2" s="138"/>
      <c r="C2" s="77"/>
      <c r="F2" s="139" t="s">
        <v>157</v>
      </c>
    </row>
    <row r="3" ht="25.5" customHeight="1" spans="1:6">
      <c r="A3" s="140" t="s">
        <v>158</v>
      </c>
      <c r="B3" s="140"/>
      <c r="C3" s="140"/>
      <c r="D3" s="140"/>
      <c r="E3" s="140"/>
      <c r="F3" s="140"/>
    </row>
    <row r="4" ht="15.75" customHeight="1" spans="1:6">
      <c r="A4" s="141" t="str">
        <f>"单位名称："&amp;"芒市职业教育中心"</f>
        <v>单位名称：芒市职业教育中心</v>
      </c>
      <c r="B4" s="138"/>
      <c r="C4" s="77"/>
      <c r="D4" s="142"/>
      <c r="F4" s="139" t="s">
        <v>159</v>
      </c>
    </row>
    <row r="5" ht="19.5" customHeight="1" spans="1:6">
      <c r="A5" s="10" t="s">
        <v>160</v>
      </c>
      <c r="B5" s="16" t="s">
        <v>161</v>
      </c>
      <c r="C5" s="11" t="s">
        <v>162</v>
      </c>
      <c r="D5" s="12"/>
      <c r="E5" s="13"/>
      <c r="F5" s="16" t="s">
        <v>163</v>
      </c>
    </row>
    <row r="6" ht="19.5" customHeight="1" spans="1:6">
      <c r="A6" s="18"/>
      <c r="B6" s="19"/>
      <c r="C6" s="71" t="s">
        <v>33</v>
      </c>
      <c r="D6" s="71" t="s">
        <v>164</v>
      </c>
      <c r="E6" s="71" t="s">
        <v>165</v>
      </c>
      <c r="F6" s="19"/>
    </row>
    <row r="7" ht="18.75" customHeight="1" spans="1:6">
      <c r="A7" s="143">
        <v>1</v>
      </c>
      <c r="B7" s="143">
        <v>2</v>
      </c>
      <c r="C7" s="144">
        <v>3</v>
      </c>
      <c r="D7" s="143">
        <v>4</v>
      </c>
      <c r="E7" s="143">
        <v>5</v>
      </c>
      <c r="F7" s="143">
        <v>6</v>
      </c>
    </row>
    <row r="8" ht="18.75" customHeight="1" spans="1:6">
      <c r="A8" s="145"/>
      <c r="B8" s="145"/>
      <c r="C8" s="146"/>
      <c r="D8" s="145"/>
      <c r="E8" s="145"/>
      <c r="F8" s="145"/>
    </row>
    <row r="9" ht="21.75" customHeight="1" spans="1:1">
      <c r="A9" s="122" t="s">
        <v>166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workbookViewId="0">
      <pane ySplit="1" topLeftCell="A16" activePane="bottomLeft" state="frozen"/>
      <selection/>
      <selection pane="bottomLeft" activeCell="A10" sqref="A10:L35"/>
    </sheetView>
  </sheetViews>
  <sheetFormatPr defaultColWidth="9.125" defaultRowHeight="14.25" customHeight="1"/>
  <cols>
    <col min="1" max="1" width="28.75" customWidth="1"/>
    <col min="2" max="3" width="23.875" customWidth="1"/>
    <col min="4" max="4" width="14.625" customWidth="1"/>
    <col min="5" max="5" width="18.5" customWidth="1"/>
    <col min="6" max="6" width="14.75" customWidth="1"/>
    <col min="7" max="7" width="18.875" customWidth="1"/>
    <col min="8" max="13" width="15.375" customWidth="1"/>
    <col min="14" max="16" width="14.75" customWidth="1"/>
    <col min="17" max="17" width="14.875" customWidth="1"/>
    <col min="18" max="23" width="1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82"/>
      <c r="W2" s="65" t="s">
        <v>167</v>
      </c>
    </row>
    <row r="3" ht="27.75" customHeight="1" spans="1:23">
      <c r="A3" s="29" t="s">
        <v>168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134" t="str">
        <f>"单位名称："&amp;"芒市职业教育中心"</f>
        <v>单位名称：芒市职业教育中心</v>
      </c>
      <c r="B4" s="134"/>
      <c r="C4" s="134"/>
      <c r="D4" s="134"/>
      <c r="E4" s="134"/>
      <c r="F4" s="134"/>
      <c r="G4" s="134"/>
      <c r="H4" s="7"/>
      <c r="I4" s="7"/>
      <c r="J4" s="7"/>
      <c r="K4" s="7"/>
      <c r="L4" s="7"/>
      <c r="M4" s="7"/>
      <c r="N4" s="7"/>
      <c r="O4" s="7"/>
      <c r="P4" s="7"/>
      <c r="Q4" s="7"/>
      <c r="U4" s="82"/>
      <c r="W4" s="119" t="s">
        <v>159</v>
      </c>
    </row>
    <row r="5" ht="21.75" customHeight="1" spans="1:23">
      <c r="A5" s="9" t="s">
        <v>169</v>
      </c>
      <c r="B5" s="9" t="s">
        <v>170</v>
      </c>
      <c r="C5" s="9" t="s">
        <v>171</v>
      </c>
      <c r="D5" s="10" t="s">
        <v>172</v>
      </c>
      <c r="E5" s="10" t="s">
        <v>173</v>
      </c>
      <c r="F5" s="10" t="s">
        <v>174</v>
      </c>
      <c r="G5" s="10" t="s">
        <v>175</v>
      </c>
      <c r="H5" s="71" t="s">
        <v>176</v>
      </c>
      <c r="I5" s="71"/>
      <c r="J5" s="71"/>
      <c r="K5" s="71"/>
      <c r="L5" s="131"/>
      <c r="M5" s="131"/>
      <c r="N5" s="131"/>
      <c r="O5" s="131"/>
      <c r="P5" s="131"/>
      <c r="Q5" s="56"/>
      <c r="R5" s="71"/>
      <c r="S5" s="71"/>
      <c r="T5" s="71"/>
      <c r="U5" s="71"/>
      <c r="V5" s="71"/>
      <c r="W5" s="71"/>
    </row>
    <row r="6" ht="21.75" customHeight="1" spans="1:23">
      <c r="A6" s="14"/>
      <c r="B6" s="14"/>
      <c r="C6" s="14"/>
      <c r="D6" s="15"/>
      <c r="E6" s="15"/>
      <c r="F6" s="15"/>
      <c r="G6" s="15"/>
      <c r="H6" s="71" t="s">
        <v>31</v>
      </c>
      <c r="I6" s="56" t="s">
        <v>34</v>
      </c>
      <c r="J6" s="56"/>
      <c r="K6" s="56"/>
      <c r="L6" s="131"/>
      <c r="M6" s="131"/>
      <c r="N6" s="131" t="s">
        <v>177</v>
      </c>
      <c r="O6" s="131"/>
      <c r="P6" s="131"/>
      <c r="Q6" s="56" t="s">
        <v>37</v>
      </c>
      <c r="R6" s="71" t="s">
        <v>52</v>
      </c>
      <c r="S6" s="56"/>
      <c r="T6" s="56"/>
      <c r="U6" s="56"/>
      <c r="V6" s="56"/>
      <c r="W6" s="56"/>
    </row>
    <row r="7" ht="15" customHeight="1" spans="1:23">
      <c r="A7" s="17"/>
      <c r="B7" s="17"/>
      <c r="C7" s="17"/>
      <c r="D7" s="18"/>
      <c r="E7" s="18"/>
      <c r="F7" s="18"/>
      <c r="G7" s="18"/>
      <c r="H7" s="71"/>
      <c r="I7" s="56" t="s">
        <v>178</v>
      </c>
      <c r="J7" s="56" t="s">
        <v>179</v>
      </c>
      <c r="K7" s="56" t="s">
        <v>180</v>
      </c>
      <c r="L7" s="137" t="s">
        <v>181</v>
      </c>
      <c r="M7" s="137" t="s">
        <v>182</v>
      </c>
      <c r="N7" s="137" t="s">
        <v>34</v>
      </c>
      <c r="O7" s="137" t="s">
        <v>35</v>
      </c>
      <c r="P7" s="137" t="s">
        <v>36</v>
      </c>
      <c r="Q7" s="56"/>
      <c r="R7" s="56" t="s">
        <v>33</v>
      </c>
      <c r="S7" s="56" t="s">
        <v>44</v>
      </c>
      <c r="T7" s="56" t="s">
        <v>183</v>
      </c>
      <c r="U7" s="56" t="s">
        <v>40</v>
      </c>
      <c r="V7" s="56" t="s">
        <v>41</v>
      </c>
      <c r="W7" s="56" t="s">
        <v>42</v>
      </c>
    </row>
    <row r="8" ht="27.75" customHeight="1" spans="1:23">
      <c r="A8" s="17"/>
      <c r="B8" s="17"/>
      <c r="C8" s="17"/>
      <c r="D8" s="18"/>
      <c r="E8" s="18"/>
      <c r="F8" s="18"/>
      <c r="G8" s="18"/>
      <c r="H8" s="71"/>
      <c r="I8" s="56"/>
      <c r="J8" s="56"/>
      <c r="K8" s="56"/>
      <c r="L8" s="137"/>
      <c r="M8" s="137"/>
      <c r="N8" s="137"/>
      <c r="O8" s="137"/>
      <c r="P8" s="137"/>
      <c r="Q8" s="56"/>
      <c r="R8" s="56"/>
      <c r="S8" s="56"/>
      <c r="T8" s="56"/>
      <c r="U8" s="56"/>
      <c r="V8" s="56"/>
      <c r="W8" s="56"/>
    </row>
    <row r="9" ht="15" customHeight="1" spans="1:23">
      <c r="A9" s="135">
        <v>1</v>
      </c>
      <c r="B9" s="135">
        <v>2</v>
      </c>
      <c r="C9" s="135">
        <v>3</v>
      </c>
      <c r="D9" s="135">
        <v>4</v>
      </c>
      <c r="E9" s="135">
        <v>5</v>
      </c>
      <c r="F9" s="135">
        <v>6</v>
      </c>
      <c r="G9" s="135">
        <v>7</v>
      </c>
      <c r="H9" s="135">
        <v>8</v>
      </c>
      <c r="I9" s="135">
        <v>9</v>
      </c>
      <c r="J9" s="135">
        <v>10</v>
      </c>
      <c r="K9" s="135">
        <v>11</v>
      </c>
      <c r="L9" s="135">
        <v>12</v>
      </c>
      <c r="M9" s="135">
        <v>13</v>
      </c>
      <c r="N9" s="135">
        <v>14</v>
      </c>
      <c r="O9" s="135">
        <v>15</v>
      </c>
      <c r="P9" s="135">
        <v>16</v>
      </c>
      <c r="Q9" s="135">
        <v>17</v>
      </c>
      <c r="R9" s="135">
        <v>18</v>
      </c>
      <c r="S9" s="135">
        <v>19</v>
      </c>
      <c r="T9" s="135">
        <v>20</v>
      </c>
      <c r="U9" s="135">
        <v>21</v>
      </c>
      <c r="V9" s="135">
        <v>22</v>
      </c>
      <c r="W9" s="135">
        <v>23</v>
      </c>
    </row>
    <row r="10" ht="15" customHeight="1" spans="1:23">
      <c r="A10" s="129" t="s">
        <v>46</v>
      </c>
      <c r="B10" s="129"/>
      <c r="C10" s="129"/>
      <c r="D10" s="129"/>
      <c r="E10" s="129"/>
      <c r="F10" s="129"/>
      <c r="G10" s="129"/>
      <c r="H10" s="133">
        <v>23760019.24</v>
      </c>
      <c r="I10" s="133">
        <v>23760019.24</v>
      </c>
      <c r="J10" s="133"/>
      <c r="K10" s="133"/>
      <c r="L10" s="133">
        <v>23760019.24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15" customHeight="1" spans="1:23">
      <c r="A11" s="129" t="s">
        <v>46</v>
      </c>
      <c r="B11" s="129" t="s">
        <v>184</v>
      </c>
      <c r="C11" s="129" t="s">
        <v>185</v>
      </c>
      <c r="D11" s="129" t="s">
        <v>64</v>
      </c>
      <c r="E11" s="129" t="s">
        <v>65</v>
      </c>
      <c r="F11" s="129" t="s">
        <v>186</v>
      </c>
      <c r="G11" s="129" t="s">
        <v>187</v>
      </c>
      <c r="H11" s="133">
        <v>7008432</v>
      </c>
      <c r="I11" s="133">
        <v>7008432</v>
      </c>
      <c r="J11" s="133"/>
      <c r="K11" s="133"/>
      <c r="L11" s="133">
        <v>7008432</v>
      </c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15" customHeight="1" spans="1:23">
      <c r="A12" s="129" t="s">
        <v>46</v>
      </c>
      <c r="B12" s="129" t="s">
        <v>184</v>
      </c>
      <c r="C12" s="129" t="s">
        <v>185</v>
      </c>
      <c r="D12" s="129" t="s">
        <v>64</v>
      </c>
      <c r="E12" s="129" t="s">
        <v>65</v>
      </c>
      <c r="F12" s="129" t="s">
        <v>188</v>
      </c>
      <c r="G12" s="129" t="s">
        <v>189</v>
      </c>
      <c r="H12" s="133">
        <v>734892</v>
      </c>
      <c r="I12" s="133">
        <v>734892</v>
      </c>
      <c r="J12" s="133"/>
      <c r="K12" s="133"/>
      <c r="L12" s="133">
        <v>734892</v>
      </c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15" customHeight="1" spans="1:23">
      <c r="A13" s="129" t="s">
        <v>46</v>
      </c>
      <c r="B13" s="129" t="s">
        <v>184</v>
      </c>
      <c r="C13" s="129" t="s">
        <v>185</v>
      </c>
      <c r="D13" s="129" t="s">
        <v>64</v>
      </c>
      <c r="E13" s="129" t="s">
        <v>65</v>
      </c>
      <c r="F13" s="129" t="s">
        <v>190</v>
      </c>
      <c r="G13" s="129" t="s">
        <v>191</v>
      </c>
      <c r="H13" s="133">
        <v>584036</v>
      </c>
      <c r="I13" s="133">
        <v>584036</v>
      </c>
      <c r="J13" s="133"/>
      <c r="K13" s="133"/>
      <c r="L13" s="133">
        <v>584036</v>
      </c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15" customHeight="1" spans="1:23">
      <c r="A14" s="129" t="s">
        <v>46</v>
      </c>
      <c r="B14" s="129" t="s">
        <v>184</v>
      </c>
      <c r="C14" s="129" t="s">
        <v>185</v>
      </c>
      <c r="D14" s="129" t="s">
        <v>64</v>
      </c>
      <c r="E14" s="129" t="s">
        <v>65</v>
      </c>
      <c r="F14" s="129" t="s">
        <v>190</v>
      </c>
      <c r="G14" s="129" t="s">
        <v>191</v>
      </c>
      <c r="H14" s="133">
        <v>1974288</v>
      </c>
      <c r="I14" s="133">
        <v>1974288</v>
      </c>
      <c r="J14" s="133"/>
      <c r="K14" s="133"/>
      <c r="L14" s="133">
        <v>1974288</v>
      </c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15" customHeight="1" spans="1:23">
      <c r="A15" s="129" t="s">
        <v>46</v>
      </c>
      <c r="B15" s="129" t="s">
        <v>184</v>
      </c>
      <c r="C15" s="129" t="s">
        <v>185</v>
      </c>
      <c r="D15" s="129" t="s">
        <v>64</v>
      </c>
      <c r="E15" s="129" t="s">
        <v>65</v>
      </c>
      <c r="F15" s="129" t="s">
        <v>190</v>
      </c>
      <c r="G15" s="129" t="s">
        <v>191</v>
      </c>
      <c r="H15" s="133">
        <v>1869480</v>
      </c>
      <c r="I15" s="133">
        <v>1869480</v>
      </c>
      <c r="J15" s="133"/>
      <c r="K15" s="133"/>
      <c r="L15" s="133">
        <v>1869480</v>
      </c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15" customHeight="1" spans="1:23">
      <c r="A16" s="129" t="s">
        <v>46</v>
      </c>
      <c r="B16" s="129" t="s">
        <v>184</v>
      </c>
      <c r="C16" s="129" t="s">
        <v>185</v>
      </c>
      <c r="D16" s="129" t="s">
        <v>64</v>
      </c>
      <c r="E16" s="129" t="s">
        <v>65</v>
      </c>
      <c r="F16" s="129" t="s">
        <v>190</v>
      </c>
      <c r="G16" s="129" t="s">
        <v>191</v>
      </c>
      <c r="H16" s="133">
        <v>3121980</v>
      </c>
      <c r="I16" s="133">
        <v>3121980</v>
      </c>
      <c r="J16" s="133"/>
      <c r="K16" s="133"/>
      <c r="L16" s="133">
        <v>3121980</v>
      </c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15" customHeight="1" spans="1:23">
      <c r="A17" s="129" t="s">
        <v>46</v>
      </c>
      <c r="B17" s="129" t="s">
        <v>192</v>
      </c>
      <c r="C17" s="129" t="s">
        <v>193</v>
      </c>
      <c r="D17" s="129" t="s">
        <v>76</v>
      </c>
      <c r="E17" s="129" t="s">
        <v>77</v>
      </c>
      <c r="F17" s="129" t="s">
        <v>194</v>
      </c>
      <c r="G17" s="129" t="s">
        <v>195</v>
      </c>
      <c r="H17" s="133">
        <v>3051889.29</v>
      </c>
      <c r="I17" s="133">
        <v>3051889.29</v>
      </c>
      <c r="J17" s="133"/>
      <c r="K17" s="133"/>
      <c r="L17" s="133">
        <v>3051889.29</v>
      </c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15" customHeight="1" spans="1:23">
      <c r="A18" s="129" t="s">
        <v>46</v>
      </c>
      <c r="B18" s="129" t="s">
        <v>192</v>
      </c>
      <c r="C18" s="129" t="s">
        <v>193</v>
      </c>
      <c r="D18" s="129" t="s">
        <v>78</v>
      </c>
      <c r="E18" s="129" t="s">
        <v>79</v>
      </c>
      <c r="F18" s="129" t="s">
        <v>196</v>
      </c>
      <c r="G18" s="129" t="s">
        <v>197</v>
      </c>
      <c r="H18" s="133">
        <v>1202033</v>
      </c>
      <c r="I18" s="133">
        <v>1202033</v>
      </c>
      <c r="J18" s="133"/>
      <c r="K18" s="133"/>
      <c r="L18" s="133">
        <v>1202033</v>
      </c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15" customHeight="1" spans="1:23">
      <c r="A19" s="129" t="s">
        <v>46</v>
      </c>
      <c r="B19" s="129" t="s">
        <v>192</v>
      </c>
      <c r="C19" s="129" t="s">
        <v>193</v>
      </c>
      <c r="D19" s="129" t="s">
        <v>78</v>
      </c>
      <c r="E19" s="129" t="s">
        <v>79</v>
      </c>
      <c r="F19" s="129" t="s">
        <v>196</v>
      </c>
      <c r="G19" s="129" t="s">
        <v>197</v>
      </c>
      <c r="H19" s="133"/>
      <c r="I19" s="133"/>
      <c r="J19" s="133"/>
      <c r="K19" s="133"/>
      <c r="L19" s="133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15" customHeight="1" spans="1:23">
      <c r="A20" s="129" t="s">
        <v>46</v>
      </c>
      <c r="B20" s="129" t="s">
        <v>192</v>
      </c>
      <c r="C20" s="129" t="s">
        <v>193</v>
      </c>
      <c r="D20" s="129" t="s">
        <v>95</v>
      </c>
      <c r="E20" s="129" t="s">
        <v>96</v>
      </c>
      <c r="F20" s="129" t="s">
        <v>198</v>
      </c>
      <c r="G20" s="129" t="s">
        <v>199</v>
      </c>
      <c r="H20" s="133"/>
      <c r="I20" s="133"/>
      <c r="J20" s="133"/>
      <c r="K20" s="133"/>
      <c r="L20" s="133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15" customHeight="1" spans="1:23">
      <c r="A21" s="129" t="s">
        <v>46</v>
      </c>
      <c r="B21" s="129" t="s">
        <v>192</v>
      </c>
      <c r="C21" s="129" t="s">
        <v>193</v>
      </c>
      <c r="D21" s="129" t="s">
        <v>97</v>
      </c>
      <c r="E21" s="129" t="s">
        <v>98</v>
      </c>
      <c r="F21" s="129" t="s">
        <v>198</v>
      </c>
      <c r="G21" s="129" t="s">
        <v>199</v>
      </c>
      <c r="H21" s="133">
        <v>1242405.54</v>
      </c>
      <c r="I21" s="133">
        <v>1242405.54</v>
      </c>
      <c r="J21" s="133"/>
      <c r="K21" s="133"/>
      <c r="L21" s="133">
        <v>1242405.54</v>
      </c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15" customHeight="1" spans="1:23">
      <c r="A22" s="129" t="s">
        <v>46</v>
      </c>
      <c r="B22" s="129" t="s">
        <v>192</v>
      </c>
      <c r="C22" s="129" t="s">
        <v>193</v>
      </c>
      <c r="D22" s="129" t="s">
        <v>90</v>
      </c>
      <c r="E22" s="129" t="s">
        <v>89</v>
      </c>
      <c r="F22" s="129" t="s">
        <v>200</v>
      </c>
      <c r="G22" s="129" t="s">
        <v>201</v>
      </c>
      <c r="H22" s="133">
        <v>112167.38</v>
      </c>
      <c r="I22" s="133">
        <v>112167.38</v>
      </c>
      <c r="J22" s="133"/>
      <c r="K22" s="133"/>
      <c r="L22" s="133">
        <v>112167.38</v>
      </c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15" customHeight="1" spans="1:23">
      <c r="A23" s="129" t="s">
        <v>46</v>
      </c>
      <c r="B23" s="129" t="s">
        <v>192</v>
      </c>
      <c r="C23" s="129" t="s">
        <v>193</v>
      </c>
      <c r="D23" s="129" t="s">
        <v>99</v>
      </c>
      <c r="E23" s="129" t="s">
        <v>100</v>
      </c>
      <c r="F23" s="129" t="s">
        <v>200</v>
      </c>
      <c r="G23" s="129" t="s">
        <v>201</v>
      </c>
      <c r="H23" s="133"/>
      <c r="I23" s="133"/>
      <c r="J23" s="133"/>
      <c r="K23" s="133"/>
      <c r="L23" s="133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15" customHeight="1" spans="1:23">
      <c r="A24" s="129" t="s">
        <v>46</v>
      </c>
      <c r="B24" s="129" t="s">
        <v>192</v>
      </c>
      <c r="C24" s="129" t="s">
        <v>193</v>
      </c>
      <c r="D24" s="129" t="s">
        <v>99</v>
      </c>
      <c r="E24" s="129" t="s">
        <v>100</v>
      </c>
      <c r="F24" s="129" t="s">
        <v>200</v>
      </c>
      <c r="G24" s="129" t="s">
        <v>201</v>
      </c>
      <c r="H24" s="133">
        <v>67748.43</v>
      </c>
      <c r="I24" s="133">
        <v>67748.43</v>
      </c>
      <c r="J24" s="133"/>
      <c r="K24" s="133"/>
      <c r="L24" s="133">
        <v>67748.43</v>
      </c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15" customHeight="1" spans="1:23">
      <c r="A25" s="129" t="s">
        <v>46</v>
      </c>
      <c r="B25" s="129" t="s">
        <v>192</v>
      </c>
      <c r="C25" s="129" t="s">
        <v>193</v>
      </c>
      <c r="D25" s="129" t="s">
        <v>99</v>
      </c>
      <c r="E25" s="129" t="s">
        <v>100</v>
      </c>
      <c r="F25" s="129" t="s">
        <v>200</v>
      </c>
      <c r="G25" s="129" t="s">
        <v>201</v>
      </c>
      <c r="H25" s="133"/>
      <c r="I25" s="133"/>
      <c r="J25" s="133"/>
      <c r="K25" s="133"/>
      <c r="L25" s="133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15" customHeight="1" spans="1:23">
      <c r="A26" s="129" t="s">
        <v>46</v>
      </c>
      <c r="B26" s="129" t="s">
        <v>202</v>
      </c>
      <c r="C26" s="129" t="s">
        <v>106</v>
      </c>
      <c r="D26" s="129" t="s">
        <v>105</v>
      </c>
      <c r="E26" s="129" t="s">
        <v>106</v>
      </c>
      <c r="F26" s="129" t="s">
        <v>203</v>
      </c>
      <c r="G26" s="129" t="s">
        <v>106</v>
      </c>
      <c r="H26" s="133">
        <v>2032452.96</v>
      </c>
      <c r="I26" s="133">
        <v>2032452.96</v>
      </c>
      <c r="J26" s="133"/>
      <c r="K26" s="133"/>
      <c r="L26" s="133">
        <v>2032452.96</v>
      </c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15" customHeight="1" spans="1:23">
      <c r="A27" s="129" t="s">
        <v>46</v>
      </c>
      <c r="B27" s="129" t="s">
        <v>204</v>
      </c>
      <c r="C27" s="129" t="s">
        <v>205</v>
      </c>
      <c r="D27" s="129" t="s">
        <v>64</v>
      </c>
      <c r="E27" s="129" t="s">
        <v>65</v>
      </c>
      <c r="F27" s="129" t="s">
        <v>206</v>
      </c>
      <c r="G27" s="129" t="s">
        <v>207</v>
      </c>
      <c r="H27" s="133">
        <v>60000</v>
      </c>
      <c r="I27" s="133">
        <v>60000</v>
      </c>
      <c r="J27" s="133"/>
      <c r="K27" s="133"/>
      <c r="L27" s="133">
        <v>60000</v>
      </c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15" customHeight="1" spans="1:23">
      <c r="A28" s="129" t="s">
        <v>46</v>
      </c>
      <c r="B28" s="129" t="s">
        <v>204</v>
      </c>
      <c r="C28" s="129" t="s">
        <v>205</v>
      </c>
      <c r="D28" s="129" t="s">
        <v>64</v>
      </c>
      <c r="E28" s="129" t="s">
        <v>65</v>
      </c>
      <c r="F28" s="129" t="s">
        <v>208</v>
      </c>
      <c r="G28" s="129" t="s">
        <v>209</v>
      </c>
      <c r="H28" s="133">
        <v>63000</v>
      </c>
      <c r="I28" s="133">
        <v>63000</v>
      </c>
      <c r="J28" s="133"/>
      <c r="K28" s="133"/>
      <c r="L28" s="133">
        <v>63000</v>
      </c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15" customHeight="1" spans="1:23">
      <c r="A29" s="129" t="s">
        <v>46</v>
      </c>
      <c r="B29" s="129" t="s">
        <v>204</v>
      </c>
      <c r="C29" s="129" t="s">
        <v>205</v>
      </c>
      <c r="D29" s="129" t="s">
        <v>64</v>
      </c>
      <c r="E29" s="129" t="s">
        <v>65</v>
      </c>
      <c r="F29" s="129" t="s">
        <v>210</v>
      </c>
      <c r="G29" s="129" t="s">
        <v>211</v>
      </c>
      <c r="H29" s="133">
        <v>260000</v>
      </c>
      <c r="I29" s="133">
        <v>260000</v>
      </c>
      <c r="J29" s="133"/>
      <c r="K29" s="133"/>
      <c r="L29" s="133">
        <v>260000</v>
      </c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15" customHeight="1" spans="1:23">
      <c r="A30" s="129" t="s">
        <v>46</v>
      </c>
      <c r="B30" s="129" t="s">
        <v>212</v>
      </c>
      <c r="C30" s="129" t="s">
        <v>213</v>
      </c>
      <c r="D30" s="129" t="s">
        <v>74</v>
      </c>
      <c r="E30" s="129" t="s">
        <v>75</v>
      </c>
      <c r="F30" s="129" t="s">
        <v>214</v>
      </c>
      <c r="G30" s="129" t="s">
        <v>215</v>
      </c>
      <c r="H30" s="133">
        <v>49800</v>
      </c>
      <c r="I30" s="133">
        <v>49800</v>
      </c>
      <c r="J30" s="133"/>
      <c r="K30" s="133"/>
      <c r="L30" s="133">
        <v>49800</v>
      </c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15" customHeight="1" spans="1:23">
      <c r="A31" s="129" t="s">
        <v>46</v>
      </c>
      <c r="B31" s="129" t="s">
        <v>216</v>
      </c>
      <c r="C31" s="129" t="s">
        <v>217</v>
      </c>
      <c r="D31" s="129" t="s">
        <v>64</v>
      </c>
      <c r="E31" s="129" t="s">
        <v>65</v>
      </c>
      <c r="F31" s="129" t="s">
        <v>218</v>
      </c>
      <c r="G31" s="129" t="s">
        <v>217</v>
      </c>
      <c r="H31" s="133"/>
      <c r="I31" s="133"/>
      <c r="J31" s="133"/>
      <c r="K31" s="133"/>
      <c r="L31" s="133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15" customHeight="1" spans="1:23">
      <c r="A32" s="129" t="s">
        <v>46</v>
      </c>
      <c r="B32" s="129" t="s">
        <v>216</v>
      </c>
      <c r="C32" s="129" t="s">
        <v>217</v>
      </c>
      <c r="D32" s="129" t="s">
        <v>64</v>
      </c>
      <c r="E32" s="129" t="s">
        <v>65</v>
      </c>
      <c r="F32" s="129" t="s">
        <v>218</v>
      </c>
      <c r="G32" s="129" t="s">
        <v>217</v>
      </c>
      <c r="H32" s="133">
        <v>294181.44</v>
      </c>
      <c r="I32" s="133">
        <v>294181.44</v>
      </c>
      <c r="J32" s="133"/>
      <c r="K32" s="133"/>
      <c r="L32" s="133">
        <v>294181.44</v>
      </c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15" customHeight="1" spans="1:23">
      <c r="A33" s="129" t="s">
        <v>46</v>
      </c>
      <c r="B33" s="129" t="s">
        <v>219</v>
      </c>
      <c r="C33" s="129" t="s">
        <v>220</v>
      </c>
      <c r="D33" s="129" t="s">
        <v>74</v>
      </c>
      <c r="E33" s="129" t="s">
        <v>75</v>
      </c>
      <c r="F33" s="129" t="s">
        <v>221</v>
      </c>
      <c r="G33" s="129" t="s">
        <v>222</v>
      </c>
      <c r="H33" s="133">
        <v>2720</v>
      </c>
      <c r="I33" s="133">
        <v>2720</v>
      </c>
      <c r="J33" s="133"/>
      <c r="K33" s="133"/>
      <c r="L33" s="133">
        <v>2720</v>
      </c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15" customHeight="1" spans="1:23">
      <c r="A34" s="129" t="s">
        <v>46</v>
      </c>
      <c r="B34" s="129" t="s">
        <v>223</v>
      </c>
      <c r="C34" s="129" t="s">
        <v>224</v>
      </c>
      <c r="D34" s="129" t="s">
        <v>86</v>
      </c>
      <c r="E34" s="129" t="s">
        <v>87</v>
      </c>
      <c r="F34" s="129" t="s">
        <v>225</v>
      </c>
      <c r="G34" s="129" t="s">
        <v>226</v>
      </c>
      <c r="H34" s="133">
        <v>28513.2</v>
      </c>
      <c r="I34" s="133">
        <v>28513.2</v>
      </c>
      <c r="J34" s="133"/>
      <c r="K34" s="133"/>
      <c r="L34" s="133">
        <v>28513.2</v>
      </c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18.75" customHeight="1" spans="1:23">
      <c r="A35" s="136" t="s">
        <v>31</v>
      </c>
      <c r="B35" s="136"/>
      <c r="C35" s="136"/>
      <c r="D35" s="136"/>
      <c r="E35" s="136"/>
      <c r="F35" s="136"/>
      <c r="G35" s="136"/>
      <c r="H35" s="133">
        <v>23760019.24</v>
      </c>
      <c r="I35" s="133">
        <v>23760019.24</v>
      </c>
      <c r="J35" s="133"/>
      <c r="K35" s="133"/>
      <c r="L35" s="133">
        <v>23760019.24</v>
      </c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</row>
  </sheetData>
  <mergeCells count="30">
    <mergeCell ref="A3:W3"/>
    <mergeCell ref="A4:G4"/>
    <mergeCell ref="H5:W5"/>
    <mergeCell ref="I6:M6"/>
    <mergeCell ref="N6:P6"/>
    <mergeCell ref="R6:W6"/>
    <mergeCell ref="A35:G35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1"/>
  <sheetViews>
    <sheetView showZeros="0" workbookViewId="0">
      <pane ySplit="1" topLeftCell="A24" activePane="bottomLeft" state="frozen"/>
      <selection/>
      <selection pane="bottomLeft" activeCell="A4" sqref="A4:G4"/>
    </sheetView>
  </sheetViews>
  <sheetFormatPr defaultColWidth="9.125" defaultRowHeight="14.25" customHeight="1"/>
  <cols>
    <col min="1" max="1" width="14.625" customWidth="1"/>
    <col min="2" max="2" width="21" customWidth="1"/>
    <col min="3" max="3" width="31.375" customWidth="1"/>
    <col min="4" max="4" width="23.875" customWidth="1"/>
    <col min="5" max="5" width="15.625" customWidth="1"/>
    <col min="6" max="6" width="19.75" customWidth="1"/>
    <col min="7" max="7" width="14.875" customWidth="1"/>
    <col min="8" max="8" width="19.75" customWidth="1"/>
    <col min="9" max="16" width="14.125" customWidth="1"/>
    <col min="17" max="17" width="13.625" customWidth="1"/>
    <col min="18" max="23" width="15.1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82"/>
      <c r="W2" s="65" t="s">
        <v>227</v>
      </c>
    </row>
    <row r="3" ht="27.75" customHeight="1" spans="1:23">
      <c r="A3" s="29" t="s">
        <v>228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127" t="str">
        <f>"单位名称："&amp;"芒市职业教育中心"</f>
        <v>单位名称：芒市职业教育中心</v>
      </c>
      <c r="B4" s="127"/>
      <c r="C4" s="127"/>
      <c r="D4" s="127"/>
      <c r="E4" s="127"/>
      <c r="F4" s="127"/>
      <c r="G4" s="127"/>
      <c r="H4" s="128"/>
      <c r="I4" s="128"/>
      <c r="J4" s="7"/>
      <c r="K4" s="7"/>
      <c r="L4" s="7"/>
      <c r="M4" s="7"/>
      <c r="N4" s="7"/>
      <c r="O4" s="7"/>
      <c r="P4" s="7"/>
      <c r="Q4" s="7"/>
      <c r="U4" s="82"/>
      <c r="W4" s="119" t="s">
        <v>159</v>
      </c>
    </row>
    <row r="5" ht="21.75" customHeight="1" spans="1:23">
      <c r="A5" s="9" t="s">
        <v>229</v>
      </c>
      <c r="B5" s="9" t="s">
        <v>170</v>
      </c>
      <c r="C5" s="9" t="s">
        <v>171</v>
      </c>
      <c r="D5" s="9" t="s">
        <v>230</v>
      </c>
      <c r="E5" s="10" t="s">
        <v>172</v>
      </c>
      <c r="F5" s="10" t="s">
        <v>173</v>
      </c>
      <c r="G5" s="10" t="s">
        <v>174</v>
      </c>
      <c r="H5" s="10" t="s">
        <v>175</v>
      </c>
      <c r="I5" s="71" t="s">
        <v>31</v>
      </c>
      <c r="J5" s="71" t="s">
        <v>231</v>
      </c>
      <c r="K5" s="71"/>
      <c r="L5" s="71"/>
      <c r="M5" s="71"/>
      <c r="N5" s="131" t="s">
        <v>177</v>
      </c>
      <c r="O5" s="131"/>
      <c r="P5" s="131"/>
      <c r="Q5" s="10" t="s">
        <v>37</v>
      </c>
      <c r="R5" s="11" t="s">
        <v>52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71"/>
      <c r="J6" s="56" t="s">
        <v>34</v>
      </c>
      <c r="K6" s="56"/>
      <c r="L6" s="56" t="s">
        <v>35</v>
      </c>
      <c r="M6" s="56" t="s">
        <v>36</v>
      </c>
      <c r="N6" s="132" t="s">
        <v>34</v>
      </c>
      <c r="O6" s="132" t="s">
        <v>35</v>
      </c>
      <c r="P6" s="132" t="s">
        <v>36</v>
      </c>
      <c r="Q6" s="15"/>
      <c r="R6" s="10" t="s">
        <v>33</v>
      </c>
      <c r="S6" s="10" t="s">
        <v>44</v>
      </c>
      <c r="T6" s="10" t="s">
        <v>183</v>
      </c>
      <c r="U6" s="10" t="s">
        <v>40</v>
      </c>
      <c r="V6" s="10" t="s">
        <v>41</v>
      </c>
      <c r="W6" s="10" t="s">
        <v>42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71"/>
      <c r="J7" s="56" t="s">
        <v>33</v>
      </c>
      <c r="K7" s="56" t="s">
        <v>232</v>
      </c>
      <c r="L7" s="56"/>
      <c r="M7" s="56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15" customHeight="1" spans="1:23">
      <c r="A9" s="129"/>
      <c r="B9" s="129"/>
      <c r="C9" s="129" t="s">
        <v>233</v>
      </c>
      <c r="D9" s="129"/>
      <c r="E9" s="129"/>
      <c r="F9" s="129"/>
      <c r="G9" s="129"/>
      <c r="H9" s="129"/>
      <c r="I9" s="133">
        <v>400000</v>
      </c>
      <c r="J9" s="133">
        <v>400000</v>
      </c>
      <c r="K9" s="133">
        <v>400000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15" customHeight="1" spans="1:23">
      <c r="A10" s="129" t="s">
        <v>234</v>
      </c>
      <c r="B10" s="129" t="s">
        <v>235</v>
      </c>
      <c r="C10" s="129" t="s">
        <v>233</v>
      </c>
      <c r="D10" s="129" t="s">
        <v>46</v>
      </c>
      <c r="E10" s="129" t="s">
        <v>68</v>
      </c>
      <c r="F10" s="129" t="s">
        <v>69</v>
      </c>
      <c r="G10" s="129" t="s">
        <v>210</v>
      </c>
      <c r="H10" s="129" t="s">
        <v>211</v>
      </c>
      <c r="I10" s="133">
        <v>400000</v>
      </c>
      <c r="J10" s="133">
        <v>400000</v>
      </c>
      <c r="K10" s="133">
        <v>400000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15" customHeight="1" spans="1:23">
      <c r="A11" s="129"/>
      <c r="B11" s="129"/>
      <c r="C11" s="129" t="s">
        <v>236</v>
      </c>
      <c r="D11" s="129"/>
      <c r="E11" s="129"/>
      <c r="F11" s="129"/>
      <c r="G11" s="129"/>
      <c r="H11" s="129"/>
      <c r="I11" s="133">
        <v>2622000</v>
      </c>
      <c r="J11" s="133"/>
      <c r="K11" s="133"/>
      <c r="L11" s="133"/>
      <c r="M11" s="133"/>
      <c r="N11" s="129"/>
      <c r="O11" s="129"/>
      <c r="P11" s="129"/>
      <c r="Q11" s="133"/>
      <c r="R11" s="133">
        <v>2622000</v>
      </c>
      <c r="S11" s="133"/>
      <c r="T11" s="133"/>
      <c r="U11" s="133"/>
      <c r="V11" s="133"/>
      <c r="W11" s="133">
        <v>2622000</v>
      </c>
    </row>
    <row r="12" ht="15" customHeight="1" spans="1:23">
      <c r="A12" s="129" t="s">
        <v>234</v>
      </c>
      <c r="B12" s="129" t="s">
        <v>237</v>
      </c>
      <c r="C12" s="129" t="s">
        <v>236</v>
      </c>
      <c r="D12" s="129" t="s">
        <v>46</v>
      </c>
      <c r="E12" s="129" t="s">
        <v>64</v>
      </c>
      <c r="F12" s="129" t="s">
        <v>65</v>
      </c>
      <c r="G12" s="129" t="s">
        <v>221</v>
      </c>
      <c r="H12" s="129" t="s">
        <v>222</v>
      </c>
      <c r="I12" s="133">
        <v>200000</v>
      </c>
      <c r="J12" s="133"/>
      <c r="K12" s="133"/>
      <c r="L12" s="133"/>
      <c r="M12" s="133"/>
      <c r="N12" s="129"/>
      <c r="O12" s="129"/>
      <c r="P12" s="129"/>
      <c r="Q12" s="133"/>
      <c r="R12" s="133">
        <v>200000</v>
      </c>
      <c r="S12" s="133"/>
      <c r="T12" s="133"/>
      <c r="U12" s="133"/>
      <c r="V12" s="133"/>
      <c r="W12" s="133">
        <v>200000</v>
      </c>
    </row>
    <row r="13" ht="15" customHeight="1" spans="1:23">
      <c r="A13" s="129" t="s">
        <v>234</v>
      </c>
      <c r="B13" s="129" t="s">
        <v>237</v>
      </c>
      <c r="C13" s="129" t="s">
        <v>236</v>
      </c>
      <c r="D13" s="129" t="s">
        <v>46</v>
      </c>
      <c r="E13" s="129" t="s">
        <v>64</v>
      </c>
      <c r="F13" s="129" t="s">
        <v>65</v>
      </c>
      <c r="G13" s="129" t="s">
        <v>238</v>
      </c>
      <c r="H13" s="129" t="s">
        <v>239</v>
      </c>
      <c r="I13" s="133">
        <v>70000</v>
      </c>
      <c r="J13" s="133"/>
      <c r="K13" s="133"/>
      <c r="L13" s="133"/>
      <c r="M13" s="133"/>
      <c r="N13" s="129"/>
      <c r="O13" s="129"/>
      <c r="P13" s="129"/>
      <c r="Q13" s="133"/>
      <c r="R13" s="133">
        <v>70000</v>
      </c>
      <c r="S13" s="133"/>
      <c r="T13" s="133"/>
      <c r="U13" s="133"/>
      <c r="V13" s="133"/>
      <c r="W13" s="133">
        <v>70000</v>
      </c>
    </row>
    <row r="14" ht="15" customHeight="1" spans="1:23">
      <c r="A14" s="129" t="s">
        <v>234</v>
      </c>
      <c r="B14" s="129" t="s">
        <v>237</v>
      </c>
      <c r="C14" s="129" t="s">
        <v>236</v>
      </c>
      <c r="D14" s="129" t="s">
        <v>46</v>
      </c>
      <c r="E14" s="129" t="s">
        <v>64</v>
      </c>
      <c r="F14" s="129" t="s">
        <v>65</v>
      </c>
      <c r="G14" s="129" t="s">
        <v>206</v>
      </c>
      <c r="H14" s="129" t="s">
        <v>207</v>
      </c>
      <c r="I14" s="133">
        <v>80000</v>
      </c>
      <c r="J14" s="133"/>
      <c r="K14" s="133"/>
      <c r="L14" s="133"/>
      <c r="M14" s="133"/>
      <c r="N14" s="129"/>
      <c r="O14" s="129"/>
      <c r="P14" s="129"/>
      <c r="Q14" s="133"/>
      <c r="R14" s="133">
        <v>80000</v>
      </c>
      <c r="S14" s="133"/>
      <c r="T14" s="133"/>
      <c r="U14" s="133"/>
      <c r="V14" s="133"/>
      <c r="W14" s="133">
        <v>80000</v>
      </c>
    </row>
    <row r="15" ht="15" customHeight="1" spans="1:23">
      <c r="A15" s="129" t="s">
        <v>234</v>
      </c>
      <c r="B15" s="129" t="s">
        <v>237</v>
      </c>
      <c r="C15" s="129" t="s">
        <v>236</v>
      </c>
      <c r="D15" s="129" t="s">
        <v>46</v>
      </c>
      <c r="E15" s="129" t="s">
        <v>64</v>
      </c>
      <c r="F15" s="129" t="s">
        <v>65</v>
      </c>
      <c r="G15" s="129" t="s">
        <v>208</v>
      </c>
      <c r="H15" s="129" t="s">
        <v>209</v>
      </c>
      <c r="I15" s="133">
        <v>80000</v>
      </c>
      <c r="J15" s="133"/>
      <c r="K15" s="133"/>
      <c r="L15" s="133"/>
      <c r="M15" s="133"/>
      <c r="N15" s="129"/>
      <c r="O15" s="129"/>
      <c r="P15" s="129"/>
      <c r="Q15" s="133"/>
      <c r="R15" s="133">
        <v>80000</v>
      </c>
      <c r="S15" s="133"/>
      <c r="T15" s="133"/>
      <c r="U15" s="133"/>
      <c r="V15" s="133"/>
      <c r="W15" s="133">
        <v>80000</v>
      </c>
    </row>
    <row r="16" ht="15" customHeight="1" spans="1:23">
      <c r="A16" s="129" t="s">
        <v>234</v>
      </c>
      <c r="B16" s="129" t="s">
        <v>237</v>
      </c>
      <c r="C16" s="129" t="s">
        <v>236</v>
      </c>
      <c r="D16" s="129" t="s">
        <v>46</v>
      </c>
      <c r="E16" s="129" t="s">
        <v>64</v>
      </c>
      <c r="F16" s="129" t="s">
        <v>65</v>
      </c>
      <c r="G16" s="129" t="s">
        <v>240</v>
      </c>
      <c r="H16" s="129" t="s">
        <v>241</v>
      </c>
      <c r="I16" s="133">
        <v>10000</v>
      </c>
      <c r="J16" s="133"/>
      <c r="K16" s="133"/>
      <c r="L16" s="133"/>
      <c r="M16" s="133"/>
      <c r="N16" s="129"/>
      <c r="O16" s="129"/>
      <c r="P16" s="129"/>
      <c r="Q16" s="133"/>
      <c r="R16" s="133">
        <v>10000</v>
      </c>
      <c r="S16" s="133"/>
      <c r="T16" s="133"/>
      <c r="U16" s="133"/>
      <c r="V16" s="133"/>
      <c r="W16" s="133">
        <v>10000</v>
      </c>
    </row>
    <row r="17" ht="15" customHeight="1" spans="1:23">
      <c r="A17" s="129" t="s">
        <v>234</v>
      </c>
      <c r="B17" s="129" t="s">
        <v>237</v>
      </c>
      <c r="C17" s="129" t="s">
        <v>236</v>
      </c>
      <c r="D17" s="129" t="s">
        <v>46</v>
      </c>
      <c r="E17" s="129" t="s">
        <v>64</v>
      </c>
      <c r="F17" s="129" t="s">
        <v>65</v>
      </c>
      <c r="G17" s="129" t="s">
        <v>242</v>
      </c>
      <c r="H17" s="129" t="s">
        <v>243</v>
      </c>
      <c r="I17" s="133">
        <v>80000</v>
      </c>
      <c r="J17" s="133"/>
      <c r="K17" s="133"/>
      <c r="L17" s="133"/>
      <c r="M17" s="133"/>
      <c r="N17" s="129"/>
      <c r="O17" s="129"/>
      <c r="P17" s="129"/>
      <c r="Q17" s="133"/>
      <c r="R17" s="133">
        <v>80000</v>
      </c>
      <c r="S17" s="133"/>
      <c r="T17" s="133"/>
      <c r="U17" s="133"/>
      <c r="V17" s="133"/>
      <c r="W17" s="133">
        <v>80000</v>
      </c>
    </row>
    <row r="18" ht="15" customHeight="1" spans="1:23">
      <c r="A18" s="129" t="s">
        <v>234</v>
      </c>
      <c r="B18" s="129" t="s">
        <v>237</v>
      </c>
      <c r="C18" s="129" t="s">
        <v>236</v>
      </c>
      <c r="D18" s="129" t="s">
        <v>46</v>
      </c>
      <c r="E18" s="129" t="s">
        <v>64</v>
      </c>
      <c r="F18" s="129" t="s">
        <v>65</v>
      </c>
      <c r="G18" s="129" t="s">
        <v>244</v>
      </c>
      <c r="H18" s="129" t="s">
        <v>245</v>
      </c>
      <c r="I18" s="133">
        <v>200000</v>
      </c>
      <c r="J18" s="133"/>
      <c r="K18" s="133"/>
      <c r="L18" s="133"/>
      <c r="M18" s="133"/>
      <c r="N18" s="129"/>
      <c r="O18" s="129"/>
      <c r="P18" s="129"/>
      <c r="Q18" s="133"/>
      <c r="R18" s="133">
        <v>200000</v>
      </c>
      <c r="S18" s="133"/>
      <c r="T18" s="133"/>
      <c r="U18" s="133"/>
      <c r="V18" s="133"/>
      <c r="W18" s="133">
        <v>200000</v>
      </c>
    </row>
    <row r="19" ht="15" customHeight="1" spans="1:23">
      <c r="A19" s="129" t="s">
        <v>234</v>
      </c>
      <c r="B19" s="129" t="s">
        <v>237</v>
      </c>
      <c r="C19" s="129" t="s">
        <v>236</v>
      </c>
      <c r="D19" s="129" t="s">
        <v>46</v>
      </c>
      <c r="E19" s="129" t="s">
        <v>64</v>
      </c>
      <c r="F19" s="129" t="s">
        <v>65</v>
      </c>
      <c r="G19" s="129" t="s">
        <v>246</v>
      </c>
      <c r="H19" s="129" t="s">
        <v>247</v>
      </c>
      <c r="I19" s="133">
        <v>178000</v>
      </c>
      <c r="J19" s="133"/>
      <c r="K19" s="133"/>
      <c r="L19" s="133"/>
      <c r="M19" s="133"/>
      <c r="N19" s="129"/>
      <c r="O19" s="129"/>
      <c r="P19" s="129"/>
      <c r="Q19" s="133"/>
      <c r="R19" s="133">
        <v>178000</v>
      </c>
      <c r="S19" s="133"/>
      <c r="T19" s="133"/>
      <c r="U19" s="133"/>
      <c r="V19" s="133"/>
      <c r="W19" s="133">
        <v>178000</v>
      </c>
    </row>
    <row r="20" ht="15" customHeight="1" spans="1:23">
      <c r="A20" s="129" t="s">
        <v>234</v>
      </c>
      <c r="B20" s="129" t="s">
        <v>237</v>
      </c>
      <c r="C20" s="129" t="s">
        <v>236</v>
      </c>
      <c r="D20" s="129" t="s">
        <v>46</v>
      </c>
      <c r="E20" s="129" t="s">
        <v>64</v>
      </c>
      <c r="F20" s="129" t="s">
        <v>65</v>
      </c>
      <c r="G20" s="129" t="s">
        <v>248</v>
      </c>
      <c r="H20" s="129" t="s">
        <v>249</v>
      </c>
      <c r="I20" s="133">
        <v>50000</v>
      </c>
      <c r="J20" s="133"/>
      <c r="K20" s="133"/>
      <c r="L20" s="133"/>
      <c r="M20" s="133"/>
      <c r="N20" s="129"/>
      <c r="O20" s="129"/>
      <c r="P20" s="129"/>
      <c r="Q20" s="133"/>
      <c r="R20" s="133">
        <v>50000</v>
      </c>
      <c r="S20" s="133"/>
      <c r="T20" s="133"/>
      <c r="U20" s="133"/>
      <c r="V20" s="133"/>
      <c r="W20" s="133">
        <v>50000</v>
      </c>
    </row>
    <row r="21" ht="15" customHeight="1" spans="1:23">
      <c r="A21" s="129" t="s">
        <v>234</v>
      </c>
      <c r="B21" s="129" t="s">
        <v>237</v>
      </c>
      <c r="C21" s="129" t="s">
        <v>236</v>
      </c>
      <c r="D21" s="129" t="s">
        <v>46</v>
      </c>
      <c r="E21" s="129" t="s">
        <v>64</v>
      </c>
      <c r="F21" s="129" t="s">
        <v>65</v>
      </c>
      <c r="G21" s="129" t="s">
        <v>250</v>
      </c>
      <c r="H21" s="129" t="s">
        <v>251</v>
      </c>
      <c r="I21" s="133">
        <v>200000</v>
      </c>
      <c r="J21" s="133"/>
      <c r="K21" s="133"/>
      <c r="L21" s="133"/>
      <c r="M21" s="133"/>
      <c r="N21" s="129"/>
      <c r="O21" s="129"/>
      <c r="P21" s="129"/>
      <c r="Q21" s="133"/>
      <c r="R21" s="133">
        <v>200000</v>
      </c>
      <c r="S21" s="133"/>
      <c r="T21" s="133"/>
      <c r="U21" s="133"/>
      <c r="V21" s="133"/>
      <c r="W21" s="133">
        <v>200000</v>
      </c>
    </row>
    <row r="22" ht="15" customHeight="1" spans="1:23">
      <c r="A22" s="129" t="s">
        <v>234</v>
      </c>
      <c r="B22" s="129" t="s">
        <v>237</v>
      </c>
      <c r="C22" s="129" t="s">
        <v>236</v>
      </c>
      <c r="D22" s="129" t="s">
        <v>46</v>
      </c>
      <c r="E22" s="129" t="s">
        <v>64</v>
      </c>
      <c r="F22" s="129" t="s">
        <v>65</v>
      </c>
      <c r="G22" s="129" t="s">
        <v>252</v>
      </c>
      <c r="H22" s="129" t="s">
        <v>163</v>
      </c>
      <c r="I22" s="133">
        <v>29000</v>
      </c>
      <c r="J22" s="133"/>
      <c r="K22" s="133"/>
      <c r="L22" s="133"/>
      <c r="M22" s="133"/>
      <c r="N22" s="129"/>
      <c r="O22" s="129"/>
      <c r="P22" s="129"/>
      <c r="Q22" s="133"/>
      <c r="R22" s="133">
        <v>29000</v>
      </c>
      <c r="S22" s="133"/>
      <c r="T22" s="133"/>
      <c r="U22" s="133"/>
      <c r="V22" s="133"/>
      <c r="W22" s="133">
        <v>29000</v>
      </c>
    </row>
    <row r="23" ht="15" customHeight="1" spans="1:23">
      <c r="A23" s="129" t="s">
        <v>234</v>
      </c>
      <c r="B23" s="129" t="s">
        <v>237</v>
      </c>
      <c r="C23" s="129" t="s">
        <v>236</v>
      </c>
      <c r="D23" s="129" t="s">
        <v>46</v>
      </c>
      <c r="E23" s="129" t="s">
        <v>64</v>
      </c>
      <c r="F23" s="129" t="s">
        <v>65</v>
      </c>
      <c r="G23" s="129" t="s">
        <v>253</v>
      </c>
      <c r="H23" s="129" t="s">
        <v>254</v>
      </c>
      <c r="I23" s="133">
        <v>550000</v>
      </c>
      <c r="J23" s="133"/>
      <c r="K23" s="133"/>
      <c r="L23" s="133"/>
      <c r="M23" s="133"/>
      <c r="N23" s="129"/>
      <c r="O23" s="129"/>
      <c r="P23" s="129"/>
      <c r="Q23" s="133"/>
      <c r="R23" s="133">
        <v>550000</v>
      </c>
      <c r="S23" s="133"/>
      <c r="T23" s="133"/>
      <c r="U23" s="133"/>
      <c r="V23" s="133"/>
      <c r="W23" s="133">
        <v>550000</v>
      </c>
    </row>
    <row r="24" ht="15" customHeight="1" spans="1:23">
      <c r="A24" s="129" t="s">
        <v>234</v>
      </c>
      <c r="B24" s="129" t="s">
        <v>237</v>
      </c>
      <c r="C24" s="129" t="s">
        <v>236</v>
      </c>
      <c r="D24" s="129" t="s">
        <v>46</v>
      </c>
      <c r="E24" s="129" t="s">
        <v>64</v>
      </c>
      <c r="F24" s="129" t="s">
        <v>65</v>
      </c>
      <c r="G24" s="129" t="s">
        <v>210</v>
      </c>
      <c r="H24" s="129" t="s">
        <v>211</v>
      </c>
      <c r="I24" s="133">
        <v>100000</v>
      </c>
      <c r="J24" s="133"/>
      <c r="K24" s="133"/>
      <c r="L24" s="133"/>
      <c r="M24" s="133"/>
      <c r="N24" s="129"/>
      <c r="O24" s="129"/>
      <c r="P24" s="129"/>
      <c r="Q24" s="133"/>
      <c r="R24" s="133">
        <v>100000</v>
      </c>
      <c r="S24" s="133"/>
      <c r="T24" s="133"/>
      <c r="U24" s="133"/>
      <c r="V24" s="133"/>
      <c r="W24" s="133">
        <v>100000</v>
      </c>
    </row>
    <row r="25" ht="15" customHeight="1" spans="1:23">
      <c r="A25" s="129" t="s">
        <v>234</v>
      </c>
      <c r="B25" s="129" t="s">
        <v>237</v>
      </c>
      <c r="C25" s="129" t="s">
        <v>236</v>
      </c>
      <c r="D25" s="129" t="s">
        <v>46</v>
      </c>
      <c r="E25" s="129" t="s">
        <v>64</v>
      </c>
      <c r="F25" s="129" t="s">
        <v>65</v>
      </c>
      <c r="G25" s="129" t="s">
        <v>255</v>
      </c>
      <c r="H25" s="129" t="s">
        <v>256</v>
      </c>
      <c r="I25" s="133">
        <v>50000</v>
      </c>
      <c r="J25" s="133"/>
      <c r="K25" s="133"/>
      <c r="L25" s="133"/>
      <c r="M25" s="133"/>
      <c r="N25" s="129"/>
      <c r="O25" s="129"/>
      <c r="P25" s="129"/>
      <c r="Q25" s="133"/>
      <c r="R25" s="133">
        <v>50000</v>
      </c>
      <c r="S25" s="133"/>
      <c r="T25" s="133"/>
      <c r="U25" s="133"/>
      <c r="V25" s="133"/>
      <c r="W25" s="133">
        <v>50000</v>
      </c>
    </row>
    <row r="26" ht="15" customHeight="1" spans="1:23">
      <c r="A26" s="129" t="s">
        <v>234</v>
      </c>
      <c r="B26" s="129" t="s">
        <v>237</v>
      </c>
      <c r="C26" s="129" t="s">
        <v>236</v>
      </c>
      <c r="D26" s="129" t="s">
        <v>46</v>
      </c>
      <c r="E26" s="129" t="s">
        <v>64</v>
      </c>
      <c r="F26" s="129" t="s">
        <v>65</v>
      </c>
      <c r="G26" s="129" t="s">
        <v>257</v>
      </c>
      <c r="H26" s="129" t="s">
        <v>258</v>
      </c>
      <c r="I26" s="133">
        <v>70000</v>
      </c>
      <c r="J26" s="133"/>
      <c r="K26" s="133"/>
      <c r="L26" s="133"/>
      <c r="M26" s="133"/>
      <c r="N26" s="129"/>
      <c r="O26" s="129"/>
      <c r="P26" s="129"/>
      <c r="Q26" s="133"/>
      <c r="R26" s="133">
        <v>70000</v>
      </c>
      <c r="S26" s="133"/>
      <c r="T26" s="133"/>
      <c r="U26" s="133"/>
      <c r="V26" s="133"/>
      <c r="W26" s="133">
        <v>70000</v>
      </c>
    </row>
    <row r="27" ht="15" customHeight="1" spans="1:23">
      <c r="A27" s="129" t="s">
        <v>234</v>
      </c>
      <c r="B27" s="129" t="s">
        <v>237</v>
      </c>
      <c r="C27" s="129" t="s">
        <v>236</v>
      </c>
      <c r="D27" s="129" t="s">
        <v>46</v>
      </c>
      <c r="E27" s="129" t="s">
        <v>64</v>
      </c>
      <c r="F27" s="129" t="s">
        <v>65</v>
      </c>
      <c r="G27" s="129" t="s">
        <v>214</v>
      </c>
      <c r="H27" s="129" t="s">
        <v>215</v>
      </c>
      <c r="I27" s="133">
        <v>100000</v>
      </c>
      <c r="J27" s="133"/>
      <c r="K27" s="133"/>
      <c r="L27" s="133"/>
      <c r="M27" s="133"/>
      <c r="N27" s="129"/>
      <c r="O27" s="129"/>
      <c r="P27" s="129"/>
      <c r="Q27" s="133"/>
      <c r="R27" s="133">
        <v>100000</v>
      </c>
      <c r="S27" s="133"/>
      <c r="T27" s="133"/>
      <c r="U27" s="133"/>
      <c r="V27" s="133"/>
      <c r="W27" s="133">
        <v>100000</v>
      </c>
    </row>
    <row r="28" ht="15" customHeight="1" spans="1:23">
      <c r="A28" s="129" t="s">
        <v>234</v>
      </c>
      <c r="B28" s="129" t="s">
        <v>237</v>
      </c>
      <c r="C28" s="129" t="s">
        <v>236</v>
      </c>
      <c r="D28" s="129" t="s">
        <v>46</v>
      </c>
      <c r="E28" s="129" t="s">
        <v>64</v>
      </c>
      <c r="F28" s="129" t="s">
        <v>65</v>
      </c>
      <c r="G28" s="129" t="s">
        <v>259</v>
      </c>
      <c r="H28" s="129" t="s">
        <v>260</v>
      </c>
      <c r="I28" s="133">
        <v>225000</v>
      </c>
      <c r="J28" s="133"/>
      <c r="K28" s="133"/>
      <c r="L28" s="133"/>
      <c r="M28" s="133"/>
      <c r="N28" s="129"/>
      <c r="O28" s="129"/>
      <c r="P28" s="129"/>
      <c r="Q28" s="133"/>
      <c r="R28" s="133">
        <v>225000</v>
      </c>
      <c r="S28" s="133"/>
      <c r="T28" s="133"/>
      <c r="U28" s="133"/>
      <c r="V28" s="133"/>
      <c r="W28" s="133">
        <v>225000</v>
      </c>
    </row>
    <row r="29" ht="15" customHeight="1" spans="1:23">
      <c r="A29" s="129" t="s">
        <v>234</v>
      </c>
      <c r="B29" s="129" t="s">
        <v>237</v>
      </c>
      <c r="C29" s="129" t="s">
        <v>236</v>
      </c>
      <c r="D29" s="129" t="s">
        <v>46</v>
      </c>
      <c r="E29" s="129" t="s">
        <v>64</v>
      </c>
      <c r="F29" s="129" t="s">
        <v>65</v>
      </c>
      <c r="G29" s="129" t="s">
        <v>261</v>
      </c>
      <c r="H29" s="129" t="s">
        <v>262</v>
      </c>
      <c r="I29" s="133">
        <v>100000</v>
      </c>
      <c r="J29" s="133"/>
      <c r="K29" s="133"/>
      <c r="L29" s="133"/>
      <c r="M29" s="133"/>
      <c r="N29" s="129"/>
      <c r="O29" s="129"/>
      <c r="P29" s="129"/>
      <c r="Q29" s="133"/>
      <c r="R29" s="133">
        <v>100000</v>
      </c>
      <c r="S29" s="133"/>
      <c r="T29" s="133"/>
      <c r="U29" s="133"/>
      <c r="V29" s="133"/>
      <c r="W29" s="133">
        <v>100000</v>
      </c>
    </row>
    <row r="30" ht="15" customHeight="1" spans="1:23">
      <c r="A30" s="129" t="s">
        <v>234</v>
      </c>
      <c r="B30" s="129" t="s">
        <v>237</v>
      </c>
      <c r="C30" s="129" t="s">
        <v>236</v>
      </c>
      <c r="D30" s="129" t="s">
        <v>46</v>
      </c>
      <c r="E30" s="129" t="s">
        <v>64</v>
      </c>
      <c r="F30" s="129" t="s">
        <v>65</v>
      </c>
      <c r="G30" s="129" t="s">
        <v>263</v>
      </c>
      <c r="H30" s="129" t="s">
        <v>264</v>
      </c>
      <c r="I30" s="133">
        <v>250000</v>
      </c>
      <c r="J30" s="133"/>
      <c r="K30" s="133"/>
      <c r="L30" s="133"/>
      <c r="M30" s="133"/>
      <c r="N30" s="129"/>
      <c r="O30" s="129"/>
      <c r="P30" s="129"/>
      <c r="Q30" s="133"/>
      <c r="R30" s="133">
        <v>250000</v>
      </c>
      <c r="S30" s="133"/>
      <c r="T30" s="133"/>
      <c r="U30" s="133"/>
      <c r="V30" s="133"/>
      <c r="W30" s="133">
        <v>250000</v>
      </c>
    </row>
    <row r="31" ht="15" customHeight="1" spans="1:23">
      <c r="A31" s="129"/>
      <c r="B31" s="129"/>
      <c r="C31" s="129" t="s">
        <v>265</v>
      </c>
      <c r="D31" s="129"/>
      <c r="E31" s="129"/>
      <c r="F31" s="129"/>
      <c r="G31" s="129"/>
      <c r="H31" s="129"/>
      <c r="I31" s="133">
        <v>570000</v>
      </c>
      <c r="J31" s="133">
        <v>570000</v>
      </c>
      <c r="K31" s="133">
        <v>570000</v>
      </c>
      <c r="L31" s="133"/>
      <c r="M31" s="133"/>
      <c r="N31" s="129"/>
      <c r="O31" s="129"/>
      <c r="P31" s="129"/>
      <c r="Q31" s="133"/>
      <c r="R31" s="133"/>
      <c r="S31" s="133"/>
      <c r="T31" s="133"/>
      <c r="U31" s="133"/>
      <c r="V31" s="133"/>
      <c r="W31" s="133"/>
    </row>
    <row r="32" ht="15" customHeight="1" spans="1:23">
      <c r="A32" s="129" t="s">
        <v>266</v>
      </c>
      <c r="B32" s="129" t="s">
        <v>267</v>
      </c>
      <c r="C32" s="129" t="s">
        <v>265</v>
      </c>
      <c r="D32" s="129" t="s">
        <v>46</v>
      </c>
      <c r="E32" s="129" t="s">
        <v>64</v>
      </c>
      <c r="F32" s="129" t="s">
        <v>65</v>
      </c>
      <c r="G32" s="129" t="s">
        <v>221</v>
      </c>
      <c r="H32" s="129" t="s">
        <v>222</v>
      </c>
      <c r="I32" s="133">
        <v>20000</v>
      </c>
      <c r="J32" s="133">
        <v>20000</v>
      </c>
      <c r="K32" s="133">
        <v>20000</v>
      </c>
      <c r="L32" s="133"/>
      <c r="M32" s="133"/>
      <c r="N32" s="129"/>
      <c r="O32" s="129"/>
      <c r="P32" s="129"/>
      <c r="Q32" s="133"/>
      <c r="R32" s="133"/>
      <c r="S32" s="133"/>
      <c r="T32" s="133"/>
      <c r="U32" s="133"/>
      <c r="V32" s="133"/>
      <c r="W32" s="133"/>
    </row>
    <row r="33" ht="15" customHeight="1" spans="1:23">
      <c r="A33" s="129" t="s">
        <v>266</v>
      </c>
      <c r="B33" s="129" t="s">
        <v>267</v>
      </c>
      <c r="C33" s="129" t="s">
        <v>265</v>
      </c>
      <c r="D33" s="129" t="s">
        <v>46</v>
      </c>
      <c r="E33" s="129" t="s">
        <v>64</v>
      </c>
      <c r="F33" s="129" t="s">
        <v>65</v>
      </c>
      <c r="G33" s="129" t="s">
        <v>244</v>
      </c>
      <c r="H33" s="129" t="s">
        <v>245</v>
      </c>
      <c r="I33" s="133">
        <v>10000</v>
      </c>
      <c r="J33" s="133">
        <v>10000</v>
      </c>
      <c r="K33" s="133">
        <v>10000</v>
      </c>
      <c r="L33" s="133"/>
      <c r="M33" s="133"/>
      <c r="N33" s="129"/>
      <c r="O33" s="129"/>
      <c r="P33" s="129"/>
      <c r="Q33" s="133"/>
      <c r="R33" s="133"/>
      <c r="S33" s="133"/>
      <c r="T33" s="133"/>
      <c r="U33" s="133"/>
      <c r="V33" s="133"/>
      <c r="W33" s="133"/>
    </row>
    <row r="34" ht="15" customHeight="1" spans="1:23">
      <c r="A34" s="129" t="s">
        <v>266</v>
      </c>
      <c r="B34" s="129" t="s">
        <v>267</v>
      </c>
      <c r="C34" s="129" t="s">
        <v>265</v>
      </c>
      <c r="D34" s="129" t="s">
        <v>46</v>
      </c>
      <c r="E34" s="129" t="s">
        <v>64</v>
      </c>
      <c r="F34" s="129" t="s">
        <v>65</v>
      </c>
      <c r="G34" s="129" t="s">
        <v>210</v>
      </c>
      <c r="H34" s="129" t="s">
        <v>211</v>
      </c>
      <c r="I34" s="133">
        <v>540000</v>
      </c>
      <c r="J34" s="133">
        <v>540000</v>
      </c>
      <c r="K34" s="133">
        <v>540000</v>
      </c>
      <c r="L34" s="133"/>
      <c r="M34" s="133"/>
      <c r="N34" s="129"/>
      <c r="O34" s="129"/>
      <c r="P34" s="129"/>
      <c r="Q34" s="133"/>
      <c r="R34" s="133"/>
      <c r="S34" s="133"/>
      <c r="T34" s="133"/>
      <c r="U34" s="133"/>
      <c r="V34" s="133"/>
      <c r="W34" s="133"/>
    </row>
    <row r="35" ht="15" customHeight="1" spans="1:23">
      <c r="A35" s="129"/>
      <c r="B35" s="129"/>
      <c r="C35" s="129" t="s">
        <v>268</v>
      </c>
      <c r="D35" s="129"/>
      <c r="E35" s="129"/>
      <c r="F35" s="129"/>
      <c r="G35" s="129"/>
      <c r="H35" s="129"/>
      <c r="I35" s="133">
        <v>1000000</v>
      </c>
      <c r="J35" s="133"/>
      <c r="K35" s="133"/>
      <c r="L35" s="133"/>
      <c r="M35" s="133"/>
      <c r="N35" s="129"/>
      <c r="O35" s="129"/>
      <c r="P35" s="129"/>
      <c r="Q35" s="133">
        <v>1000000</v>
      </c>
      <c r="R35" s="133"/>
      <c r="S35" s="133"/>
      <c r="T35" s="133"/>
      <c r="U35" s="133"/>
      <c r="V35" s="133"/>
      <c r="W35" s="133"/>
    </row>
    <row r="36" ht="15" customHeight="1" spans="1:23">
      <c r="A36" s="129" t="s">
        <v>234</v>
      </c>
      <c r="B36" s="129" t="s">
        <v>269</v>
      </c>
      <c r="C36" s="129" t="s">
        <v>268</v>
      </c>
      <c r="D36" s="129" t="s">
        <v>46</v>
      </c>
      <c r="E36" s="129" t="s">
        <v>64</v>
      </c>
      <c r="F36" s="129" t="s">
        <v>65</v>
      </c>
      <c r="G36" s="129" t="s">
        <v>221</v>
      </c>
      <c r="H36" s="129" t="s">
        <v>222</v>
      </c>
      <c r="I36" s="133">
        <v>60000</v>
      </c>
      <c r="J36" s="133"/>
      <c r="K36" s="133"/>
      <c r="L36" s="133"/>
      <c r="M36" s="133"/>
      <c r="N36" s="129"/>
      <c r="O36" s="129"/>
      <c r="P36" s="129"/>
      <c r="Q36" s="133">
        <v>60000</v>
      </c>
      <c r="R36" s="133"/>
      <c r="S36" s="133"/>
      <c r="T36" s="133"/>
      <c r="U36" s="133"/>
      <c r="V36" s="133"/>
      <c r="W36" s="133"/>
    </row>
    <row r="37" ht="15" customHeight="1" spans="1:23">
      <c r="A37" s="129" t="s">
        <v>234</v>
      </c>
      <c r="B37" s="129" t="s">
        <v>269</v>
      </c>
      <c r="C37" s="129" t="s">
        <v>268</v>
      </c>
      <c r="D37" s="129" t="s">
        <v>46</v>
      </c>
      <c r="E37" s="129" t="s">
        <v>64</v>
      </c>
      <c r="F37" s="129" t="s">
        <v>65</v>
      </c>
      <c r="G37" s="129" t="s">
        <v>206</v>
      </c>
      <c r="H37" s="129" t="s">
        <v>207</v>
      </c>
      <c r="I37" s="133">
        <v>50000</v>
      </c>
      <c r="J37" s="133"/>
      <c r="K37" s="133"/>
      <c r="L37" s="133"/>
      <c r="M37" s="133"/>
      <c r="N37" s="129"/>
      <c r="O37" s="129"/>
      <c r="P37" s="129"/>
      <c r="Q37" s="133">
        <v>50000</v>
      </c>
      <c r="R37" s="133"/>
      <c r="S37" s="133"/>
      <c r="T37" s="133"/>
      <c r="U37" s="133"/>
      <c r="V37" s="133"/>
      <c r="W37" s="133"/>
    </row>
    <row r="38" ht="15" customHeight="1" spans="1:23">
      <c r="A38" s="129" t="s">
        <v>234</v>
      </c>
      <c r="B38" s="129" t="s">
        <v>269</v>
      </c>
      <c r="C38" s="129" t="s">
        <v>268</v>
      </c>
      <c r="D38" s="129" t="s">
        <v>46</v>
      </c>
      <c r="E38" s="129" t="s">
        <v>64</v>
      </c>
      <c r="F38" s="129" t="s">
        <v>65</v>
      </c>
      <c r="G38" s="129" t="s">
        <v>208</v>
      </c>
      <c r="H38" s="129" t="s">
        <v>209</v>
      </c>
      <c r="I38" s="133">
        <v>50000</v>
      </c>
      <c r="J38" s="133"/>
      <c r="K38" s="133"/>
      <c r="L38" s="133"/>
      <c r="M38" s="133"/>
      <c r="N38" s="129"/>
      <c r="O38" s="129"/>
      <c r="P38" s="129"/>
      <c r="Q38" s="133">
        <v>50000</v>
      </c>
      <c r="R38" s="133"/>
      <c r="S38" s="133"/>
      <c r="T38" s="133"/>
      <c r="U38" s="133"/>
      <c r="V38" s="133"/>
      <c r="W38" s="133"/>
    </row>
    <row r="39" ht="15" customHeight="1" spans="1:23">
      <c r="A39" s="129" t="s">
        <v>234</v>
      </c>
      <c r="B39" s="129" t="s">
        <v>269</v>
      </c>
      <c r="C39" s="129" t="s">
        <v>268</v>
      </c>
      <c r="D39" s="129" t="s">
        <v>46</v>
      </c>
      <c r="E39" s="129" t="s">
        <v>64</v>
      </c>
      <c r="F39" s="129" t="s">
        <v>65</v>
      </c>
      <c r="G39" s="129" t="s">
        <v>240</v>
      </c>
      <c r="H39" s="129" t="s">
        <v>241</v>
      </c>
      <c r="I39" s="133">
        <v>5000</v>
      </c>
      <c r="J39" s="133"/>
      <c r="K39" s="133"/>
      <c r="L39" s="133"/>
      <c r="M39" s="133"/>
      <c r="N39" s="129"/>
      <c r="O39" s="129"/>
      <c r="P39" s="129"/>
      <c r="Q39" s="133">
        <v>5000</v>
      </c>
      <c r="R39" s="133"/>
      <c r="S39" s="133"/>
      <c r="T39" s="133"/>
      <c r="U39" s="133"/>
      <c r="V39" s="133"/>
      <c r="W39" s="133"/>
    </row>
    <row r="40" ht="15" customHeight="1" spans="1:23">
      <c r="A40" s="129" t="s">
        <v>234</v>
      </c>
      <c r="B40" s="129" t="s">
        <v>269</v>
      </c>
      <c r="C40" s="129" t="s">
        <v>268</v>
      </c>
      <c r="D40" s="129" t="s">
        <v>46</v>
      </c>
      <c r="E40" s="129" t="s">
        <v>64</v>
      </c>
      <c r="F40" s="129" t="s">
        <v>65</v>
      </c>
      <c r="G40" s="129" t="s">
        <v>242</v>
      </c>
      <c r="H40" s="129" t="s">
        <v>243</v>
      </c>
      <c r="I40" s="133">
        <v>30000</v>
      </c>
      <c r="J40" s="133"/>
      <c r="K40" s="133"/>
      <c r="L40" s="133"/>
      <c r="M40" s="133"/>
      <c r="N40" s="129"/>
      <c r="O40" s="129"/>
      <c r="P40" s="129"/>
      <c r="Q40" s="133">
        <v>30000</v>
      </c>
      <c r="R40" s="133"/>
      <c r="S40" s="133"/>
      <c r="T40" s="133"/>
      <c r="U40" s="133"/>
      <c r="V40" s="133"/>
      <c r="W40" s="133"/>
    </row>
    <row r="41" ht="15" customHeight="1" spans="1:23">
      <c r="A41" s="129" t="s">
        <v>234</v>
      </c>
      <c r="B41" s="129" t="s">
        <v>269</v>
      </c>
      <c r="C41" s="129" t="s">
        <v>268</v>
      </c>
      <c r="D41" s="129" t="s">
        <v>46</v>
      </c>
      <c r="E41" s="129" t="s">
        <v>64</v>
      </c>
      <c r="F41" s="129" t="s">
        <v>65</v>
      </c>
      <c r="G41" s="129" t="s">
        <v>244</v>
      </c>
      <c r="H41" s="129" t="s">
        <v>245</v>
      </c>
      <c r="I41" s="133">
        <v>130000</v>
      </c>
      <c r="J41" s="133"/>
      <c r="K41" s="133"/>
      <c r="L41" s="133"/>
      <c r="M41" s="133"/>
      <c r="N41" s="129"/>
      <c r="O41" s="129"/>
      <c r="P41" s="129"/>
      <c r="Q41" s="133">
        <v>130000</v>
      </c>
      <c r="R41" s="133"/>
      <c r="S41" s="133"/>
      <c r="T41" s="133"/>
      <c r="U41" s="133"/>
      <c r="V41" s="133"/>
      <c r="W41" s="133"/>
    </row>
    <row r="42" ht="15" customHeight="1" spans="1:23">
      <c r="A42" s="129" t="s">
        <v>234</v>
      </c>
      <c r="B42" s="129" t="s">
        <v>269</v>
      </c>
      <c r="C42" s="129" t="s">
        <v>268</v>
      </c>
      <c r="D42" s="129" t="s">
        <v>46</v>
      </c>
      <c r="E42" s="129" t="s">
        <v>64</v>
      </c>
      <c r="F42" s="129" t="s">
        <v>65</v>
      </c>
      <c r="G42" s="129" t="s">
        <v>246</v>
      </c>
      <c r="H42" s="129" t="s">
        <v>247</v>
      </c>
      <c r="I42" s="133">
        <v>60000</v>
      </c>
      <c r="J42" s="133"/>
      <c r="K42" s="133"/>
      <c r="L42" s="133"/>
      <c r="M42" s="133"/>
      <c r="N42" s="129"/>
      <c r="O42" s="129"/>
      <c r="P42" s="129"/>
      <c r="Q42" s="133">
        <v>60000</v>
      </c>
      <c r="R42" s="133"/>
      <c r="S42" s="133"/>
      <c r="T42" s="133"/>
      <c r="U42" s="133"/>
      <c r="V42" s="133"/>
      <c r="W42" s="133"/>
    </row>
    <row r="43" ht="15" customHeight="1" spans="1:23">
      <c r="A43" s="129" t="s">
        <v>234</v>
      </c>
      <c r="B43" s="129" t="s">
        <v>269</v>
      </c>
      <c r="C43" s="129" t="s">
        <v>268</v>
      </c>
      <c r="D43" s="129" t="s">
        <v>46</v>
      </c>
      <c r="E43" s="129" t="s">
        <v>64</v>
      </c>
      <c r="F43" s="129" t="s">
        <v>65</v>
      </c>
      <c r="G43" s="129" t="s">
        <v>248</v>
      </c>
      <c r="H43" s="129" t="s">
        <v>249</v>
      </c>
      <c r="I43" s="133">
        <v>25000</v>
      </c>
      <c r="J43" s="133"/>
      <c r="K43" s="133"/>
      <c r="L43" s="133"/>
      <c r="M43" s="133"/>
      <c r="N43" s="129"/>
      <c r="O43" s="129"/>
      <c r="P43" s="129"/>
      <c r="Q43" s="133">
        <v>25000</v>
      </c>
      <c r="R43" s="133"/>
      <c r="S43" s="133"/>
      <c r="T43" s="133"/>
      <c r="U43" s="133"/>
      <c r="V43" s="133"/>
      <c r="W43" s="133"/>
    </row>
    <row r="44" ht="15" customHeight="1" spans="1:23">
      <c r="A44" s="129" t="s">
        <v>234</v>
      </c>
      <c r="B44" s="129" t="s">
        <v>269</v>
      </c>
      <c r="C44" s="129" t="s">
        <v>268</v>
      </c>
      <c r="D44" s="129" t="s">
        <v>46</v>
      </c>
      <c r="E44" s="129" t="s">
        <v>64</v>
      </c>
      <c r="F44" s="129" t="s">
        <v>65</v>
      </c>
      <c r="G44" s="129" t="s">
        <v>250</v>
      </c>
      <c r="H44" s="129" t="s">
        <v>251</v>
      </c>
      <c r="I44" s="133">
        <v>150000</v>
      </c>
      <c r="J44" s="133"/>
      <c r="K44" s="133"/>
      <c r="L44" s="133"/>
      <c r="M44" s="133"/>
      <c r="N44" s="129"/>
      <c r="O44" s="129"/>
      <c r="P44" s="129"/>
      <c r="Q44" s="133">
        <v>150000</v>
      </c>
      <c r="R44" s="133"/>
      <c r="S44" s="133"/>
      <c r="T44" s="133"/>
      <c r="U44" s="133"/>
      <c r="V44" s="133"/>
      <c r="W44" s="133"/>
    </row>
    <row r="45" ht="15" customHeight="1" spans="1:23">
      <c r="A45" s="129" t="s">
        <v>234</v>
      </c>
      <c r="B45" s="129" t="s">
        <v>269</v>
      </c>
      <c r="C45" s="129" t="s">
        <v>268</v>
      </c>
      <c r="D45" s="129" t="s">
        <v>46</v>
      </c>
      <c r="E45" s="129" t="s">
        <v>64</v>
      </c>
      <c r="F45" s="129" t="s">
        <v>65</v>
      </c>
      <c r="G45" s="129" t="s">
        <v>253</v>
      </c>
      <c r="H45" s="129" t="s">
        <v>254</v>
      </c>
      <c r="I45" s="133">
        <v>200000</v>
      </c>
      <c r="J45" s="133"/>
      <c r="K45" s="133"/>
      <c r="L45" s="133"/>
      <c r="M45" s="133"/>
      <c r="N45" s="129"/>
      <c r="O45" s="129"/>
      <c r="P45" s="129"/>
      <c r="Q45" s="133">
        <v>200000</v>
      </c>
      <c r="R45" s="133"/>
      <c r="S45" s="133"/>
      <c r="T45" s="133"/>
      <c r="U45" s="133"/>
      <c r="V45" s="133"/>
      <c r="W45" s="133"/>
    </row>
    <row r="46" ht="15" customHeight="1" spans="1:23">
      <c r="A46" s="129" t="s">
        <v>234</v>
      </c>
      <c r="B46" s="129" t="s">
        <v>269</v>
      </c>
      <c r="C46" s="129" t="s">
        <v>268</v>
      </c>
      <c r="D46" s="129" t="s">
        <v>46</v>
      </c>
      <c r="E46" s="129" t="s">
        <v>64</v>
      </c>
      <c r="F46" s="129" t="s">
        <v>65</v>
      </c>
      <c r="G46" s="129" t="s">
        <v>255</v>
      </c>
      <c r="H46" s="129" t="s">
        <v>256</v>
      </c>
      <c r="I46" s="133">
        <v>20000</v>
      </c>
      <c r="J46" s="133"/>
      <c r="K46" s="133"/>
      <c r="L46" s="133"/>
      <c r="M46" s="133"/>
      <c r="N46" s="129"/>
      <c r="O46" s="129"/>
      <c r="P46" s="129"/>
      <c r="Q46" s="133">
        <v>20000</v>
      </c>
      <c r="R46" s="133"/>
      <c r="S46" s="133"/>
      <c r="T46" s="133"/>
      <c r="U46" s="133"/>
      <c r="V46" s="133"/>
      <c r="W46" s="133"/>
    </row>
    <row r="47" ht="15" customHeight="1" spans="1:23">
      <c r="A47" s="129" t="s">
        <v>234</v>
      </c>
      <c r="B47" s="129" t="s">
        <v>269</v>
      </c>
      <c r="C47" s="129" t="s">
        <v>268</v>
      </c>
      <c r="D47" s="129" t="s">
        <v>46</v>
      </c>
      <c r="E47" s="129" t="s">
        <v>64</v>
      </c>
      <c r="F47" s="129" t="s">
        <v>65</v>
      </c>
      <c r="G47" s="129" t="s">
        <v>257</v>
      </c>
      <c r="H47" s="129" t="s">
        <v>258</v>
      </c>
      <c r="I47" s="133">
        <v>30000</v>
      </c>
      <c r="J47" s="133"/>
      <c r="K47" s="133"/>
      <c r="L47" s="133"/>
      <c r="M47" s="133"/>
      <c r="N47" s="129"/>
      <c r="O47" s="129"/>
      <c r="P47" s="129"/>
      <c r="Q47" s="133">
        <v>30000</v>
      </c>
      <c r="R47" s="133"/>
      <c r="S47" s="133"/>
      <c r="T47" s="133"/>
      <c r="U47" s="133"/>
      <c r="V47" s="133"/>
      <c r="W47" s="133"/>
    </row>
    <row r="48" ht="15" customHeight="1" spans="1:23">
      <c r="A48" s="129" t="s">
        <v>234</v>
      </c>
      <c r="B48" s="129" t="s">
        <v>269</v>
      </c>
      <c r="C48" s="129" t="s">
        <v>268</v>
      </c>
      <c r="D48" s="129" t="s">
        <v>46</v>
      </c>
      <c r="E48" s="129" t="s">
        <v>64</v>
      </c>
      <c r="F48" s="129" t="s">
        <v>65</v>
      </c>
      <c r="G48" s="129" t="s">
        <v>259</v>
      </c>
      <c r="H48" s="129" t="s">
        <v>260</v>
      </c>
      <c r="I48" s="133">
        <v>50000</v>
      </c>
      <c r="J48" s="133"/>
      <c r="K48" s="133"/>
      <c r="L48" s="133"/>
      <c r="M48" s="133"/>
      <c r="N48" s="129"/>
      <c r="O48" s="129"/>
      <c r="P48" s="129"/>
      <c r="Q48" s="133">
        <v>50000</v>
      </c>
      <c r="R48" s="133"/>
      <c r="S48" s="133"/>
      <c r="T48" s="133"/>
      <c r="U48" s="133"/>
      <c r="V48" s="133"/>
      <c r="W48" s="133"/>
    </row>
    <row r="49" ht="15" customHeight="1" spans="1:23">
      <c r="A49" s="129" t="s">
        <v>234</v>
      </c>
      <c r="B49" s="129" t="s">
        <v>269</v>
      </c>
      <c r="C49" s="129" t="s">
        <v>268</v>
      </c>
      <c r="D49" s="129" t="s">
        <v>46</v>
      </c>
      <c r="E49" s="129" t="s">
        <v>64</v>
      </c>
      <c r="F49" s="129" t="s">
        <v>65</v>
      </c>
      <c r="G49" s="129" t="s">
        <v>261</v>
      </c>
      <c r="H49" s="129" t="s">
        <v>262</v>
      </c>
      <c r="I49" s="133">
        <v>40000</v>
      </c>
      <c r="J49" s="133"/>
      <c r="K49" s="133"/>
      <c r="L49" s="133"/>
      <c r="M49" s="133"/>
      <c r="N49" s="129"/>
      <c r="O49" s="129"/>
      <c r="P49" s="129"/>
      <c r="Q49" s="133">
        <v>40000</v>
      </c>
      <c r="R49" s="133"/>
      <c r="S49" s="133"/>
      <c r="T49" s="133"/>
      <c r="U49" s="133"/>
      <c r="V49" s="133"/>
      <c r="W49" s="133"/>
    </row>
    <row r="50" ht="32.85" customHeight="1" spans="1:23">
      <c r="A50" s="129" t="s">
        <v>234</v>
      </c>
      <c r="B50" s="129" t="s">
        <v>269</v>
      </c>
      <c r="C50" s="129" t="s">
        <v>268</v>
      </c>
      <c r="D50" s="129" t="s">
        <v>46</v>
      </c>
      <c r="E50" s="129" t="s">
        <v>64</v>
      </c>
      <c r="F50" s="129" t="s">
        <v>65</v>
      </c>
      <c r="G50" s="129" t="s">
        <v>263</v>
      </c>
      <c r="H50" s="129" t="s">
        <v>264</v>
      </c>
      <c r="I50" s="133">
        <v>100000</v>
      </c>
      <c r="J50" s="133"/>
      <c r="K50" s="133"/>
      <c r="L50" s="133"/>
      <c r="M50" s="133"/>
      <c r="N50" s="129"/>
      <c r="O50" s="129"/>
      <c r="P50" s="129"/>
      <c r="Q50" s="133">
        <v>100000</v>
      </c>
      <c r="R50" s="133"/>
      <c r="S50" s="133"/>
      <c r="T50" s="133"/>
      <c r="U50" s="133"/>
      <c r="V50" s="133"/>
      <c r="W50" s="133"/>
    </row>
    <row r="51" ht="18.75" customHeight="1" spans="1:23">
      <c r="A51" s="130" t="s">
        <v>31</v>
      </c>
      <c r="B51" s="130"/>
      <c r="C51" s="130"/>
      <c r="D51" s="130"/>
      <c r="E51" s="130"/>
      <c r="F51" s="130"/>
      <c r="G51" s="130"/>
      <c r="H51" s="130"/>
      <c r="I51" s="133">
        <v>4592000</v>
      </c>
      <c r="J51" s="133">
        <v>970000</v>
      </c>
      <c r="K51" s="133">
        <v>970000</v>
      </c>
      <c r="L51" s="133"/>
      <c r="M51" s="133"/>
      <c r="N51" s="133"/>
      <c r="O51" s="133"/>
      <c r="P51" s="133"/>
      <c r="Q51" s="133">
        <v>1000000</v>
      </c>
      <c r="R51" s="133">
        <v>2622000</v>
      </c>
      <c r="S51" s="133"/>
      <c r="T51" s="133"/>
      <c r="U51" s="133"/>
      <c r="V51" s="133"/>
      <c r="W51" s="133">
        <v>2622000</v>
      </c>
    </row>
  </sheetData>
  <mergeCells count="28">
    <mergeCell ref="A3:W3"/>
    <mergeCell ref="A4:G4"/>
    <mergeCell ref="J5:M5"/>
    <mergeCell ref="N5:P5"/>
    <mergeCell ref="R5:W5"/>
    <mergeCell ref="J6:K6"/>
    <mergeCell ref="A51:H5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5"/>
  <sheetViews>
    <sheetView showZeros="0" tabSelected="1" workbookViewId="0">
      <pane ySplit="1" topLeftCell="A5" activePane="bottomLeft" state="frozen"/>
      <selection/>
      <selection pane="bottomLeft" activeCell="J19" sqref="J19"/>
    </sheetView>
  </sheetViews>
  <sheetFormatPr defaultColWidth="9.125" defaultRowHeight="12" customHeight="1"/>
  <cols>
    <col min="1" max="1" width="34.25" customWidth="1"/>
    <col min="2" max="2" width="29" customWidth="1"/>
    <col min="3" max="3" width="17.125" customWidth="1"/>
    <col min="4" max="4" width="21" customWidth="1"/>
    <col min="5" max="5" width="23.625" customWidth="1"/>
    <col min="6" max="6" width="11.25" customWidth="1"/>
    <col min="7" max="7" width="10.375" customWidth="1"/>
    <col min="8" max="8" width="9.375" customWidth="1"/>
    <col min="9" max="9" width="13.375" customWidth="1"/>
    <col min="10" max="10" width="27.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4" t="s">
        <v>270</v>
      </c>
    </row>
    <row r="3" ht="28.5" customHeight="1" spans="1:10">
      <c r="A3" s="52" t="s">
        <v>271</v>
      </c>
      <c r="B3" s="29"/>
      <c r="C3" s="29"/>
      <c r="D3" s="29"/>
      <c r="E3" s="29"/>
      <c r="F3" s="53"/>
      <c r="G3" s="29"/>
      <c r="H3" s="53"/>
      <c r="I3" s="53"/>
      <c r="J3" s="29"/>
    </row>
    <row r="4" ht="15" customHeight="1" spans="1:8">
      <c r="A4" s="123" t="str">
        <f>"单位名称："&amp;"芒市职业教育中心"</f>
        <v>单位名称：芒市职业教育中心</v>
      </c>
      <c r="B4" s="123"/>
      <c r="C4" s="123"/>
      <c r="D4" s="123"/>
      <c r="E4" s="123"/>
      <c r="F4" s="124"/>
      <c r="G4" s="124"/>
      <c r="H4" s="124"/>
    </row>
    <row r="5" ht="14.25" customHeight="1" spans="1:10">
      <c r="A5" s="56" t="s">
        <v>272</v>
      </c>
      <c r="B5" s="56" t="s">
        <v>273</v>
      </c>
      <c r="C5" s="56" t="s">
        <v>274</v>
      </c>
      <c r="D5" s="56" t="s">
        <v>275</v>
      </c>
      <c r="E5" s="56" t="s">
        <v>276</v>
      </c>
      <c r="F5" s="57" t="s">
        <v>277</v>
      </c>
      <c r="G5" s="56" t="s">
        <v>278</v>
      </c>
      <c r="H5" s="57" t="s">
        <v>279</v>
      </c>
      <c r="I5" s="57" t="s">
        <v>280</v>
      </c>
      <c r="J5" s="56" t="s">
        <v>281</v>
      </c>
    </row>
    <row r="6" ht="14.25" customHeight="1" spans="1:10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7">
        <v>6</v>
      </c>
      <c r="G6" s="56">
        <v>7</v>
      </c>
      <c r="H6" s="57">
        <v>8</v>
      </c>
      <c r="I6" s="57">
        <v>9</v>
      </c>
      <c r="J6" s="56">
        <v>10</v>
      </c>
    </row>
    <row r="7" ht="15" customHeight="1" spans="1:10">
      <c r="A7" s="125" t="s">
        <v>46</v>
      </c>
      <c r="B7" s="125"/>
      <c r="C7" s="125"/>
      <c r="D7" s="125"/>
      <c r="E7" s="125"/>
      <c r="F7" s="125"/>
      <c r="G7" s="125"/>
      <c r="H7" s="125"/>
      <c r="I7" s="125"/>
      <c r="J7" s="125"/>
    </row>
    <row r="8" ht="33.75" customHeight="1" spans="1:10">
      <c r="A8" s="126" t="s">
        <v>236</v>
      </c>
      <c r="B8" s="126" t="s">
        <v>282</v>
      </c>
      <c r="C8" s="126" t="s">
        <v>283</v>
      </c>
      <c r="D8" s="126" t="s">
        <v>284</v>
      </c>
      <c r="E8" s="126" t="s">
        <v>285</v>
      </c>
      <c r="F8" s="126" t="s">
        <v>286</v>
      </c>
      <c r="G8" s="125" t="s">
        <v>287</v>
      </c>
      <c r="H8" s="125" t="s">
        <v>288</v>
      </c>
      <c r="I8" s="126" t="s">
        <v>289</v>
      </c>
      <c r="J8" s="126" t="s">
        <v>290</v>
      </c>
    </row>
    <row r="9" ht="50.25" customHeight="1" spans="1:10">
      <c r="A9" s="126" t="s">
        <v>236</v>
      </c>
      <c r="B9" s="126" t="s">
        <v>282</v>
      </c>
      <c r="C9" s="126" t="s">
        <v>283</v>
      </c>
      <c r="D9" s="126" t="s">
        <v>284</v>
      </c>
      <c r="E9" s="126" t="s">
        <v>291</v>
      </c>
      <c r="F9" s="126" t="s">
        <v>292</v>
      </c>
      <c r="G9" s="125" t="s">
        <v>293</v>
      </c>
      <c r="H9" s="125" t="s">
        <v>294</v>
      </c>
      <c r="I9" s="126" t="s">
        <v>289</v>
      </c>
      <c r="J9" s="126" t="s">
        <v>295</v>
      </c>
    </row>
    <row r="10" ht="33" customHeight="1" spans="1:10">
      <c r="A10" s="126" t="s">
        <v>236</v>
      </c>
      <c r="B10" s="126" t="s">
        <v>282</v>
      </c>
      <c r="C10" s="126" t="s">
        <v>283</v>
      </c>
      <c r="D10" s="126" t="s">
        <v>284</v>
      </c>
      <c r="E10" s="126" t="s">
        <v>296</v>
      </c>
      <c r="F10" s="126" t="s">
        <v>297</v>
      </c>
      <c r="G10" s="125" t="s">
        <v>298</v>
      </c>
      <c r="H10" s="125" t="s">
        <v>299</v>
      </c>
      <c r="I10" s="126" t="s">
        <v>289</v>
      </c>
      <c r="J10" s="126" t="s">
        <v>300</v>
      </c>
    </row>
    <row r="11" ht="33" customHeight="1" spans="1:10">
      <c r="A11" s="126" t="s">
        <v>236</v>
      </c>
      <c r="B11" s="126" t="s">
        <v>282</v>
      </c>
      <c r="C11" s="126" t="s">
        <v>283</v>
      </c>
      <c r="D11" s="126" t="s">
        <v>301</v>
      </c>
      <c r="E11" s="126" t="s">
        <v>302</v>
      </c>
      <c r="F11" s="126" t="s">
        <v>292</v>
      </c>
      <c r="G11" s="125" t="s">
        <v>151</v>
      </c>
      <c r="H11" s="125" t="s">
        <v>303</v>
      </c>
      <c r="I11" s="126" t="s">
        <v>289</v>
      </c>
      <c r="J11" s="126" t="s">
        <v>304</v>
      </c>
    </row>
    <row r="12" ht="33" customHeight="1" spans="1:10">
      <c r="A12" s="126" t="s">
        <v>236</v>
      </c>
      <c r="B12" s="126" t="s">
        <v>282</v>
      </c>
      <c r="C12" s="126" t="s">
        <v>283</v>
      </c>
      <c r="D12" s="126" t="s">
        <v>305</v>
      </c>
      <c r="E12" s="126" t="s">
        <v>306</v>
      </c>
      <c r="F12" s="126" t="s">
        <v>286</v>
      </c>
      <c r="G12" s="125" t="s">
        <v>307</v>
      </c>
      <c r="H12" s="125" t="s">
        <v>303</v>
      </c>
      <c r="I12" s="126" t="s">
        <v>289</v>
      </c>
      <c r="J12" s="126" t="s">
        <v>304</v>
      </c>
    </row>
    <row r="13" ht="33" customHeight="1" spans="1:10">
      <c r="A13" s="126" t="s">
        <v>236</v>
      </c>
      <c r="B13" s="126" t="s">
        <v>282</v>
      </c>
      <c r="C13" s="126" t="s">
        <v>308</v>
      </c>
      <c r="D13" s="126" t="s">
        <v>309</v>
      </c>
      <c r="E13" s="126" t="s">
        <v>310</v>
      </c>
      <c r="F13" s="126" t="s">
        <v>286</v>
      </c>
      <c r="G13" s="125" t="s">
        <v>311</v>
      </c>
      <c r="H13" s="125" t="s">
        <v>288</v>
      </c>
      <c r="I13" s="126" t="s">
        <v>289</v>
      </c>
      <c r="J13" s="126" t="s">
        <v>290</v>
      </c>
    </row>
    <row r="14" ht="33" customHeight="1" spans="1:10">
      <c r="A14" s="126" t="s">
        <v>236</v>
      </c>
      <c r="B14" s="126" t="s">
        <v>282</v>
      </c>
      <c r="C14" s="126" t="s">
        <v>312</v>
      </c>
      <c r="D14" s="126" t="s">
        <v>313</v>
      </c>
      <c r="E14" s="126" t="s">
        <v>314</v>
      </c>
      <c r="F14" s="126" t="s">
        <v>286</v>
      </c>
      <c r="G14" s="125" t="s">
        <v>307</v>
      </c>
      <c r="H14" s="125" t="s">
        <v>303</v>
      </c>
      <c r="I14" s="126" t="s">
        <v>289</v>
      </c>
      <c r="J14" s="126" t="s">
        <v>290</v>
      </c>
    </row>
    <row r="15" ht="33" customHeight="1" spans="1:10">
      <c r="A15" s="126" t="s">
        <v>265</v>
      </c>
      <c r="B15" s="126" t="s">
        <v>315</v>
      </c>
      <c r="C15" s="126" t="s">
        <v>283</v>
      </c>
      <c r="D15" s="126" t="s">
        <v>284</v>
      </c>
      <c r="E15" s="126" t="s">
        <v>316</v>
      </c>
      <c r="F15" s="126" t="s">
        <v>286</v>
      </c>
      <c r="G15" s="125" t="s">
        <v>151</v>
      </c>
      <c r="H15" s="125" t="s">
        <v>317</v>
      </c>
      <c r="I15" s="126" t="s">
        <v>289</v>
      </c>
      <c r="J15" s="126" t="s">
        <v>318</v>
      </c>
    </row>
    <row r="16" ht="33" customHeight="1" spans="1:10">
      <c r="A16" s="126" t="s">
        <v>265</v>
      </c>
      <c r="B16" s="126" t="s">
        <v>315</v>
      </c>
      <c r="C16" s="126" t="s">
        <v>283</v>
      </c>
      <c r="D16" s="126" t="s">
        <v>284</v>
      </c>
      <c r="E16" s="126" t="s">
        <v>316</v>
      </c>
      <c r="F16" s="126" t="s">
        <v>286</v>
      </c>
      <c r="G16" s="125" t="s">
        <v>319</v>
      </c>
      <c r="H16" s="125" t="s">
        <v>294</v>
      </c>
      <c r="I16" s="126" t="s">
        <v>289</v>
      </c>
      <c r="J16" s="126" t="s">
        <v>320</v>
      </c>
    </row>
    <row r="17" ht="33" customHeight="1" spans="1:10">
      <c r="A17" s="126" t="s">
        <v>265</v>
      </c>
      <c r="B17" s="126" t="s">
        <v>315</v>
      </c>
      <c r="C17" s="126" t="s">
        <v>283</v>
      </c>
      <c r="D17" s="126" t="s">
        <v>301</v>
      </c>
      <c r="E17" s="126" t="s">
        <v>321</v>
      </c>
      <c r="F17" s="126" t="s">
        <v>297</v>
      </c>
      <c r="G17" s="125" t="s">
        <v>293</v>
      </c>
      <c r="H17" s="125" t="s">
        <v>303</v>
      </c>
      <c r="I17" s="126" t="s">
        <v>289</v>
      </c>
      <c r="J17" s="126" t="s">
        <v>318</v>
      </c>
    </row>
    <row r="18" ht="33" customHeight="1" spans="1:10">
      <c r="A18" s="126" t="s">
        <v>265</v>
      </c>
      <c r="B18" s="126" t="s">
        <v>315</v>
      </c>
      <c r="C18" s="126" t="s">
        <v>283</v>
      </c>
      <c r="D18" s="126" t="s">
        <v>301</v>
      </c>
      <c r="E18" s="126" t="s">
        <v>322</v>
      </c>
      <c r="F18" s="126" t="s">
        <v>286</v>
      </c>
      <c r="G18" s="125" t="s">
        <v>323</v>
      </c>
      <c r="H18" s="125" t="s">
        <v>303</v>
      </c>
      <c r="I18" s="126" t="s">
        <v>289</v>
      </c>
      <c r="J18" s="126" t="s">
        <v>324</v>
      </c>
    </row>
    <row r="19" ht="33" customHeight="1" spans="1:10">
      <c r="A19" s="126" t="s">
        <v>265</v>
      </c>
      <c r="B19" s="126" t="s">
        <v>315</v>
      </c>
      <c r="C19" s="126" t="s">
        <v>283</v>
      </c>
      <c r="D19" s="126" t="s">
        <v>305</v>
      </c>
      <c r="E19" s="126" t="s">
        <v>325</v>
      </c>
      <c r="F19" s="126" t="s">
        <v>297</v>
      </c>
      <c r="G19" s="125" t="s">
        <v>293</v>
      </c>
      <c r="H19" s="125" t="s">
        <v>303</v>
      </c>
      <c r="I19" s="126" t="s">
        <v>289</v>
      </c>
      <c r="J19" s="126" t="s">
        <v>326</v>
      </c>
    </row>
    <row r="20" ht="33" customHeight="1" spans="1:10">
      <c r="A20" s="126" t="s">
        <v>265</v>
      </c>
      <c r="B20" s="126" t="s">
        <v>315</v>
      </c>
      <c r="C20" s="126" t="s">
        <v>308</v>
      </c>
      <c r="D20" s="126" t="s">
        <v>327</v>
      </c>
      <c r="E20" s="126" t="s">
        <v>328</v>
      </c>
      <c r="F20" s="126" t="s">
        <v>286</v>
      </c>
      <c r="G20" s="125" t="s">
        <v>328</v>
      </c>
      <c r="H20" s="125" t="s">
        <v>303</v>
      </c>
      <c r="I20" s="126" t="s">
        <v>289</v>
      </c>
      <c r="J20" s="126" t="s">
        <v>329</v>
      </c>
    </row>
    <row r="21" ht="33" customHeight="1" spans="1:10">
      <c r="A21" s="126" t="s">
        <v>265</v>
      </c>
      <c r="B21" s="126" t="s">
        <v>315</v>
      </c>
      <c r="C21" s="126" t="s">
        <v>308</v>
      </c>
      <c r="D21" s="126" t="s">
        <v>327</v>
      </c>
      <c r="E21" s="126" t="s">
        <v>330</v>
      </c>
      <c r="F21" s="126" t="s">
        <v>297</v>
      </c>
      <c r="G21" s="125" t="s">
        <v>331</v>
      </c>
      <c r="H21" s="125" t="s">
        <v>303</v>
      </c>
      <c r="I21" s="126" t="s">
        <v>332</v>
      </c>
      <c r="J21" s="126" t="s">
        <v>333</v>
      </c>
    </row>
    <row r="22" ht="33" customHeight="1" spans="1:10">
      <c r="A22" s="126" t="s">
        <v>265</v>
      </c>
      <c r="B22" s="126" t="s">
        <v>315</v>
      </c>
      <c r="C22" s="126" t="s">
        <v>312</v>
      </c>
      <c r="D22" s="126" t="s">
        <v>313</v>
      </c>
      <c r="E22" s="126" t="s">
        <v>334</v>
      </c>
      <c r="F22" s="126" t="s">
        <v>297</v>
      </c>
      <c r="G22" s="125" t="s">
        <v>323</v>
      </c>
      <c r="H22" s="125" t="s">
        <v>303</v>
      </c>
      <c r="I22" s="126" t="s">
        <v>332</v>
      </c>
      <c r="J22" s="126" t="s">
        <v>326</v>
      </c>
    </row>
    <row r="23" ht="33" customHeight="1" spans="1:10">
      <c r="A23" s="126" t="s">
        <v>233</v>
      </c>
      <c r="B23" s="126" t="s">
        <v>335</v>
      </c>
      <c r="C23" s="126" t="s">
        <v>283</v>
      </c>
      <c r="D23" s="126" t="s">
        <v>284</v>
      </c>
      <c r="E23" s="126" t="s">
        <v>336</v>
      </c>
      <c r="F23" s="126" t="s">
        <v>297</v>
      </c>
      <c r="G23" s="125" t="s">
        <v>337</v>
      </c>
      <c r="H23" s="125" t="s">
        <v>288</v>
      </c>
      <c r="I23" s="126" t="s">
        <v>289</v>
      </c>
      <c r="J23" s="126" t="s">
        <v>338</v>
      </c>
    </row>
    <row r="24" ht="33" customHeight="1" spans="1:10">
      <c r="A24" s="126" t="s">
        <v>233</v>
      </c>
      <c r="B24" s="126" t="s">
        <v>335</v>
      </c>
      <c r="C24" s="126" t="s">
        <v>283</v>
      </c>
      <c r="D24" s="126" t="s">
        <v>301</v>
      </c>
      <c r="E24" s="126" t="s">
        <v>339</v>
      </c>
      <c r="F24" s="126" t="s">
        <v>286</v>
      </c>
      <c r="G24" s="125" t="s">
        <v>323</v>
      </c>
      <c r="H24" s="125" t="s">
        <v>303</v>
      </c>
      <c r="I24" s="126" t="s">
        <v>289</v>
      </c>
      <c r="J24" s="126" t="s">
        <v>340</v>
      </c>
    </row>
    <row r="25" ht="33" customHeight="1" spans="1:10">
      <c r="A25" s="126" t="s">
        <v>233</v>
      </c>
      <c r="B25" s="126" t="s">
        <v>335</v>
      </c>
      <c r="C25" s="126" t="s">
        <v>283</v>
      </c>
      <c r="D25" s="126" t="s">
        <v>301</v>
      </c>
      <c r="E25" s="126" t="s">
        <v>341</v>
      </c>
      <c r="F25" s="126" t="s">
        <v>286</v>
      </c>
      <c r="G25" s="125" t="s">
        <v>323</v>
      </c>
      <c r="H25" s="125" t="s">
        <v>303</v>
      </c>
      <c r="I25" s="126" t="s">
        <v>289</v>
      </c>
      <c r="J25" s="126" t="s">
        <v>342</v>
      </c>
    </row>
    <row r="26" ht="33" customHeight="1" spans="1:10">
      <c r="A26" s="126" t="s">
        <v>233</v>
      </c>
      <c r="B26" s="126" t="s">
        <v>335</v>
      </c>
      <c r="C26" s="126" t="s">
        <v>283</v>
      </c>
      <c r="D26" s="126" t="s">
        <v>305</v>
      </c>
      <c r="E26" s="126" t="s">
        <v>343</v>
      </c>
      <c r="F26" s="126" t="s">
        <v>286</v>
      </c>
      <c r="G26" s="125" t="s">
        <v>323</v>
      </c>
      <c r="H26" s="125" t="s">
        <v>303</v>
      </c>
      <c r="I26" s="126" t="s">
        <v>289</v>
      </c>
      <c r="J26" s="126" t="s">
        <v>342</v>
      </c>
    </row>
    <row r="27" ht="33" customHeight="1" spans="1:10">
      <c r="A27" s="126" t="s">
        <v>233</v>
      </c>
      <c r="B27" s="126" t="s">
        <v>335</v>
      </c>
      <c r="C27" s="126" t="s">
        <v>308</v>
      </c>
      <c r="D27" s="126" t="s">
        <v>344</v>
      </c>
      <c r="E27" s="126" t="s">
        <v>345</v>
      </c>
      <c r="F27" s="126" t="s">
        <v>286</v>
      </c>
      <c r="G27" s="125" t="s">
        <v>151</v>
      </c>
      <c r="H27" s="125" t="s">
        <v>303</v>
      </c>
      <c r="I27" s="126" t="s">
        <v>289</v>
      </c>
      <c r="J27" s="126" t="s">
        <v>346</v>
      </c>
    </row>
    <row r="28" ht="33" customHeight="1" spans="1:10">
      <c r="A28" s="126" t="s">
        <v>233</v>
      </c>
      <c r="B28" s="126" t="s">
        <v>335</v>
      </c>
      <c r="C28" s="126" t="s">
        <v>312</v>
      </c>
      <c r="D28" s="126" t="s">
        <v>313</v>
      </c>
      <c r="E28" s="126" t="s">
        <v>347</v>
      </c>
      <c r="F28" s="126" t="s">
        <v>286</v>
      </c>
      <c r="G28" s="125" t="s">
        <v>307</v>
      </c>
      <c r="H28" s="125" t="s">
        <v>303</v>
      </c>
      <c r="I28" s="126" t="s">
        <v>289</v>
      </c>
      <c r="J28" s="126" t="s">
        <v>348</v>
      </c>
    </row>
    <row r="29" ht="33" customHeight="1" spans="1:10">
      <c r="A29" s="126" t="s">
        <v>268</v>
      </c>
      <c r="B29" s="126" t="s">
        <v>315</v>
      </c>
      <c r="C29" s="126" t="s">
        <v>283</v>
      </c>
      <c r="D29" s="126" t="s">
        <v>284</v>
      </c>
      <c r="E29" s="126" t="s">
        <v>349</v>
      </c>
      <c r="F29" s="126" t="s">
        <v>286</v>
      </c>
      <c r="G29" s="125" t="s">
        <v>350</v>
      </c>
      <c r="H29" s="125" t="s">
        <v>288</v>
      </c>
      <c r="I29" s="126" t="s">
        <v>289</v>
      </c>
      <c r="J29" s="126" t="s">
        <v>351</v>
      </c>
    </row>
    <row r="30" ht="33" customHeight="1" spans="1:10">
      <c r="A30" s="126" t="s">
        <v>268</v>
      </c>
      <c r="B30" s="126" t="s">
        <v>315</v>
      </c>
      <c r="C30" s="126" t="s">
        <v>283</v>
      </c>
      <c r="D30" s="126" t="s">
        <v>284</v>
      </c>
      <c r="E30" s="126" t="s">
        <v>352</v>
      </c>
      <c r="F30" s="126" t="s">
        <v>297</v>
      </c>
      <c r="G30" s="125" t="s">
        <v>353</v>
      </c>
      <c r="H30" s="125" t="s">
        <v>354</v>
      </c>
      <c r="I30" s="126" t="s">
        <v>332</v>
      </c>
      <c r="J30" s="126" t="s">
        <v>352</v>
      </c>
    </row>
    <row r="31" ht="33" customHeight="1" spans="1:10">
      <c r="A31" s="126" t="s">
        <v>268</v>
      </c>
      <c r="B31" s="126" t="s">
        <v>315</v>
      </c>
      <c r="C31" s="126" t="s">
        <v>283</v>
      </c>
      <c r="D31" s="126" t="s">
        <v>301</v>
      </c>
      <c r="E31" s="126" t="s">
        <v>355</v>
      </c>
      <c r="F31" s="126" t="s">
        <v>286</v>
      </c>
      <c r="G31" s="125" t="s">
        <v>323</v>
      </c>
      <c r="H31" s="125" t="s">
        <v>303</v>
      </c>
      <c r="I31" s="126" t="s">
        <v>289</v>
      </c>
      <c r="J31" s="126" t="s">
        <v>356</v>
      </c>
    </row>
    <row r="32" ht="33" customHeight="1" spans="1:10">
      <c r="A32" s="126" t="s">
        <v>268</v>
      </c>
      <c r="B32" s="126" t="s">
        <v>315</v>
      </c>
      <c r="C32" s="126" t="s">
        <v>283</v>
      </c>
      <c r="D32" s="126" t="s">
        <v>305</v>
      </c>
      <c r="E32" s="126" t="s">
        <v>357</v>
      </c>
      <c r="F32" s="126" t="s">
        <v>297</v>
      </c>
      <c r="G32" s="125" t="s">
        <v>293</v>
      </c>
      <c r="H32" s="125" t="s">
        <v>303</v>
      </c>
      <c r="I32" s="126" t="s">
        <v>289</v>
      </c>
      <c r="J32" s="126" t="s">
        <v>358</v>
      </c>
    </row>
    <row r="33" ht="33" customHeight="1" spans="1:10">
      <c r="A33" s="126" t="s">
        <v>268</v>
      </c>
      <c r="B33" s="126" t="s">
        <v>315</v>
      </c>
      <c r="C33" s="126" t="s">
        <v>283</v>
      </c>
      <c r="D33" s="126" t="s">
        <v>305</v>
      </c>
      <c r="E33" s="126" t="s">
        <v>359</v>
      </c>
      <c r="F33" s="126" t="s">
        <v>286</v>
      </c>
      <c r="G33" s="125" t="s">
        <v>360</v>
      </c>
      <c r="H33" s="125" t="s">
        <v>303</v>
      </c>
      <c r="I33" s="126" t="s">
        <v>289</v>
      </c>
      <c r="J33" s="126" t="s">
        <v>361</v>
      </c>
    </row>
    <row r="34" ht="44.25" customHeight="1" spans="1:10">
      <c r="A34" s="126" t="s">
        <v>268</v>
      </c>
      <c r="B34" s="126" t="s">
        <v>315</v>
      </c>
      <c r="C34" s="126" t="s">
        <v>308</v>
      </c>
      <c r="D34" s="126" t="s">
        <v>344</v>
      </c>
      <c r="E34" s="126" t="s">
        <v>362</v>
      </c>
      <c r="F34" s="126" t="s">
        <v>286</v>
      </c>
      <c r="G34" s="125" t="s">
        <v>350</v>
      </c>
      <c r="H34" s="125" t="s">
        <v>288</v>
      </c>
      <c r="I34" s="126" t="s">
        <v>289</v>
      </c>
      <c r="J34" s="126" t="s">
        <v>363</v>
      </c>
    </row>
    <row r="35" ht="33" customHeight="1" spans="1:10">
      <c r="A35" s="126" t="s">
        <v>268</v>
      </c>
      <c r="B35" s="126" t="s">
        <v>315</v>
      </c>
      <c r="C35" s="126" t="s">
        <v>312</v>
      </c>
      <c r="D35" s="126" t="s">
        <v>313</v>
      </c>
      <c r="E35" s="126" t="s">
        <v>314</v>
      </c>
      <c r="F35" s="126" t="s">
        <v>286</v>
      </c>
      <c r="G35" s="125" t="s">
        <v>307</v>
      </c>
      <c r="H35" s="125" t="s">
        <v>303</v>
      </c>
      <c r="I35" s="126" t="s">
        <v>289</v>
      </c>
      <c r="J35" s="126" t="s">
        <v>314</v>
      </c>
    </row>
  </sheetData>
  <mergeCells count="10">
    <mergeCell ref="A3:J3"/>
    <mergeCell ref="A4:E4"/>
    <mergeCell ref="A8:A14"/>
    <mergeCell ref="A15:A22"/>
    <mergeCell ref="A23:A28"/>
    <mergeCell ref="A29:A35"/>
    <mergeCell ref="B8:B14"/>
    <mergeCell ref="B15:B22"/>
    <mergeCell ref="B23:B28"/>
    <mergeCell ref="B29:B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寸佳</cp:lastModifiedBy>
  <dcterms:created xsi:type="dcterms:W3CDTF">2025-01-21T02:50:00Z</dcterms:created>
  <dcterms:modified xsi:type="dcterms:W3CDTF">2025-04-08T09:13:12Z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2052-12.1.0.16412</vt:lpwstr>
  </property>
</Properties>
</file>