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firstSheet="12" activeTab="16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<sst xmlns="http://schemas.openxmlformats.org/spreadsheetml/2006/main" count="822" uniqueCount="354">
  <si>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</si>
  <si>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</si>
  <si>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</si>
  <si>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</si>
  <si>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</si>
  <si>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</si>
  <si>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</si>
  <si>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</si>
  <si>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</si>
  <si>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</si>
  <si>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</si>
  <si>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</si>
  <si>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</si>
  <si>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</si>
  <si>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</si>
  <si>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</si>
  <si>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</si>
  <si>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</si>
  <si>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</si>
  <si>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</si>
  <si>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</si>
  <si>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</si>
  <si>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</si>
  <si>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</si>
  <si>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</si>
  <si>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</si>
  <si>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</si>
  <si>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</si>
  <si>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</si>
  <si>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</si>
  <si>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</si>
  <si>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</si>
  <si>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</si>
  <si>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</si>
  <si>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</si>
  <si>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</si>
  <si>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</si>
  <si>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</si>
  <si>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</si>
  <si>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</si>
  <si>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</si>
  <si>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</si>
  <si>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</si>
  <si>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</si>
  <si>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</si>
  <si>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105014</t>
  </si>
  <si>
    <t>芒市风平民族中学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</si>
  <si>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</si>
  <si>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</si>
  <si>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</si>
  <si>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</si>
  <si>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</si>
  <si>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</si>
  <si>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</si>
  <si>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</si>
  <si>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</si>
  <si>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</si>
  <si>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</si>
  <si>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</si>
  <si>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</si>
  <si>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</si>
  <si>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</si>
  <si>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</si>
  <si>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</si>
  <si>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</si>
  <si>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</si>
  <si>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</si>
  <si>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</si>
  <si>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</si>
  <si>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</si>
  <si>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</si>
  <si>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</si>
  <si>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</si>
  <si>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</si>
  <si>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</si>
  <si>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</si>
  <si>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</si>
  <si>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</si>
  <si>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</si>
  <si>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</si>
  <si>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20509</t>
  </si>
  <si>
    <t>教育费附加安排的支出</t>
  </si>
  <si>
    <t>2050999</t>
  </si>
  <si>
    <t>其他教育费附加安排的支出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</si>
  <si>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</si>
  <si>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</si>
  <si>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</si>
  <si>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</si>
  <si>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</si>
  <si>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</si>
  <si>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</si>
  <si>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</si>
  <si>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</si>
  <si>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</si>
  <si>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</si>
  <si>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</si>
  <si>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</si>
  <si>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</si>
  <si>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</si>
  <si>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</si>
  <si>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</si>
  <si>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</si>
  <si>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</si>
  <si>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</si>
  <si>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</si>
  <si>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</si>
  <si>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</si>
  <si>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</si>
  <si>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</si>
  <si>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</si>
  <si>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</si>
  <si>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</si>
  <si>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</si>
  <si>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</si>
  <si>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</si>
  <si>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</si>
  <si>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</si>
  <si>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</si>
  <si>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</si>
  <si>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</si>
  <si>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</si>
  <si>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</si>
  <si>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</si>
  <si>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</si>
  <si>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</si>
  <si>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</si>
  <si>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</si>
  <si>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</si>
  <si>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</si>
  <si>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</si>
  <si>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</si>
  <si>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</si>
  <si>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</si>
  <si>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</si>
  <si>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</si>
  <si>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</si>
  <si>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</si>
  <si>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</si>
  <si>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</si>
  <si>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</si>
  <si>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</si>
  <si>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</si>
  <si>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</si>
  <si>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</si>
  <si>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</si>
  <si>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</si>
  <si>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</si>
  <si>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</si>
  <si>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</si>
  <si>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</si>
  <si>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</si>
  <si>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</si>
  <si>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</si>
  <si>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</si>
  <si>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</si>
  <si>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</si>
  <si>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</si>
  <si>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</si>
  <si>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</si>
  <si>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</si>
  <si>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</si>
  <si>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</si>
  <si>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</si>
  <si>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</si>
  <si>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</si>
  <si>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</si>
  <si>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</si>
  <si>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r>
      <rPr>
        <sz val="10"/>
        <color rgb="FF000000"/>
        <rFont val="宋体"/>
        <charset val="134"/>
      </rPr>
      <t>说明：芒市风平民族中学无一般公共预算</t>
    </r>
    <r>
      <rPr>
        <sz val="10"/>
        <color rgb="FF000000"/>
        <rFont val="Calibri"/>
        <charset val="134"/>
      </rPr>
      <t>“</t>
    </r>
    <r>
      <rPr>
        <sz val="10"/>
        <color rgb="FF000000"/>
        <rFont val="宋体"/>
        <charset val="134"/>
      </rPr>
      <t>三公</t>
    </r>
    <r>
      <rPr>
        <sz val="10"/>
        <color rgb="FF000000"/>
        <rFont val="Calibri"/>
        <charset val="134"/>
      </rPr>
      <t>”</t>
    </r>
    <r>
      <rPr>
        <sz val="10"/>
        <color rgb="FF000000"/>
        <rFont val="宋体"/>
        <charset val="134"/>
      </rPr>
      <t>经费支出，此表无数据。</t>
    </r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</si>
  <si>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</si>
  <si>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</si>
  <si>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</si>
  <si>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</si>
  <si>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</si>
  <si>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</si>
  <si>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</si>
  <si>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</si>
  <si>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</si>
  <si>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</si>
  <si>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</si>
  <si>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</si>
  <si>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</si>
  <si>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</si>
  <si>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</si>
  <si>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</si>
  <si>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</si>
  <si>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</si>
  <si>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</si>
  <si>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</si>
  <si>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</si>
  <si>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</si>
  <si>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</si>
  <si>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</si>
  <si>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</si>
  <si>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533103210000000017180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</si>
  <si>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</si>
  <si>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</si>
  <si>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</si>
  <si>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</si>
  <si>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</si>
  <si>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</si>
  <si>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</si>
  <si>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533103210000000017181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</si>
  <si>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</si>
  <si>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</si>
  <si>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</si>
  <si>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</si>
  <si>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</si>
  <si>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</si>
  <si>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</si>
  <si>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</si>
  <si>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</si>
  <si>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533103210000000017182</t>
  </si>
  <si>
    <t>30113</t>
  </si>
  <si>
    <t>533103210000000019221</t>
  </si>
  <si>
    <t>编内聘用临时人员社会保险单位缴费</t>
  </si>
  <si>
    <t>533103210000000017186</t>
  </si>
  <si>
    <t>一般公用经费</t>
  </si>
  <si>
    <t>30201</t>
  </si>
  <si>
    <t>办公费</t>
  </si>
  <si>
    <t>30226</t>
  </si>
  <si>
    <t>劳务费</t>
  </si>
  <si>
    <t>533103210000000017185</t>
  </si>
  <si>
    <t>退休公用经费</t>
  </si>
  <si>
    <t>30299</t>
  </si>
  <si>
    <t>其他商品和服务支出</t>
  </si>
  <si>
    <t>533103210000000017184</t>
  </si>
  <si>
    <t>工会经费</t>
  </si>
  <si>
    <t>30228</t>
  </si>
  <si>
    <t>533103241100002360597</t>
  </si>
  <si>
    <t>老干部党支部工作经费</t>
  </si>
  <si>
    <t>533103241100002324417</t>
  </si>
  <si>
    <t>机关事业单位职工及军人抚恤补助</t>
  </si>
  <si>
    <t>30305</t>
  </si>
  <si>
    <t>生活补助</t>
  </si>
  <si>
    <t>533103221100000342000</t>
  </si>
  <si>
    <t>学生营养改善计划工作人员</t>
  </si>
  <si>
    <t>30199</t>
  </si>
  <si>
    <t>其他工资福利支出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</si>
  <si>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</si>
  <si>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</si>
  <si>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</si>
  <si>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</si>
  <si>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</si>
  <si>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</si>
  <si>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</si>
  <si>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</si>
  <si>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</si>
  <si>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事业发展类</t>
  </si>
  <si>
    <t>533103251100003755097</t>
  </si>
  <si>
    <t>30218</t>
  </si>
  <si>
    <t>专用材料费</t>
  </si>
  <si>
    <t>30308</t>
  </si>
  <si>
    <t>助学金</t>
  </si>
  <si>
    <t>31002</t>
  </si>
  <si>
    <t>办公设备购置</t>
  </si>
  <si>
    <t>芒市风平民族中学艺术节活动经费（教育专项）</t>
  </si>
  <si>
    <t>民生类</t>
  </si>
  <si>
    <t>533103251100003917047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</si>
  <si>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</si>
  <si>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</si>
  <si>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</si>
  <si>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</si>
  <si>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</si>
  <si>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</si>
  <si>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</si>
  <si>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</si>
  <si>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</si>
  <si>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</si>
  <si>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</si>
  <si>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单位自有资金安排</t>
  </si>
  <si>
    <t>产出指标</t>
  </si>
  <si>
    <t>数量指标</t>
  </si>
  <si>
    <t>保证学校能够正常运行</t>
  </si>
  <si>
    <t>&gt;=</t>
  </si>
  <si>
    <t>95</t>
  </si>
  <si>
    <t>%</t>
  </si>
  <si>
    <t>定性指标</t>
  </si>
  <si>
    <t>效益指标</t>
  </si>
  <si>
    <t>可持续影响</t>
  </si>
  <si>
    <t>能够让学校稳定持续完成教学任务</t>
  </si>
  <si>
    <t>满意度指标</t>
  </si>
  <si>
    <t>服务对象满意度</t>
  </si>
  <si>
    <t>学校人员使用设备满意度</t>
  </si>
  <si>
    <t>98</t>
  </si>
  <si>
    <t>确保我校艺术节活动经费，能够有效保障学校艺术节正常运转，不因资金短缺而影响学校艺术节正常的活动安排，确保艺术节活动资金得到有效保障</t>
  </si>
  <si>
    <t>艺术节活动经费</t>
  </si>
  <si>
    <t>=</t>
  </si>
  <si>
    <t>5000</t>
  </si>
  <si>
    <t>元</t>
  </si>
  <si>
    <t>定量指标</t>
  </si>
  <si>
    <t>学校内控安排</t>
  </si>
  <si>
    <t>艺术节的氛围、活动</t>
  </si>
  <si>
    <t>学校内控</t>
  </si>
  <si>
    <t>师生对学校艺术的准备满意度</t>
  </si>
  <si>
    <t xml:space="preserve">学校内控 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</si>
  <si>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</si>
  <si>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</si>
  <si>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</si>
  <si>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</si>
  <si>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</si>
  <si>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说明：芒市风平民族中学无部门政府性基金预算支出，此表无数据。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</si>
  <si>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</si>
  <si>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</si>
  <si>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</si>
  <si>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</si>
  <si>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</si>
  <si>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</si>
  <si>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</si>
  <si>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</si>
  <si>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</si>
  <si>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</si>
  <si>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</si>
  <si>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</si>
  <si>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说明：芒市风平民族中学无部门政府采购预算，此表无数据。</t>
  </si>
  <si>
    <t>预算08表</t>
  </si>
  <si>
    <t>政府购买服务项目</t>
  </si>
  <si>
    <t>政府购买服务目录</t>
  </si>
  <si>
    <t>说明：芒市风平民族中学无部门政府购买服务预算，此表无数据。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</si>
  <si>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</si>
  <si>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</si>
  <si>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</si>
  <si>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</si>
  <si>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</si>
  <si>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</si>
  <si>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</si>
  <si>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</si>
  <si>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</si>
  <si>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</si>
  <si>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</si>
  <si>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</si>
  <si>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</si>
  <si>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</si>
  <si>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</si>
  <si>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</si>
  <si>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说明：芒市风平民族中学无市对下转移支付预算，此表无数据。</t>
  </si>
  <si>
    <t>预算09-2表</t>
  </si>
  <si>
    <t/>
  </si>
  <si>
    <t>说明：芒市风平民族中学无市对下转移支付，此表无数据。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</si>
  <si>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</si>
  <si>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</si>
  <si>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</si>
  <si>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</si>
  <si>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</si>
  <si>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</si>
  <si>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</si>
  <si>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</si>
  <si>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说明：芒市风平民族中学无新增资产配置，此表无数据。</t>
  </si>
  <si>
    <t>预算11表</t>
  </si>
  <si>
    <t>上级补助</t>
  </si>
  <si>
    <t>说明：芒市风平民族中学无上级补助项目支出预算，此表无数据。</t>
  </si>
  <si>
    <t>预算12表</t>
  </si>
  <si>
    <t>项目级次</t>
  </si>
  <si>
    <t>312 民生类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</si>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</sst>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1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7" applyNumberFormat="0" applyAlignment="0" applyProtection="0">
      <alignment vertical="center"/>
    </xf>
    <xf numFmtId="0" fontId="30" fillId="4" borderId="18" applyNumberFormat="0" applyAlignment="0" applyProtection="0">
      <alignment vertical="center"/>
    </xf>
    <xf numFmtId="0" fontId="31" fillId="4" borderId="17" applyNumberFormat="0" applyAlignment="0" applyProtection="0">
      <alignment vertical="center"/>
    </xf>
    <xf numFmtId="0" fontId="32" fillId="5" borderId="19" applyNumberFormat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</cellStyleXfs>
  <cellXfs count="180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>
      <alignment vertical="top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0" applyFont="1" applyBorder="1">
      <alignment horizontal="left" vertical="center" wrapText="1"/>
    </xf>
    <xf numFmtId="49" fontId="12" fillId="0" borderId="0" xfId="50" applyFont="1" applyBorder="1" applyAlignment="1">
      <alignment horizontal="center" vertical="center" wrapText="1"/>
    </xf>
    <xf numFmtId="49" fontId="11" fillId="0" borderId="7" xfId="50" applyFont="1" applyAlignment="1">
      <alignment horizontal="center" vertical="center" wrapText="1"/>
    </xf>
    <xf numFmtId="49" fontId="11" fillId="0" borderId="7" xfId="50" applyFont="1">
      <alignment horizontal="left" vertical="center" wrapText="1"/>
    </xf>
    <xf numFmtId="49" fontId="11" fillId="0" borderId="0" xfId="50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49" fontId="4" fillId="0" borderId="7" xfId="50" applyFont="1" applyAlignment="1">
      <alignment horizontal="center" vertical="center" wrapText="1"/>
    </xf>
    <xf numFmtId="176" fontId="4" fillId="0" borderId="7" xfId="51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0" applyFont="1" applyAlignment="1">
      <alignment horizontal="center" vertical="center" wrapText="1"/>
    </xf>
    <xf numFmtId="49" fontId="16" fillId="0" borderId="7" xfId="50" applyFont="1">
      <alignment horizontal="left" vertical="center" wrapText="1"/>
    </xf>
    <xf numFmtId="176" fontId="16" fillId="0" borderId="7" xfId="51" applyFont="1">
      <alignment horizontal="right" vertical="center"/>
    </xf>
    <xf numFmtId="49" fontId="16" fillId="0" borderId="7" xfId="50" applyFont="1" applyAlignment="1">
      <alignment horizontal="left" vertical="center" wrapText="1" indent="1"/>
    </xf>
    <xf numFmtId="49" fontId="16" fillId="0" borderId="7" xfId="50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13" xfId="50" applyFont="1" applyBorder="1">
      <alignment horizontal="left" vertical="center" wrapText="1"/>
    </xf>
    <xf numFmtId="49" fontId="4" fillId="0" borderId="13" xfId="50" applyFont="1" applyBorder="1" applyAlignment="1">
      <alignment horizontal="center" vertical="center" wrapText="1"/>
    </xf>
    <xf numFmtId="49" fontId="4" fillId="0" borderId="13" xfId="50" applyFont="1" applyBorder="1" applyAlignment="1">
      <alignment horizontal="right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H12" sqref="H12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4"/>
      <c r="B1" s="174"/>
      <c r="C1" s="174"/>
      <c r="D1" s="175" t="s">
        <v>0</v>
      </c>
    </row>
    <row r="2" ht="42" customHeight="1" spans="1:4">
      <c r="A2" s="176" t="str">
        <f>"2025"&amp;"年部门财务收支预算总表"</f>
        <v>2025年部门财务收支预算总表</v>
      </c>
      <c r="B2" s="176"/>
      <c r="C2" s="176"/>
      <c r="D2" s="176"/>
    </row>
    <row r="3" ht="18.75" customHeight="1" spans="1:4">
      <c r="A3" s="177" t="str">
        <f>"单位名称："&amp;"芒市风平民族中学"</f>
        <v>单位名称：芒市风平民族中学</v>
      </c>
      <c r="B3" s="177"/>
      <c r="C3" s="178"/>
      <c r="D3" s="179" t="s">
        <v>1</v>
      </c>
    </row>
    <row r="4" ht="18.75" customHeight="1" spans="1:4">
      <c r="A4" s="133" t="s">
        <v>2</v>
      </c>
      <c r="B4" s="133"/>
      <c r="C4" s="133" t="s">
        <v>3</v>
      </c>
      <c r="D4" s="133"/>
    </row>
    <row r="5" ht="18.75" customHeight="1" spans="1:4">
      <c r="A5" s="133" t="s">
        <v>4</v>
      </c>
      <c r="B5" s="133" t="s">
        <v>5</v>
      </c>
      <c r="C5" s="133" t="s">
        <v>6</v>
      </c>
      <c r="D5" s="133" t="s">
        <v>5</v>
      </c>
    </row>
    <row r="6" ht="18.75" customHeight="1" spans="1:4">
      <c r="A6" s="132" t="s">
        <v>7</v>
      </c>
      <c r="B6" s="134">
        <v>19981652.65</v>
      </c>
      <c r="C6" s="132" t="str">
        <f>"一"&amp;"、"&amp;"教育支出"</f>
        <v>一、教育支出</v>
      </c>
      <c r="D6" s="134">
        <v>19169372.15</v>
      </c>
    </row>
    <row r="7" ht="18.75" customHeight="1" spans="1:4">
      <c r="A7" s="132" t="s">
        <v>8</v>
      </c>
      <c r="B7" s="134"/>
      <c r="C7" s="132" t="str">
        <f>"二"&amp;"、"&amp;"社会保障和就业支出"</f>
        <v>二、社会保障和就业支出</v>
      </c>
      <c r="D7" s="134">
        <v>3693657.18</v>
      </c>
    </row>
    <row r="8" ht="18.75" customHeight="1" spans="1:4">
      <c r="A8" s="132" t="s">
        <v>9</v>
      </c>
      <c r="B8" s="134"/>
      <c r="C8" s="132" t="str">
        <f>"三"&amp;"、"&amp;"卫生健康支出"</f>
        <v>三、卫生健康支出</v>
      </c>
      <c r="D8" s="134">
        <v>1062260.97</v>
      </c>
    </row>
    <row r="9" ht="18.75" customHeight="1" spans="1:4">
      <c r="A9" s="132" t="s">
        <v>10</v>
      </c>
      <c r="B9" s="134"/>
      <c r="C9" s="132" t="str">
        <f>"四"&amp;"、"&amp;"住房保障支出"</f>
        <v>四、住房保障支出</v>
      </c>
      <c r="D9" s="134">
        <v>1637362.35</v>
      </c>
    </row>
    <row r="10" ht="18.75" customHeight="1" spans="1:4">
      <c r="A10" s="132" t="s">
        <v>11</v>
      </c>
      <c r="B10" s="134">
        <v>5581000</v>
      </c>
      <c r="C10" s="132"/>
      <c r="D10" s="134"/>
    </row>
    <row r="11" ht="18.75" customHeight="1" spans="1:4">
      <c r="A11" s="132" t="s">
        <v>12</v>
      </c>
      <c r="B11" s="134"/>
      <c r="C11" s="132"/>
      <c r="D11" s="134"/>
    </row>
    <row r="12" ht="18.75" customHeight="1" spans="1:4">
      <c r="A12" s="132" t="s">
        <v>13</v>
      </c>
      <c r="B12" s="134"/>
      <c r="C12" s="132"/>
      <c r="D12" s="134"/>
    </row>
    <row r="13" ht="18.75" customHeight="1" spans="1:4">
      <c r="A13" s="132" t="s">
        <v>14</v>
      </c>
      <c r="B13" s="134"/>
      <c r="C13" s="132"/>
      <c r="D13" s="134"/>
    </row>
    <row r="14" ht="18.75" customHeight="1" spans="1:4">
      <c r="A14" s="132" t="s">
        <v>15</v>
      </c>
      <c r="B14" s="134"/>
      <c r="C14" s="132"/>
      <c r="D14" s="134"/>
    </row>
    <row r="15" ht="18.75" customHeight="1" spans="1:4">
      <c r="A15" s="132" t="s">
        <v>16</v>
      </c>
      <c r="B15" s="134">
        <v>5581000</v>
      </c>
      <c r="C15" s="132"/>
      <c r="D15" s="134"/>
    </row>
    <row r="16" ht="18.75" customHeight="1" spans="1:4">
      <c r="A16" s="132"/>
      <c r="B16" s="134"/>
      <c r="C16" s="132"/>
      <c r="D16" s="134"/>
    </row>
    <row r="17" ht="18.75" customHeight="1" spans="1:4">
      <c r="A17" s="132"/>
      <c r="B17" s="134"/>
      <c r="C17" s="132"/>
      <c r="D17" s="134"/>
    </row>
    <row r="18" ht="18.75" customHeight="1" spans="1:4">
      <c r="A18" s="132"/>
      <c r="B18" s="134"/>
      <c r="C18" s="132"/>
      <c r="D18" s="134"/>
    </row>
    <row r="19" ht="18.75" customHeight="1" spans="1:4">
      <c r="A19" s="132"/>
      <c r="B19" s="134"/>
      <c r="C19" s="132"/>
      <c r="D19" s="134"/>
    </row>
    <row r="20" ht="18.75" customHeight="1" spans="1:4">
      <c r="A20" s="132"/>
      <c r="B20" s="134"/>
      <c r="C20" s="132"/>
      <c r="D20" s="134"/>
    </row>
    <row r="21" ht="18.75" customHeight="1" spans="1:4">
      <c r="A21" s="132"/>
      <c r="B21" s="134"/>
      <c r="C21" s="132"/>
      <c r="D21" s="134"/>
    </row>
    <row r="22" ht="18.75" customHeight="1" spans="1:4">
      <c r="A22" s="132"/>
      <c r="B22" s="134"/>
      <c r="C22" s="132"/>
      <c r="D22" s="134"/>
    </row>
    <row r="23" ht="18.75" customHeight="1" spans="1:4">
      <c r="A23" s="132"/>
      <c r="B23" s="134"/>
      <c r="C23" s="132"/>
      <c r="D23" s="134"/>
    </row>
    <row r="24" ht="18.75" customHeight="1" spans="1:4">
      <c r="A24" s="132"/>
      <c r="B24" s="134"/>
      <c r="C24" s="132"/>
      <c r="D24" s="134"/>
    </row>
    <row r="25" ht="18.75" customHeight="1" spans="1:4">
      <c r="A25" s="132"/>
      <c r="B25" s="134"/>
      <c r="C25" s="132"/>
      <c r="D25" s="134"/>
    </row>
    <row r="26" ht="18.75" customHeight="1" spans="1:4">
      <c r="A26" s="132"/>
      <c r="B26" s="134"/>
      <c r="C26" s="132"/>
      <c r="D26" s="134"/>
    </row>
    <row r="27" ht="18.75" customHeight="1" spans="1:4">
      <c r="A27" s="132"/>
      <c r="B27" s="134"/>
      <c r="C27" s="132"/>
      <c r="D27" s="134"/>
    </row>
    <row r="28" ht="18.75" customHeight="1" spans="1:4">
      <c r="A28" s="132"/>
      <c r="B28" s="134"/>
      <c r="C28" s="132"/>
      <c r="D28" s="134"/>
    </row>
    <row r="29" ht="18.75" customHeight="1" spans="1:4">
      <c r="A29" s="132"/>
      <c r="B29" s="134"/>
      <c r="C29" s="132"/>
      <c r="D29" s="134"/>
    </row>
    <row r="30" ht="18.75" customHeight="1" spans="1:4">
      <c r="A30" s="132"/>
      <c r="B30" s="134"/>
      <c r="C30" s="132"/>
      <c r="D30" s="134"/>
    </row>
    <row r="31" ht="18.75" customHeight="1" spans="1:4">
      <c r="A31" s="132"/>
      <c r="B31" s="134"/>
      <c r="C31" s="132"/>
      <c r="D31" s="134"/>
    </row>
    <row r="32" ht="18.75" customHeight="1" spans="1:4">
      <c r="A32" s="132" t="s">
        <v>17</v>
      </c>
      <c r="B32" s="134">
        <v>25562652.65</v>
      </c>
      <c r="C32" s="132" t="s">
        <v>18</v>
      </c>
      <c r="D32" s="134">
        <v>25562652.65</v>
      </c>
    </row>
    <row r="33" ht="18.75" customHeight="1" spans="1:4">
      <c r="A33" s="132" t="s">
        <v>19</v>
      </c>
      <c r="B33" s="134"/>
      <c r="C33" s="132" t="s">
        <v>20</v>
      </c>
      <c r="D33" s="134"/>
    </row>
    <row r="34" ht="18.75" customHeight="1" spans="1:4">
      <c r="A34" s="132" t="s">
        <v>21</v>
      </c>
      <c r="B34" s="134"/>
      <c r="C34" s="132" t="s">
        <v>21</v>
      </c>
      <c r="D34" s="134"/>
    </row>
    <row r="35" ht="18.75" customHeight="1" spans="1:4">
      <c r="A35" s="132" t="s">
        <v>22</v>
      </c>
      <c r="B35" s="134"/>
      <c r="C35" s="132" t="s">
        <v>23</v>
      </c>
      <c r="D35" s="134"/>
    </row>
    <row r="36" ht="18.75" customHeight="1" spans="1:4">
      <c r="A36" s="132" t="s">
        <v>24</v>
      </c>
      <c r="B36" s="134">
        <v>25562652.65</v>
      </c>
      <c r="C36" s="132" t="s">
        <v>25</v>
      </c>
      <c r="D36" s="134">
        <v>25562652.65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D23" sqref="D23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3">
        <v>1</v>
      </c>
      <c r="B1" s="114">
        <v>0</v>
      </c>
      <c r="C1" s="113">
        <v>1</v>
      </c>
      <c r="D1" s="91"/>
      <c r="E1" s="91"/>
      <c r="F1" s="112" t="s">
        <v>295</v>
      </c>
    </row>
    <row r="2" ht="26.25" customHeight="1" spans="1:6">
      <c r="A2" s="115" t="str">
        <f>"2025"&amp;"年部门政府性基金预算支出预算表"</f>
        <v>2025年部门政府性基金预算支出预算表</v>
      </c>
      <c r="B2" s="115" t="s">
        <v>296</v>
      </c>
      <c r="C2" s="116"/>
      <c r="D2" s="117"/>
      <c r="E2" s="117"/>
      <c r="F2" s="117"/>
    </row>
    <row r="3" ht="13.5" customHeight="1" spans="1:6">
      <c r="A3" s="118" t="str">
        <f>"单位名称："&amp;"芒市风平民族中学"</f>
        <v>单位名称：芒市风平民族中学</v>
      </c>
      <c r="B3" s="118" t="s">
        <v>297</v>
      </c>
      <c r="C3" s="119"/>
      <c r="D3" s="91"/>
      <c r="E3" s="91"/>
      <c r="F3" s="112" t="s">
        <v>1</v>
      </c>
    </row>
    <row r="4" ht="19.5" customHeight="1" spans="1:6">
      <c r="A4" s="58" t="s">
        <v>170</v>
      </c>
      <c r="B4" s="120" t="s">
        <v>48</v>
      </c>
      <c r="C4" s="58" t="s">
        <v>49</v>
      </c>
      <c r="D4" s="34" t="s">
        <v>298</v>
      </c>
      <c r="E4" s="34"/>
      <c r="F4" s="34"/>
    </row>
    <row r="5" ht="18.55" customHeight="1" spans="1:6">
      <c r="A5" s="58"/>
      <c r="B5" s="120"/>
      <c r="C5" s="58"/>
      <c r="D5" s="34" t="s">
        <v>30</v>
      </c>
      <c r="E5" s="34" t="s">
        <v>52</v>
      </c>
      <c r="F5" s="34" t="s">
        <v>53</v>
      </c>
    </row>
    <row r="6" ht="20.25" customHeight="1" spans="1:6">
      <c r="A6" s="58">
        <v>1</v>
      </c>
      <c r="B6" s="121" t="s">
        <v>60</v>
      </c>
      <c r="C6" s="121" t="s">
        <v>61</v>
      </c>
      <c r="D6" s="121" t="s">
        <v>62</v>
      </c>
      <c r="E6" s="121" t="s">
        <v>63</v>
      </c>
      <c r="F6" s="121" t="s">
        <v>64</v>
      </c>
    </row>
    <row r="7" ht="30" customHeight="1" spans="1:6">
      <c r="A7" s="32"/>
      <c r="B7" s="120"/>
      <c r="C7" s="32"/>
      <c r="D7" s="74"/>
      <c r="E7" s="122"/>
      <c r="F7" s="122"/>
    </row>
    <row r="8" ht="30" customHeight="1" spans="1:6">
      <c r="A8" s="22"/>
      <c r="B8" s="22"/>
      <c r="C8" s="22"/>
      <c r="D8" s="74"/>
      <c r="E8" s="122"/>
      <c r="F8" s="122"/>
    </row>
    <row r="9" ht="30" customHeight="1" spans="1:6">
      <c r="A9" s="20" t="s">
        <v>299</v>
      </c>
      <c r="B9" s="20" t="s">
        <v>299</v>
      </c>
      <c r="C9" s="20" t="s">
        <v>299</v>
      </c>
      <c r="D9" s="74"/>
      <c r="E9" s="122"/>
      <c r="F9" s="122"/>
    </row>
    <row r="10" ht="40" customHeight="1" spans="1:1">
      <c r="A10" s="38" t="s">
        <v>300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3"/>
      <c r="P1" s="103"/>
      <c r="Q1" s="42" t="s">
        <v>301</v>
      </c>
    </row>
    <row r="2" ht="27.75" customHeight="1" spans="1:17">
      <c r="A2" s="43" t="str">
        <f>"2025"&amp;"年部门政府采购预算表"</f>
        <v>2025年部门政府采购预算表</v>
      </c>
      <c r="B2" s="28"/>
      <c r="C2" s="28"/>
      <c r="D2" s="28"/>
      <c r="E2" s="28"/>
      <c r="F2" s="28"/>
      <c r="G2" s="28"/>
      <c r="H2" s="28"/>
      <c r="I2" s="28"/>
      <c r="J2" s="28"/>
      <c r="K2" s="104"/>
      <c r="L2" s="28"/>
      <c r="M2" s="28"/>
      <c r="N2" s="28"/>
      <c r="O2" s="104"/>
      <c r="P2" s="104"/>
      <c r="Q2" s="28"/>
    </row>
    <row r="3" ht="18.75" customHeight="1" spans="1:17">
      <c r="A3" s="44" t="str">
        <f>"单位名称："&amp;"芒市风平民族中学"</f>
        <v>单位名称：芒市风平民族中学</v>
      </c>
      <c r="B3" s="31"/>
      <c r="C3" s="31"/>
      <c r="D3" s="31"/>
      <c r="E3" s="31"/>
      <c r="F3" s="31"/>
      <c r="G3" s="31"/>
      <c r="H3" s="31"/>
      <c r="I3" s="31"/>
      <c r="J3" s="31"/>
      <c r="K3" s="1"/>
      <c r="L3" s="1"/>
      <c r="M3" s="1"/>
      <c r="N3" s="1"/>
      <c r="O3" s="105"/>
      <c r="P3" s="105"/>
      <c r="Q3" s="112" t="s">
        <v>27</v>
      </c>
    </row>
    <row r="4" ht="15.75" customHeight="1" spans="1:17">
      <c r="A4" s="11" t="s">
        <v>302</v>
      </c>
      <c r="B4" s="92" t="s">
        <v>303</v>
      </c>
      <c r="C4" s="92" t="s">
        <v>304</v>
      </c>
      <c r="D4" s="92" t="s">
        <v>305</v>
      </c>
      <c r="E4" s="92" t="s">
        <v>306</v>
      </c>
      <c r="F4" s="92" t="s">
        <v>307</v>
      </c>
      <c r="G4" s="47" t="s">
        <v>177</v>
      </c>
      <c r="H4" s="47"/>
      <c r="I4" s="47"/>
      <c r="J4" s="47"/>
      <c r="K4" s="106"/>
      <c r="L4" s="47"/>
      <c r="M4" s="47"/>
      <c r="N4" s="47"/>
      <c r="O4" s="71"/>
      <c r="P4" s="106"/>
      <c r="Q4" s="48"/>
    </row>
    <row r="5" ht="17.25" customHeight="1" spans="1:17">
      <c r="A5" s="16"/>
      <c r="B5" s="93"/>
      <c r="C5" s="93"/>
      <c r="D5" s="93"/>
      <c r="E5" s="93"/>
      <c r="F5" s="93"/>
      <c r="G5" s="93" t="s">
        <v>30</v>
      </c>
      <c r="H5" s="93" t="s">
        <v>34</v>
      </c>
      <c r="I5" s="93" t="s">
        <v>308</v>
      </c>
      <c r="J5" s="93" t="s">
        <v>309</v>
      </c>
      <c r="K5" s="107" t="s">
        <v>310</v>
      </c>
      <c r="L5" s="108" t="s">
        <v>311</v>
      </c>
      <c r="M5" s="108"/>
      <c r="N5" s="108"/>
      <c r="O5" s="109"/>
      <c r="P5" s="110"/>
      <c r="Q5" s="94"/>
    </row>
    <row r="6" ht="54" customHeight="1" spans="1:17">
      <c r="A6" s="18"/>
      <c r="B6" s="94"/>
      <c r="C6" s="94"/>
      <c r="D6" s="94"/>
      <c r="E6" s="94"/>
      <c r="F6" s="94"/>
      <c r="G6" s="94"/>
      <c r="H6" s="94" t="s">
        <v>33</v>
      </c>
      <c r="I6" s="94"/>
      <c r="J6" s="94"/>
      <c r="K6" s="111"/>
      <c r="L6" s="94" t="s">
        <v>33</v>
      </c>
      <c r="M6" s="94" t="s">
        <v>40</v>
      </c>
      <c r="N6" s="94" t="s">
        <v>312</v>
      </c>
      <c r="O6" s="32" t="s">
        <v>42</v>
      </c>
      <c r="P6" s="111" t="s">
        <v>43</v>
      </c>
      <c r="Q6" s="94" t="s">
        <v>44</v>
      </c>
    </row>
    <row r="7" ht="15" customHeight="1" spans="1:17">
      <c r="A7" s="72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6">
        <v>7</v>
      </c>
      <c r="H7" s="96">
        <v>8</v>
      </c>
      <c r="I7" s="96">
        <v>9</v>
      </c>
      <c r="J7" s="96">
        <v>10</v>
      </c>
      <c r="K7" s="96">
        <v>11</v>
      </c>
      <c r="L7" s="96">
        <v>12</v>
      </c>
      <c r="M7" s="96">
        <v>13</v>
      </c>
      <c r="N7" s="96">
        <v>14</v>
      </c>
      <c r="O7" s="96">
        <v>15</v>
      </c>
      <c r="P7" s="96">
        <v>16</v>
      </c>
      <c r="Q7" s="96">
        <v>17</v>
      </c>
    </row>
    <row r="8" ht="52.5" customHeight="1" spans="1:17">
      <c r="A8" s="97"/>
      <c r="B8" s="98"/>
      <c r="C8" s="98"/>
      <c r="D8" s="99"/>
      <c r="E8" s="100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7"/>
      <c r="B9" s="98"/>
      <c r="C9" s="98"/>
      <c r="D9" s="99"/>
      <c r="E9" s="100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01" t="s">
        <v>299</v>
      </c>
      <c r="B10" s="102"/>
      <c r="C10" s="102"/>
      <c r="D10" s="102"/>
      <c r="E10" s="100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</row>
    <row r="11" customHeight="1" spans="1:1">
      <c r="A11" s="38" t="s">
        <v>313</v>
      </c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D16" sqref="D16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38"/>
      <c r="I1" s="1"/>
      <c r="J1" s="1"/>
      <c r="K1" s="38"/>
      <c r="L1" s="1"/>
      <c r="M1" s="90"/>
      <c r="N1" s="90" t="s">
        <v>314</v>
      </c>
    </row>
    <row r="2" ht="36" customHeight="1" spans="1:14">
      <c r="A2" s="28" t="str">
        <f>"2025"&amp;"年部门政府购买服务预算表"</f>
        <v>2025年部门政府购买服务预算表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ht="21.75" customHeight="1" spans="1:14">
      <c r="A3" s="30" t="str">
        <f>"单位名称："&amp;"芒市风平民族中学"</f>
        <v>单位名称：芒市风平民族中学</v>
      </c>
      <c r="B3" s="31"/>
      <c r="C3" s="31"/>
      <c r="D3" s="31"/>
      <c r="E3" s="31"/>
      <c r="F3" s="31"/>
      <c r="G3" s="31"/>
      <c r="H3" s="38"/>
      <c r="I3" s="1"/>
      <c r="J3" s="1"/>
      <c r="K3" s="38"/>
      <c r="L3" s="1"/>
      <c r="M3" s="91"/>
      <c r="N3" s="42" t="s">
        <v>27</v>
      </c>
    </row>
    <row r="4" ht="15.75" customHeight="1" spans="1:14">
      <c r="A4" s="11" t="s">
        <v>302</v>
      </c>
      <c r="B4" s="11" t="s">
        <v>315</v>
      </c>
      <c r="C4" s="11" t="s">
        <v>316</v>
      </c>
      <c r="D4" s="12" t="s">
        <v>177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6" t="s">
        <v>30</v>
      </c>
      <c r="E5" s="11" t="s">
        <v>34</v>
      </c>
      <c r="F5" s="11" t="s">
        <v>308</v>
      </c>
      <c r="G5" s="11" t="s">
        <v>309</v>
      </c>
      <c r="H5" s="11" t="s">
        <v>310</v>
      </c>
      <c r="I5" s="12" t="s">
        <v>311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2"/>
      <c r="E6" s="16" t="s">
        <v>33</v>
      </c>
      <c r="F6" s="18"/>
      <c r="G6" s="18"/>
      <c r="H6" s="72"/>
      <c r="I6" s="16" t="s">
        <v>33</v>
      </c>
      <c r="J6" s="16" t="s">
        <v>40</v>
      </c>
      <c r="K6" s="16" t="s">
        <v>41</v>
      </c>
      <c r="L6" s="16" t="s">
        <v>42</v>
      </c>
      <c r="M6" s="16" t="s">
        <v>43</v>
      </c>
      <c r="N6" s="16" t="s">
        <v>44</v>
      </c>
    </row>
    <row r="7" ht="15" customHeight="1" spans="1:14">
      <c r="A7" s="34">
        <v>1</v>
      </c>
      <c r="B7" s="34">
        <v>2</v>
      </c>
      <c r="C7" s="34">
        <v>3</v>
      </c>
      <c r="D7" s="34">
        <v>7</v>
      </c>
      <c r="E7" s="34">
        <v>8</v>
      </c>
      <c r="F7" s="34">
        <v>9</v>
      </c>
      <c r="G7" s="34">
        <v>10</v>
      </c>
      <c r="H7" s="34">
        <v>11</v>
      </c>
      <c r="I7" s="34">
        <v>12</v>
      </c>
      <c r="J7" s="34">
        <v>13</v>
      </c>
      <c r="K7" s="34">
        <v>14</v>
      </c>
      <c r="L7" s="34">
        <v>15</v>
      </c>
      <c r="M7" s="34">
        <v>16</v>
      </c>
      <c r="N7" s="34">
        <v>17</v>
      </c>
    </row>
    <row r="8" ht="52.5" customHeight="1" spans="1:14">
      <c r="A8" s="87"/>
      <c r="B8" s="87"/>
      <c r="C8" s="87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8"/>
      <c r="B9" s="88"/>
      <c r="C9" s="88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30</v>
      </c>
      <c r="B10" s="89"/>
      <c r="C10" s="89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38" t="s">
        <v>317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D20" sqref="D20"/>
    </sheetView>
  </sheetViews>
  <sheetFormatPr defaultColWidth="9.14285714285714" defaultRowHeight="14.25" customHeight="1"/>
  <cols>
    <col min="1" max="1" width="37.7142857142857" customWidth="1"/>
    <col min="2" max="4" width="7.04761904761905" customWidth="1"/>
    <col min="5" max="16" width="8.28571428571429" customWidth="1"/>
  </cols>
  <sheetData>
    <row r="1" ht="13.5" customHeight="1" spans="1:16">
      <c r="A1" s="62"/>
      <c r="B1" s="62"/>
      <c r="C1" s="62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80" t="s">
        <v>318</v>
      </c>
    </row>
    <row r="2" ht="27.75" customHeight="1" spans="1:16">
      <c r="A2" s="64" t="str">
        <f>"2025"&amp;"年市对下转移支付预算表"</f>
        <v>2025年市对下转移支付预算表</v>
      </c>
      <c r="B2" s="5"/>
      <c r="C2" s="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"/>
    </row>
    <row r="3" customHeight="1" spans="1:16">
      <c r="A3" s="65" t="s">
        <v>1</v>
      </c>
      <c r="B3" s="66"/>
      <c r="C3" s="66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81"/>
    </row>
    <row r="4" ht="18" customHeight="1" spans="1:16">
      <c r="A4" s="67" t="str">
        <f>"单位名称："&amp;"芒市风平民族中学"</f>
        <v>单位名称：芒市风平民族中学</v>
      </c>
      <c r="B4" s="68"/>
      <c r="C4" s="6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2"/>
    </row>
    <row r="5" ht="19.5" customHeight="1" spans="1:16">
      <c r="A5" s="69" t="s">
        <v>319</v>
      </c>
      <c r="B5" s="12" t="s">
        <v>177</v>
      </c>
      <c r="C5" s="13"/>
      <c r="D5" s="70"/>
      <c r="E5" s="71" t="s">
        <v>320</v>
      </c>
      <c r="F5" s="71"/>
      <c r="G5" s="71"/>
      <c r="H5" s="71"/>
      <c r="I5" s="71"/>
      <c r="J5" s="71"/>
      <c r="K5" s="71"/>
      <c r="L5" s="71"/>
      <c r="M5" s="71"/>
      <c r="N5" s="71"/>
      <c r="O5" s="71"/>
      <c r="P5" s="83"/>
    </row>
    <row r="6" ht="40.5" customHeight="1" spans="1:16">
      <c r="A6" s="72"/>
      <c r="B6" s="16" t="s">
        <v>30</v>
      </c>
      <c r="C6" s="11" t="s">
        <v>34</v>
      </c>
      <c r="D6" s="73" t="s">
        <v>321</v>
      </c>
      <c r="E6" s="73" t="s">
        <v>322</v>
      </c>
      <c r="F6" s="73" t="s">
        <v>323</v>
      </c>
      <c r="G6" s="73" t="s">
        <v>324</v>
      </c>
      <c r="H6" s="73" t="s">
        <v>325</v>
      </c>
      <c r="I6" s="73" t="s">
        <v>326</v>
      </c>
      <c r="J6" s="73" t="s">
        <v>327</v>
      </c>
      <c r="K6" s="73" t="s">
        <v>328</v>
      </c>
      <c r="L6" s="73" t="s">
        <v>329</v>
      </c>
      <c r="M6" s="32" t="s">
        <v>330</v>
      </c>
      <c r="N6" s="32" t="s">
        <v>331</v>
      </c>
      <c r="O6" s="84" t="s">
        <v>332</v>
      </c>
      <c r="P6" s="32" t="s">
        <v>333</v>
      </c>
    </row>
    <row r="7" ht="19.5" customHeight="1" spans="1:16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72">
        <v>16</v>
      </c>
    </row>
    <row r="8" ht="19.5" customHeight="1" spans="1:16">
      <c r="A8" s="35"/>
      <c r="B8" s="74"/>
      <c r="C8" s="74"/>
      <c r="D8" s="75"/>
      <c r="E8" s="76"/>
      <c r="F8" s="76"/>
      <c r="G8" s="76"/>
      <c r="H8" s="76"/>
      <c r="I8" s="76"/>
      <c r="J8" s="76"/>
      <c r="K8" s="76"/>
      <c r="L8" s="76"/>
      <c r="M8" s="85"/>
      <c r="N8" s="85"/>
      <c r="O8" s="85"/>
      <c r="P8" s="85"/>
    </row>
    <row r="9" ht="19.5" customHeight="1" spans="1:16">
      <c r="A9" s="35"/>
      <c r="B9" s="74"/>
      <c r="C9" s="74"/>
      <c r="D9" s="75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24"/>
    </row>
    <row r="10" ht="19.5" customHeight="1" spans="1:16">
      <c r="A10" s="51" t="s">
        <v>30</v>
      </c>
      <c r="B10" s="74"/>
      <c r="C10" s="74"/>
      <c r="D10" s="75"/>
      <c r="E10" s="76"/>
      <c r="F10" s="76"/>
      <c r="G10" s="76"/>
      <c r="H10" s="76"/>
      <c r="I10" s="76"/>
      <c r="J10" s="76"/>
      <c r="K10" s="76"/>
      <c r="L10" s="76"/>
      <c r="M10" s="85"/>
      <c r="N10" s="85"/>
      <c r="O10" s="85"/>
      <c r="P10" s="85"/>
    </row>
    <row r="11" ht="20" customHeight="1" spans="1:16">
      <c r="A11" s="56" t="s">
        <v>334</v>
      </c>
      <c r="B11" s="78"/>
      <c r="C11" s="78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8"/>
    </row>
  </sheetData>
  <mergeCells count="6">
    <mergeCell ref="A2:P2"/>
    <mergeCell ref="A3:P3"/>
    <mergeCell ref="A4:P4"/>
    <mergeCell ref="B5:D5"/>
    <mergeCell ref="E5:P5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C8" sqref="C8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1" t="s">
        <v>335</v>
      </c>
    </row>
    <row r="2" ht="28.5" customHeight="1" spans="1:10">
      <c r="A2" s="54" t="str">
        <f>"2025"&amp;"年市对下转移支付绩效目标表"</f>
        <v>2025年市对下转移支付绩效目标表</v>
      </c>
      <c r="B2" s="5"/>
      <c r="C2" s="5"/>
      <c r="D2" s="5"/>
      <c r="E2" s="5"/>
      <c r="F2" s="55"/>
      <c r="G2" s="5"/>
      <c r="H2" s="55"/>
      <c r="I2" s="55"/>
      <c r="J2" s="5"/>
    </row>
    <row r="3" ht="17.25" customHeight="1" spans="1:8">
      <c r="A3" s="6" t="str">
        <f>"单位名称："&amp;"芒市风平民族中学"</f>
        <v>单位名称：芒市风平民族中学</v>
      </c>
      <c r="B3" s="56"/>
      <c r="C3" s="56"/>
      <c r="D3" s="56"/>
      <c r="E3" s="56"/>
      <c r="F3" s="57"/>
      <c r="G3" s="56"/>
      <c r="H3" s="57"/>
    </row>
    <row r="4" ht="44.25" customHeight="1" spans="1:10">
      <c r="A4" s="33" t="s">
        <v>259</v>
      </c>
      <c r="B4" s="33" t="s">
        <v>260</v>
      </c>
      <c r="C4" s="33" t="s">
        <v>261</v>
      </c>
      <c r="D4" s="33" t="s">
        <v>262</v>
      </c>
      <c r="E4" s="33" t="s">
        <v>263</v>
      </c>
      <c r="F4" s="58" t="s">
        <v>264</v>
      </c>
      <c r="G4" s="33" t="s">
        <v>265</v>
      </c>
      <c r="H4" s="58" t="s">
        <v>266</v>
      </c>
      <c r="I4" s="58" t="s">
        <v>267</v>
      </c>
      <c r="J4" s="33" t="s">
        <v>268</v>
      </c>
    </row>
    <row r="5" ht="14.25" customHeight="1" spans="1:10">
      <c r="A5" s="33">
        <v>1</v>
      </c>
      <c r="B5" s="33">
        <v>2</v>
      </c>
      <c r="C5" s="33">
        <v>3</v>
      </c>
      <c r="D5" s="33">
        <v>4</v>
      </c>
      <c r="E5" s="33">
        <v>5</v>
      </c>
      <c r="F5" s="58">
        <v>6</v>
      </c>
      <c r="G5" s="33">
        <v>7</v>
      </c>
      <c r="H5" s="58">
        <v>8</v>
      </c>
      <c r="I5" s="58">
        <v>9</v>
      </c>
      <c r="J5" s="33">
        <v>10</v>
      </c>
    </row>
    <row r="6" ht="25.95" customHeight="1" spans="1:10">
      <c r="A6" s="35"/>
      <c r="B6" s="49"/>
      <c r="C6" s="49"/>
      <c r="D6" s="49"/>
      <c r="E6" s="59"/>
      <c r="F6" s="60"/>
      <c r="G6" s="59"/>
      <c r="H6" s="60"/>
      <c r="I6" s="60"/>
      <c r="J6" s="59"/>
    </row>
    <row r="7" ht="25.95" customHeight="1" spans="1:10">
      <c r="A7" s="35"/>
      <c r="B7" s="22" t="s">
        <v>336</v>
      </c>
      <c r="C7" s="22" t="s">
        <v>336</v>
      </c>
      <c r="D7" s="22" t="s">
        <v>336</v>
      </c>
      <c r="E7" s="35" t="s">
        <v>336</v>
      </c>
      <c r="F7" s="22" t="s">
        <v>336</v>
      </c>
      <c r="G7" s="35" t="s">
        <v>336</v>
      </c>
      <c r="H7" s="22" t="s">
        <v>336</v>
      </c>
      <c r="I7" s="22" t="s">
        <v>336</v>
      </c>
      <c r="J7" s="35" t="s">
        <v>336</v>
      </c>
    </row>
    <row r="8" ht="38" customHeight="1" spans="1:1">
      <c r="A8" s="38" t="s">
        <v>337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D9" sqref="D9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338</v>
      </c>
    </row>
    <row r="2" ht="28.5" customHeight="1" spans="1:8">
      <c r="A2" s="43" t="str">
        <f>"2025"&amp;"年新增资产配置表"</f>
        <v>2025年新增资产配置表</v>
      </c>
      <c r="B2" s="28"/>
      <c r="C2" s="28"/>
      <c r="D2" s="28"/>
      <c r="E2" s="28"/>
      <c r="F2" s="28"/>
      <c r="G2" s="28"/>
      <c r="H2" s="28"/>
    </row>
    <row r="3" ht="13.5" customHeight="1" spans="1:8">
      <c r="A3" s="44" t="str">
        <f>"单位名称："&amp;"芒市风平民族中学"</f>
        <v>单位名称：芒市风平民族中学</v>
      </c>
      <c r="B3" s="30"/>
      <c r="C3" s="45"/>
      <c r="D3" s="1"/>
      <c r="E3" s="1"/>
      <c r="F3" s="1"/>
      <c r="G3" s="1"/>
      <c r="H3" s="1"/>
    </row>
    <row r="4" ht="18" customHeight="1" spans="1:8">
      <c r="A4" s="11" t="s">
        <v>170</v>
      </c>
      <c r="B4" s="11" t="s">
        <v>339</v>
      </c>
      <c r="C4" s="11" t="s">
        <v>340</v>
      </c>
      <c r="D4" s="11" t="s">
        <v>341</v>
      </c>
      <c r="E4" s="11" t="s">
        <v>342</v>
      </c>
      <c r="F4" s="46" t="s">
        <v>343</v>
      </c>
      <c r="G4" s="47"/>
      <c r="H4" s="48"/>
    </row>
    <row r="5" ht="18" customHeight="1" spans="1:8">
      <c r="A5" s="18"/>
      <c r="B5" s="18"/>
      <c r="C5" s="18"/>
      <c r="D5" s="18"/>
      <c r="E5" s="18"/>
      <c r="F5" s="33" t="s">
        <v>306</v>
      </c>
      <c r="G5" s="33" t="s">
        <v>344</v>
      </c>
      <c r="H5" s="33" t="s">
        <v>345</v>
      </c>
    </row>
    <row r="6" ht="21" customHeight="1" spans="1:8">
      <c r="A6" s="33">
        <v>1</v>
      </c>
      <c r="B6" s="33">
        <v>2</v>
      </c>
      <c r="C6" s="33">
        <v>3</v>
      </c>
      <c r="D6" s="33">
        <v>4</v>
      </c>
      <c r="E6" s="33">
        <v>5</v>
      </c>
      <c r="F6" s="33">
        <v>6</v>
      </c>
      <c r="G6" s="33">
        <v>7</v>
      </c>
      <c r="H6" s="33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30</v>
      </c>
      <c r="B8" s="52"/>
      <c r="C8" s="52"/>
      <c r="D8" s="52"/>
      <c r="E8" s="52"/>
      <c r="F8" s="41"/>
      <c r="G8" s="53"/>
      <c r="H8" s="53"/>
    </row>
    <row r="9" ht="39" customHeight="1" spans="1:1">
      <c r="A9" s="38" t="s">
        <v>346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347</v>
      </c>
    </row>
    <row r="2" ht="27.75" customHeight="1" spans="1:11">
      <c r="A2" s="28" t="str">
        <f>"2025"&amp;"年上级补助项目支出预算表"</f>
        <v>2025年上级补助项目支出预算表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ht="13.5" customHeight="1" spans="1:11">
      <c r="A3" s="29" t="str">
        <f>"单位名称："&amp;"芒市风平民族中学"</f>
        <v>单位名称：芒市风平民族中学</v>
      </c>
      <c r="B3" s="30"/>
      <c r="C3" s="30"/>
      <c r="D3" s="30"/>
      <c r="E3" s="30"/>
      <c r="F3" s="30"/>
      <c r="G3" s="30"/>
      <c r="H3" s="31"/>
      <c r="I3" s="31"/>
      <c r="J3" s="31"/>
      <c r="K3" s="39" t="s">
        <v>27</v>
      </c>
    </row>
    <row r="4" ht="21.75" customHeight="1" spans="1:11">
      <c r="A4" s="32" t="s">
        <v>240</v>
      </c>
      <c r="B4" s="32" t="s">
        <v>172</v>
      </c>
      <c r="C4" s="32" t="s">
        <v>241</v>
      </c>
      <c r="D4" s="33" t="s">
        <v>173</v>
      </c>
      <c r="E4" s="33" t="s">
        <v>174</v>
      </c>
      <c r="F4" s="33" t="s">
        <v>242</v>
      </c>
      <c r="G4" s="33" t="s">
        <v>243</v>
      </c>
      <c r="H4" s="34" t="s">
        <v>30</v>
      </c>
      <c r="I4" s="34" t="s">
        <v>348</v>
      </c>
      <c r="J4" s="34"/>
      <c r="K4" s="34"/>
    </row>
    <row r="5" ht="21.75" customHeight="1" spans="1:11">
      <c r="A5" s="32"/>
      <c r="B5" s="32"/>
      <c r="C5" s="32"/>
      <c r="D5" s="33"/>
      <c r="E5" s="33"/>
      <c r="F5" s="33"/>
      <c r="G5" s="33"/>
      <c r="H5" s="34"/>
      <c r="I5" s="33" t="s">
        <v>34</v>
      </c>
      <c r="J5" s="33" t="s">
        <v>35</v>
      </c>
      <c r="K5" s="33" t="s">
        <v>36</v>
      </c>
    </row>
    <row r="6" ht="40.5" customHeight="1" spans="1:11">
      <c r="A6" s="32"/>
      <c r="B6" s="32"/>
      <c r="C6" s="32"/>
      <c r="D6" s="33"/>
      <c r="E6" s="33"/>
      <c r="F6" s="33"/>
      <c r="G6" s="33"/>
      <c r="H6" s="34"/>
      <c r="I6" s="33" t="s">
        <v>33</v>
      </c>
      <c r="J6" s="33"/>
      <c r="K6" s="33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5"/>
      <c r="B8" s="22"/>
      <c r="C8" s="35"/>
      <c r="D8" s="35"/>
      <c r="E8" s="35"/>
      <c r="F8" s="35"/>
      <c r="G8" s="35"/>
      <c r="H8" s="23"/>
      <c r="I8" s="23"/>
      <c r="J8" s="23"/>
      <c r="K8" s="40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1"/>
    </row>
    <row r="10" ht="30" customHeight="1" spans="1:11">
      <c r="A10" s="36" t="s">
        <v>299</v>
      </c>
      <c r="B10" s="37"/>
      <c r="C10" s="37"/>
      <c r="D10" s="37"/>
      <c r="E10" s="37"/>
      <c r="F10" s="37"/>
      <c r="G10" s="37"/>
      <c r="H10" s="23"/>
      <c r="I10" s="23"/>
      <c r="J10" s="23"/>
      <c r="K10" s="41"/>
    </row>
    <row r="11" customHeight="1" spans="1:1">
      <c r="A11" s="38" t="s">
        <v>349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0"/>
  <sheetViews>
    <sheetView showZeros="0" tabSelected="1" workbookViewId="0">
      <selection activeCell="F16" sqref="F16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350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"单位名称："&amp;"芒市风平民族中学"</f>
        <v>单位名称：芒市风平民族中学</v>
      </c>
      <c r="B3" s="7"/>
      <c r="C3" s="7"/>
      <c r="D3" s="7"/>
      <c r="E3" s="8"/>
      <c r="F3" s="8"/>
      <c r="G3" s="9" t="s">
        <v>27</v>
      </c>
    </row>
    <row r="4" ht="21.75" customHeight="1" spans="1:7">
      <c r="A4" s="10" t="s">
        <v>241</v>
      </c>
      <c r="B4" s="10" t="s">
        <v>240</v>
      </c>
      <c r="C4" s="10" t="s">
        <v>172</v>
      </c>
      <c r="D4" s="11" t="s">
        <v>351</v>
      </c>
      <c r="E4" s="12" t="s">
        <v>34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33</v>
      </c>
      <c r="F6" s="18" t="s">
        <v>33</v>
      </c>
      <c r="G6" s="18" t="s">
        <v>33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46</v>
      </c>
      <c r="B8" s="22"/>
      <c r="C8" s="22"/>
      <c r="D8" s="22"/>
      <c r="E8" s="23">
        <v>5000</v>
      </c>
      <c r="F8" s="23"/>
      <c r="G8" s="23"/>
    </row>
    <row r="9" ht="52.5" customHeight="1" spans="1:7">
      <c r="A9" s="24"/>
      <c r="B9" s="22" t="s">
        <v>352</v>
      </c>
      <c r="C9" s="22" t="s">
        <v>255</v>
      </c>
      <c r="D9" s="22" t="s">
        <v>353</v>
      </c>
      <c r="E9" s="23">
        <v>5000</v>
      </c>
      <c r="F9" s="23"/>
      <c r="G9" s="23"/>
    </row>
    <row r="10" ht="30" customHeight="1" spans="1:7">
      <c r="A10" s="25" t="s">
        <v>30</v>
      </c>
      <c r="B10" s="26" t="s">
        <v>336</v>
      </c>
      <c r="C10" s="26"/>
      <c r="D10" s="27"/>
      <c r="E10" s="23">
        <v>5000</v>
      </c>
      <c r="F10" s="23"/>
      <c r="G10" s="23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0"/>
      <c r="B1" s="1"/>
      <c r="C1" s="1"/>
      <c r="D1" s="1"/>
      <c r="E1" s="1"/>
      <c r="F1" s="1"/>
      <c r="G1" s="1"/>
      <c r="H1" s="1"/>
      <c r="I1" s="38"/>
      <c r="J1" s="1"/>
      <c r="K1" s="1"/>
      <c r="L1" s="1"/>
      <c r="M1" s="1"/>
      <c r="N1" s="1"/>
      <c r="O1" s="1"/>
      <c r="P1" s="90" t="s">
        <v>26</v>
      </c>
      <c r="Q1" s="90" t="s">
        <v>26</v>
      </c>
    </row>
    <row r="2" ht="36.75" customHeight="1" spans="1:19">
      <c r="A2" s="28" t="str">
        <f>"2025"&amp;"年部门收入预算表"</f>
        <v>2025年部门收入预算表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</row>
    <row r="3" ht="18" customHeight="1" spans="1:17">
      <c r="A3" s="30" t="str">
        <f>"单位名称："&amp;"芒市风平民族中学"</f>
        <v>单位名称：芒市风平民族中学</v>
      </c>
      <c r="B3" s="30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0" t="s">
        <v>27</v>
      </c>
      <c r="Q3" s="90"/>
    </row>
    <row r="4" ht="21" customHeight="1" spans="1:19">
      <c r="A4" s="11" t="s">
        <v>28</v>
      </c>
      <c r="B4" s="11" t="s">
        <v>29</v>
      </c>
      <c r="C4" s="11" t="s">
        <v>30</v>
      </c>
      <c r="D4" s="46" t="s">
        <v>31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32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33</v>
      </c>
      <c r="E5" s="16" t="s">
        <v>34</v>
      </c>
      <c r="F5" s="16" t="s">
        <v>35</v>
      </c>
      <c r="G5" s="16" t="s">
        <v>36</v>
      </c>
      <c r="H5" s="11" t="s">
        <v>37</v>
      </c>
      <c r="I5" s="173" t="s">
        <v>38</v>
      </c>
      <c r="J5" s="173"/>
      <c r="K5" s="173"/>
      <c r="L5" s="173"/>
      <c r="M5" s="173"/>
      <c r="N5" s="173"/>
      <c r="O5" s="11" t="s">
        <v>33</v>
      </c>
      <c r="P5" s="11" t="s">
        <v>34</v>
      </c>
      <c r="Q5" s="11" t="s">
        <v>35</v>
      </c>
      <c r="R5" s="11" t="s">
        <v>36</v>
      </c>
      <c r="S5" s="11" t="s">
        <v>39</v>
      </c>
    </row>
    <row r="6" ht="43.5" customHeight="1" spans="1:19">
      <c r="A6" s="72"/>
      <c r="B6" s="72"/>
      <c r="C6" s="72"/>
      <c r="D6" s="86"/>
      <c r="E6" s="86"/>
      <c r="F6" s="86"/>
      <c r="G6" s="72"/>
      <c r="H6" s="72"/>
      <c r="I6" s="34" t="s">
        <v>33</v>
      </c>
      <c r="J6" s="32" t="s">
        <v>40</v>
      </c>
      <c r="K6" s="32" t="s">
        <v>41</v>
      </c>
      <c r="L6" s="10" t="s">
        <v>42</v>
      </c>
      <c r="M6" s="10" t="s">
        <v>43</v>
      </c>
      <c r="N6" s="10" t="s">
        <v>44</v>
      </c>
      <c r="O6" s="86"/>
      <c r="P6" s="86"/>
      <c r="Q6" s="86"/>
      <c r="R6" s="86"/>
      <c r="S6" s="86"/>
    </row>
    <row r="7" ht="21" customHeight="1" spans="1:19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  <c r="M7" s="34">
        <v>13</v>
      </c>
      <c r="N7" s="34">
        <v>14</v>
      </c>
      <c r="O7" s="34">
        <v>15</v>
      </c>
      <c r="P7" s="34">
        <v>16</v>
      </c>
      <c r="Q7" s="34">
        <v>17</v>
      </c>
      <c r="R7" s="34">
        <v>18</v>
      </c>
      <c r="S7" s="58">
        <v>19</v>
      </c>
    </row>
    <row r="8" ht="52.5" customHeight="1" spans="1:19">
      <c r="A8" s="171" t="s">
        <v>45</v>
      </c>
      <c r="B8" s="171" t="s">
        <v>46</v>
      </c>
      <c r="C8" s="23">
        <v>25562652.65</v>
      </c>
      <c r="D8" s="23">
        <v>25562652.65</v>
      </c>
      <c r="E8" s="23">
        <v>19981652.65</v>
      </c>
      <c r="F8" s="23"/>
      <c r="G8" s="23"/>
      <c r="H8" s="23"/>
      <c r="I8" s="23">
        <v>5581000</v>
      </c>
      <c r="J8" s="23"/>
      <c r="K8" s="23"/>
      <c r="L8" s="23"/>
      <c r="M8" s="23"/>
      <c r="N8" s="23">
        <v>5581000</v>
      </c>
      <c r="O8" s="23"/>
      <c r="P8" s="23"/>
      <c r="Q8" s="23"/>
      <c r="R8" s="23"/>
      <c r="S8" s="23"/>
    </row>
    <row r="9" ht="30" customHeight="1" spans="1:19">
      <c r="A9" s="12" t="s">
        <v>30</v>
      </c>
      <c r="B9" s="172"/>
      <c r="C9" s="161">
        <v>25562652.65</v>
      </c>
      <c r="D9" s="161">
        <v>25562652.65</v>
      </c>
      <c r="E9" s="161">
        <v>19981652.65</v>
      </c>
      <c r="F9" s="161"/>
      <c r="G9" s="161"/>
      <c r="H9" s="161"/>
      <c r="I9" s="161">
        <v>5581000</v>
      </c>
      <c r="J9" s="161"/>
      <c r="K9" s="161"/>
      <c r="L9" s="161"/>
      <c r="M9" s="161"/>
      <c r="N9" s="161">
        <v>5581000</v>
      </c>
      <c r="O9" s="161"/>
      <c r="P9" s="161"/>
      <c r="Q9" s="161"/>
      <c r="R9" s="161"/>
      <c r="S9" s="161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9"/>
  <sheetViews>
    <sheetView showZeros="0" topLeftCell="A7" workbookViewId="0">
      <selection activeCell="A12" sqref="$A12:$XFD12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42" t="s">
        <v>47</v>
      </c>
      <c r="O1" s="42"/>
    </row>
    <row r="2" ht="36" customHeight="1" spans="1:15">
      <c r="A2" s="164" t="str">
        <f>"2025"&amp;"年部门支出预算表"</f>
        <v>2025年部门支出预算表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ht="18.75" customHeight="1" spans="1:15">
      <c r="A3" s="30" t="str">
        <f>"单位名称："&amp;"芒市风平民族中学"</f>
        <v>单位名称：芒市风平民族中学</v>
      </c>
      <c r="B3" s="30"/>
      <c r="C3" s="30"/>
      <c r="D3" s="30"/>
      <c r="E3" s="30"/>
      <c r="F3" s="30"/>
      <c r="G3" s="163"/>
      <c r="H3" s="163"/>
      <c r="I3" s="163"/>
      <c r="J3" s="163"/>
      <c r="K3" s="163"/>
      <c r="L3" s="163"/>
      <c r="M3" s="163"/>
      <c r="N3" s="42" t="s">
        <v>1</v>
      </c>
      <c r="O3" s="42"/>
    </row>
    <row r="4" ht="31.5" customHeight="1" spans="1:15">
      <c r="A4" s="165" t="s">
        <v>48</v>
      </c>
      <c r="B4" s="165" t="s">
        <v>49</v>
      </c>
      <c r="C4" s="165" t="s">
        <v>30</v>
      </c>
      <c r="D4" s="165" t="s">
        <v>34</v>
      </c>
      <c r="E4" s="165"/>
      <c r="F4" s="165"/>
      <c r="G4" s="165" t="s">
        <v>35</v>
      </c>
      <c r="H4" s="165" t="s">
        <v>36</v>
      </c>
      <c r="I4" s="165" t="s">
        <v>50</v>
      </c>
      <c r="J4" s="165" t="s">
        <v>51</v>
      </c>
      <c r="K4" s="165"/>
      <c r="L4" s="165"/>
      <c r="M4" s="165"/>
      <c r="N4" s="165"/>
      <c r="O4" s="165"/>
    </row>
    <row r="5" ht="37.3" customHeight="1" spans="1:15">
      <c r="A5" s="165"/>
      <c r="B5" s="165"/>
      <c r="C5" s="165"/>
      <c r="D5" s="165" t="s">
        <v>33</v>
      </c>
      <c r="E5" s="165" t="s">
        <v>52</v>
      </c>
      <c r="F5" s="165" t="s">
        <v>53</v>
      </c>
      <c r="G5" s="165"/>
      <c r="H5" s="165"/>
      <c r="I5" s="165"/>
      <c r="J5" s="165" t="s">
        <v>33</v>
      </c>
      <c r="K5" s="165" t="s">
        <v>54</v>
      </c>
      <c r="L5" s="165" t="s">
        <v>55</v>
      </c>
      <c r="M5" s="165" t="s">
        <v>56</v>
      </c>
      <c r="N5" s="165" t="s">
        <v>57</v>
      </c>
      <c r="O5" s="165" t="s">
        <v>58</v>
      </c>
    </row>
    <row r="6" ht="18.75" customHeight="1" spans="1:15">
      <c r="A6" s="166" t="s">
        <v>59</v>
      </c>
      <c r="B6" s="166" t="s">
        <v>60</v>
      </c>
      <c r="C6" s="166" t="s">
        <v>61</v>
      </c>
      <c r="D6" s="166" t="s">
        <v>62</v>
      </c>
      <c r="E6" s="166" t="s">
        <v>63</v>
      </c>
      <c r="F6" s="166" t="s">
        <v>64</v>
      </c>
      <c r="G6" s="166" t="s">
        <v>65</v>
      </c>
      <c r="H6" s="166" t="s">
        <v>66</v>
      </c>
      <c r="I6" s="166" t="s">
        <v>67</v>
      </c>
      <c r="J6" s="166" t="s">
        <v>68</v>
      </c>
      <c r="K6" s="166" t="s">
        <v>69</v>
      </c>
      <c r="L6" s="166" t="s">
        <v>70</v>
      </c>
      <c r="M6" s="166" t="s">
        <v>71</v>
      </c>
      <c r="N6" s="166" t="s">
        <v>72</v>
      </c>
      <c r="O6" s="166" t="s">
        <v>73</v>
      </c>
    </row>
    <row r="7" ht="52.5" customHeight="1" spans="1:15">
      <c r="A7" s="167" t="s">
        <v>74</v>
      </c>
      <c r="B7" s="167" t="s">
        <v>75</v>
      </c>
      <c r="C7" s="134">
        <v>19169372.15</v>
      </c>
      <c r="D7" s="134">
        <v>13588372.15</v>
      </c>
      <c r="E7" s="134">
        <v>13583372.15</v>
      </c>
      <c r="F7" s="134">
        <v>5000</v>
      </c>
      <c r="G7" s="134"/>
      <c r="H7" s="134"/>
      <c r="I7" s="134"/>
      <c r="J7" s="134">
        <v>5581000</v>
      </c>
      <c r="K7" s="134"/>
      <c r="L7" s="134"/>
      <c r="M7" s="134"/>
      <c r="N7" s="134"/>
      <c r="O7" s="134">
        <v>5581000</v>
      </c>
    </row>
    <row r="8" ht="52.5" customHeight="1" spans="1:15">
      <c r="A8" s="168" t="s">
        <v>76</v>
      </c>
      <c r="B8" s="168" t="s">
        <v>77</v>
      </c>
      <c r="C8" s="134">
        <v>19164372.15</v>
      </c>
      <c r="D8" s="134">
        <v>13583372.15</v>
      </c>
      <c r="E8" s="134">
        <v>13583372.15</v>
      </c>
      <c r="F8" s="134"/>
      <c r="G8" s="134"/>
      <c r="H8" s="134"/>
      <c r="I8" s="134"/>
      <c r="J8" s="134">
        <v>5581000</v>
      </c>
      <c r="K8" s="134"/>
      <c r="L8" s="134"/>
      <c r="M8" s="134"/>
      <c r="N8" s="134"/>
      <c r="O8" s="134">
        <v>5581000</v>
      </c>
    </row>
    <row r="9" ht="52.5" customHeight="1" spans="1:15">
      <c r="A9" s="169" t="s">
        <v>78</v>
      </c>
      <c r="B9" s="169" t="s">
        <v>79</v>
      </c>
      <c r="C9" s="134">
        <v>19164372.15</v>
      </c>
      <c r="D9" s="134">
        <v>13583372.15</v>
      </c>
      <c r="E9" s="134">
        <v>13583372.15</v>
      </c>
      <c r="F9" s="134"/>
      <c r="G9" s="134"/>
      <c r="H9" s="134"/>
      <c r="I9" s="134"/>
      <c r="J9" s="134">
        <v>5581000</v>
      </c>
      <c r="K9" s="134"/>
      <c r="L9" s="134"/>
      <c r="M9" s="134"/>
      <c r="N9" s="134"/>
      <c r="O9" s="134">
        <v>5581000</v>
      </c>
    </row>
    <row r="10" ht="52.5" customHeight="1" spans="1:15">
      <c r="A10" s="168" t="s">
        <v>80</v>
      </c>
      <c r="B10" s="168" t="s">
        <v>81</v>
      </c>
      <c r="C10" s="134">
        <v>5000</v>
      </c>
      <c r="D10" s="134">
        <v>5000</v>
      </c>
      <c r="E10" s="134"/>
      <c r="F10" s="134">
        <v>5000</v>
      </c>
      <c r="G10" s="134"/>
      <c r="H10" s="134"/>
      <c r="I10" s="134"/>
      <c r="J10" s="134"/>
      <c r="K10" s="134"/>
      <c r="L10" s="134"/>
      <c r="M10" s="134"/>
      <c r="N10" s="134"/>
      <c r="O10" s="134"/>
    </row>
    <row r="11" ht="52.5" customHeight="1" spans="1:15">
      <c r="A11" s="169" t="s">
        <v>82</v>
      </c>
      <c r="B11" s="169" t="s">
        <v>83</v>
      </c>
      <c r="C11" s="134">
        <v>5000</v>
      </c>
      <c r="D11" s="134">
        <v>5000</v>
      </c>
      <c r="E11" s="134"/>
      <c r="F11" s="134">
        <v>5000</v>
      </c>
      <c r="G11" s="134"/>
      <c r="H11" s="134"/>
      <c r="I11" s="134"/>
      <c r="J11" s="134"/>
      <c r="K11" s="134"/>
      <c r="L11" s="134"/>
      <c r="M11" s="134"/>
      <c r="N11" s="134"/>
      <c r="O11" s="134"/>
    </row>
    <row r="12" ht="52.5" customHeight="1" spans="1:15">
      <c r="A12" s="167" t="s">
        <v>84</v>
      </c>
      <c r="B12" s="167" t="s">
        <v>85</v>
      </c>
      <c r="C12" s="134">
        <v>3693657.18</v>
      </c>
      <c r="D12" s="134">
        <v>3693657.18</v>
      </c>
      <c r="E12" s="134">
        <v>3693657.18</v>
      </c>
      <c r="F12" s="134"/>
      <c r="G12" s="134"/>
      <c r="H12" s="134"/>
      <c r="I12" s="134"/>
      <c r="J12" s="134"/>
      <c r="K12" s="134"/>
      <c r="L12" s="134"/>
      <c r="M12" s="134"/>
      <c r="N12" s="134"/>
      <c r="O12" s="134"/>
    </row>
    <row r="13" ht="52.5" customHeight="1" spans="1:15">
      <c r="A13" s="168" t="s">
        <v>86</v>
      </c>
      <c r="B13" s="168" t="s">
        <v>87</v>
      </c>
      <c r="C13" s="134">
        <v>3250827.39</v>
      </c>
      <c r="D13" s="134">
        <v>3250827.39</v>
      </c>
      <c r="E13" s="134">
        <v>3250827.39</v>
      </c>
      <c r="F13" s="134"/>
      <c r="G13" s="134"/>
      <c r="H13" s="134"/>
      <c r="I13" s="134"/>
      <c r="J13" s="134"/>
      <c r="K13" s="134"/>
      <c r="L13" s="134"/>
      <c r="M13" s="134"/>
      <c r="N13" s="134"/>
      <c r="O13" s="134"/>
    </row>
    <row r="14" ht="52.5" customHeight="1" spans="1:15">
      <c r="A14" s="169" t="s">
        <v>88</v>
      </c>
      <c r="B14" s="169" t="s">
        <v>89</v>
      </c>
      <c r="C14" s="134">
        <v>32400</v>
      </c>
      <c r="D14" s="134">
        <v>32400</v>
      </c>
      <c r="E14" s="134">
        <v>32400</v>
      </c>
      <c r="F14" s="134"/>
      <c r="G14" s="134"/>
      <c r="H14" s="134"/>
      <c r="I14" s="134"/>
      <c r="J14" s="134"/>
      <c r="K14" s="134"/>
      <c r="L14" s="134"/>
      <c r="M14" s="134"/>
      <c r="N14" s="134"/>
      <c r="O14" s="134"/>
    </row>
    <row r="15" ht="52.5" customHeight="1" spans="1:15">
      <c r="A15" s="169" t="s">
        <v>90</v>
      </c>
      <c r="B15" s="169" t="s">
        <v>91</v>
      </c>
      <c r="C15" s="134">
        <v>2437741.8</v>
      </c>
      <c r="D15" s="134">
        <v>2437741.8</v>
      </c>
      <c r="E15" s="134">
        <v>2437741.8</v>
      </c>
      <c r="F15" s="134"/>
      <c r="G15" s="134"/>
      <c r="H15" s="134"/>
      <c r="I15" s="134"/>
      <c r="J15" s="134"/>
      <c r="K15" s="134"/>
      <c r="L15" s="134"/>
      <c r="M15" s="134"/>
      <c r="N15" s="134"/>
      <c r="O15" s="134"/>
    </row>
    <row r="16" ht="52.5" customHeight="1" spans="1:15">
      <c r="A16" s="169" t="s">
        <v>92</v>
      </c>
      <c r="B16" s="169" t="s">
        <v>93</v>
      </c>
      <c r="C16" s="134">
        <v>780685.59</v>
      </c>
      <c r="D16" s="134">
        <v>780685.59</v>
      </c>
      <c r="E16" s="134">
        <v>780685.59</v>
      </c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ht="52.5" customHeight="1" spans="1:15">
      <c r="A17" s="168" t="s">
        <v>94</v>
      </c>
      <c r="B17" s="168" t="s">
        <v>95</v>
      </c>
      <c r="C17" s="134">
        <v>31488.36</v>
      </c>
      <c r="D17" s="134">
        <v>31488.36</v>
      </c>
      <c r="E17" s="134">
        <v>31488.36</v>
      </c>
      <c r="F17" s="134"/>
      <c r="G17" s="134"/>
      <c r="H17" s="134"/>
      <c r="I17" s="134"/>
      <c r="J17" s="134"/>
      <c r="K17" s="134"/>
      <c r="L17" s="134"/>
      <c r="M17" s="134"/>
      <c r="N17" s="134"/>
      <c r="O17" s="134"/>
    </row>
    <row r="18" ht="52.5" customHeight="1" spans="1:15">
      <c r="A18" s="169" t="s">
        <v>96</v>
      </c>
      <c r="B18" s="169" t="s">
        <v>97</v>
      </c>
      <c r="C18" s="134">
        <v>31488.36</v>
      </c>
      <c r="D18" s="134">
        <v>31488.36</v>
      </c>
      <c r="E18" s="134">
        <v>31488.36</v>
      </c>
      <c r="F18" s="134"/>
      <c r="G18" s="134"/>
      <c r="H18" s="134"/>
      <c r="I18" s="134"/>
      <c r="J18" s="134"/>
      <c r="K18" s="134"/>
      <c r="L18" s="134"/>
      <c r="M18" s="134"/>
      <c r="N18" s="134"/>
      <c r="O18" s="134"/>
    </row>
    <row r="19" ht="52.5" customHeight="1" spans="1:15">
      <c r="A19" s="168" t="s">
        <v>98</v>
      </c>
      <c r="B19" s="168" t="s">
        <v>99</v>
      </c>
      <c r="C19" s="134">
        <v>411341.43</v>
      </c>
      <c r="D19" s="134">
        <v>411341.43</v>
      </c>
      <c r="E19" s="134">
        <v>411341.43</v>
      </c>
      <c r="F19" s="134"/>
      <c r="G19" s="134"/>
      <c r="H19" s="134"/>
      <c r="I19" s="134"/>
      <c r="J19" s="134"/>
      <c r="K19" s="134"/>
      <c r="L19" s="134"/>
      <c r="M19" s="134"/>
      <c r="N19" s="134"/>
      <c r="O19" s="134"/>
    </row>
    <row r="20" ht="52.5" customHeight="1" spans="1:15">
      <c r="A20" s="169" t="s">
        <v>100</v>
      </c>
      <c r="B20" s="169" t="s">
        <v>99</v>
      </c>
      <c r="C20" s="134">
        <v>411341.43</v>
      </c>
      <c r="D20" s="134">
        <v>411341.43</v>
      </c>
      <c r="E20" s="134">
        <v>411341.43</v>
      </c>
      <c r="F20" s="134"/>
      <c r="G20" s="134"/>
      <c r="H20" s="134"/>
      <c r="I20" s="134"/>
      <c r="J20" s="134"/>
      <c r="K20" s="134"/>
      <c r="L20" s="134"/>
      <c r="M20" s="134"/>
      <c r="N20" s="134"/>
      <c r="O20" s="134"/>
    </row>
    <row r="21" ht="52.5" customHeight="1" spans="1:15">
      <c r="A21" s="167" t="s">
        <v>101</v>
      </c>
      <c r="B21" s="167" t="s">
        <v>102</v>
      </c>
      <c r="C21" s="134">
        <v>1062260.97</v>
      </c>
      <c r="D21" s="134">
        <v>1062260.97</v>
      </c>
      <c r="E21" s="134">
        <v>1062260.97</v>
      </c>
      <c r="F21" s="134"/>
      <c r="G21" s="134"/>
      <c r="H21" s="134"/>
      <c r="I21" s="134"/>
      <c r="J21" s="134"/>
      <c r="K21" s="134"/>
      <c r="L21" s="134"/>
      <c r="M21" s="134"/>
      <c r="N21" s="134"/>
      <c r="O21" s="134"/>
    </row>
    <row r="22" ht="52.5" customHeight="1" spans="1:15">
      <c r="A22" s="168" t="s">
        <v>103</v>
      </c>
      <c r="B22" s="168" t="s">
        <v>104</v>
      </c>
      <c r="C22" s="134">
        <v>1062260.97</v>
      </c>
      <c r="D22" s="134">
        <v>1062260.97</v>
      </c>
      <c r="E22" s="134">
        <v>1062260.97</v>
      </c>
      <c r="F22" s="134"/>
      <c r="G22" s="134"/>
      <c r="H22" s="134"/>
      <c r="I22" s="134"/>
      <c r="J22" s="134"/>
      <c r="K22" s="134"/>
      <c r="L22" s="134"/>
      <c r="M22" s="134"/>
      <c r="N22" s="134"/>
      <c r="O22" s="134"/>
    </row>
    <row r="23" ht="52.5" customHeight="1" spans="1:15">
      <c r="A23" s="169" t="s">
        <v>105</v>
      </c>
      <c r="B23" s="169" t="s">
        <v>106</v>
      </c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</row>
    <row r="24" ht="52.5" customHeight="1" spans="1:15">
      <c r="A24" s="169" t="s">
        <v>107</v>
      </c>
      <c r="B24" s="169" t="s">
        <v>108</v>
      </c>
      <c r="C24" s="134">
        <v>1007682.22</v>
      </c>
      <c r="D24" s="134">
        <v>1007682.22</v>
      </c>
      <c r="E24" s="134">
        <v>1007682.22</v>
      </c>
      <c r="F24" s="134"/>
      <c r="G24" s="134"/>
      <c r="H24" s="134"/>
      <c r="I24" s="134"/>
      <c r="J24" s="134"/>
      <c r="K24" s="134"/>
      <c r="L24" s="134"/>
      <c r="M24" s="134"/>
      <c r="N24" s="134"/>
      <c r="O24" s="134"/>
    </row>
    <row r="25" ht="52.5" customHeight="1" spans="1:15">
      <c r="A25" s="169" t="s">
        <v>109</v>
      </c>
      <c r="B25" s="169" t="s">
        <v>110</v>
      </c>
      <c r="C25" s="134">
        <v>54578.75</v>
      </c>
      <c r="D25" s="134">
        <v>54578.75</v>
      </c>
      <c r="E25" s="134">
        <v>54578.75</v>
      </c>
      <c r="F25" s="134"/>
      <c r="G25" s="134"/>
      <c r="H25" s="134"/>
      <c r="I25" s="134"/>
      <c r="J25" s="134"/>
      <c r="K25" s="134"/>
      <c r="L25" s="134"/>
      <c r="M25" s="134"/>
      <c r="N25" s="134"/>
      <c r="O25" s="134"/>
    </row>
    <row r="26" ht="52.5" customHeight="1" spans="1:15">
      <c r="A26" s="167" t="s">
        <v>111</v>
      </c>
      <c r="B26" s="167" t="s">
        <v>112</v>
      </c>
      <c r="C26" s="134">
        <v>1637362.35</v>
      </c>
      <c r="D26" s="134">
        <v>1637362.35</v>
      </c>
      <c r="E26" s="134">
        <v>1637362.35</v>
      </c>
      <c r="F26" s="134"/>
      <c r="G26" s="134"/>
      <c r="H26" s="134"/>
      <c r="I26" s="134"/>
      <c r="J26" s="134"/>
      <c r="K26" s="134"/>
      <c r="L26" s="134"/>
      <c r="M26" s="134"/>
      <c r="N26" s="134"/>
      <c r="O26" s="134"/>
    </row>
    <row r="27" ht="52.5" customHeight="1" spans="1:15">
      <c r="A27" s="168" t="s">
        <v>113</v>
      </c>
      <c r="B27" s="168" t="s">
        <v>114</v>
      </c>
      <c r="C27" s="134">
        <v>1637362.35</v>
      </c>
      <c r="D27" s="134">
        <v>1637362.35</v>
      </c>
      <c r="E27" s="134">
        <v>1637362.35</v>
      </c>
      <c r="F27" s="134"/>
      <c r="G27" s="134"/>
      <c r="H27" s="134"/>
      <c r="I27" s="134"/>
      <c r="J27" s="134"/>
      <c r="K27" s="134"/>
      <c r="L27" s="134"/>
      <c r="M27" s="134"/>
      <c r="N27" s="134"/>
      <c r="O27" s="134"/>
    </row>
    <row r="28" ht="52.5" customHeight="1" spans="1:15">
      <c r="A28" s="169" t="s">
        <v>115</v>
      </c>
      <c r="B28" s="169" t="s">
        <v>116</v>
      </c>
      <c r="C28" s="134">
        <v>1637362.35</v>
      </c>
      <c r="D28" s="134">
        <v>1637362.35</v>
      </c>
      <c r="E28" s="134">
        <v>1637362.35</v>
      </c>
      <c r="F28" s="134"/>
      <c r="G28" s="134"/>
      <c r="H28" s="134"/>
      <c r="I28" s="134"/>
      <c r="J28" s="134"/>
      <c r="K28" s="134"/>
      <c r="L28" s="134"/>
      <c r="M28" s="134"/>
      <c r="N28" s="134"/>
      <c r="O28" s="134"/>
    </row>
    <row r="29" ht="30" customHeight="1" spans="1:15">
      <c r="A29" s="166" t="s">
        <v>30</v>
      </c>
      <c r="B29" s="166"/>
      <c r="C29" s="134">
        <v>25562652.65</v>
      </c>
      <c r="D29" s="134">
        <v>19981652.65</v>
      </c>
      <c r="E29" s="134">
        <v>19976652.65</v>
      </c>
      <c r="F29" s="134">
        <v>5000</v>
      </c>
      <c r="G29" s="134"/>
      <c r="H29" s="134"/>
      <c r="I29" s="134"/>
      <c r="J29" s="134">
        <v>5581000</v>
      </c>
      <c r="K29" s="134"/>
      <c r="L29" s="134"/>
      <c r="M29" s="134"/>
      <c r="N29" s="134"/>
      <c r="O29" s="134">
        <v>5581000</v>
      </c>
    </row>
  </sheetData>
  <mergeCells count="13">
    <mergeCell ref="N1:O1"/>
    <mergeCell ref="A2:O2"/>
    <mergeCell ref="A3:F3"/>
    <mergeCell ref="N3:O3"/>
    <mergeCell ref="D4:F4"/>
    <mergeCell ref="J4:O4"/>
    <mergeCell ref="A29:B29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opLeftCell="A17" workbookViewId="0">
      <selection activeCell="C8" sqref="C8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5"/>
      <c r="B1" s="45"/>
      <c r="C1" s="45"/>
      <c r="D1" s="90" t="s">
        <v>117</v>
      </c>
    </row>
    <row r="2" ht="30.75" customHeight="1" spans="1:4">
      <c r="A2" s="156" t="str">
        <f>"2025"&amp;"年部门财政拨款收支预算总表"</f>
        <v>2025年部门财政拨款收支预算总表</v>
      </c>
      <c r="B2" s="156"/>
      <c r="C2" s="156"/>
      <c r="D2" s="156"/>
    </row>
    <row r="3" ht="18.75" customHeight="1" spans="1:4">
      <c r="A3" s="30" t="str">
        <f>"单位名称："&amp;"芒市风平民族中学"</f>
        <v>单位名称：芒市风平民族中学</v>
      </c>
      <c r="B3" s="157"/>
      <c r="C3" s="157"/>
      <c r="D3" s="91" t="s">
        <v>1</v>
      </c>
    </row>
    <row r="4" ht="19.5" customHeight="1" spans="1:4">
      <c r="A4" s="12" t="s">
        <v>118</v>
      </c>
      <c r="B4" s="14"/>
      <c r="C4" s="12" t="s">
        <v>119</v>
      </c>
      <c r="D4" s="14"/>
    </row>
    <row r="5" ht="21.75" customHeight="1" spans="1:4">
      <c r="A5" s="69" t="s">
        <v>120</v>
      </c>
      <c r="B5" s="11" t="s">
        <v>5</v>
      </c>
      <c r="C5" s="69" t="s">
        <v>121</v>
      </c>
      <c r="D5" s="11" t="s">
        <v>5</v>
      </c>
    </row>
    <row r="6" ht="17.25" customHeight="1" spans="1:4">
      <c r="A6" s="72"/>
      <c r="B6" s="18"/>
      <c r="C6" s="72"/>
      <c r="D6" s="18"/>
    </row>
    <row r="7" ht="19.5" customHeight="1" spans="1:4">
      <c r="A7" s="87" t="s">
        <v>122</v>
      </c>
      <c r="B7" s="23">
        <v>19981652.65</v>
      </c>
      <c r="C7" s="87" t="s">
        <v>123</v>
      </c>
      <c r="D7" s="23">
        <v>19981652.65</v>
      </c>
    </row>
    <row r="8" ht="19.5" customHeight="1" spans="1:4">
      <c r="A8" s="87" t="s">
        <v>124</v>
      </c>
      <c r="B8" s="23">
        <v>19981652.65</v>
      </c>
      <c r="C8" s="158" t="s">
        <v>125</v>
      </c>
      <c r="D8" s="23"/>
    </row>
    <row r="9" ht="19.5" customHeight="1" spans="1:4">
      <c r="A9" s="159" t="s">
        <v>126</v>
      </c>
      <c r="B9" s="23"/>
      <c r="C9" s="158" t="s">
        <v>127</v>
      </c>
      <c r="D9" s="23"/>
    </row>
    <row r="10" ht="19.5" customHeight="1" spans="1:4">
      <c r="A10" s="159" t="s">
        <v>128</v>
      </c>
      <c r="B10" s="23"/>
      <c r="C10" s="158" t="s">
        <v>129</v>
      </c>
      <c r="D10" s="23"/>
    </row>
    <row r="11" ht="19.5" customHeight="1" spans="1:4">
      <c r="A11" s="159" t="s">
        <v>130</v>
      </c>
      <c r="B11" s="23"/>
      <c r="C11" s="158" t="s">
        <v>131</v>
      </c>
      <c r="D11" s="23"/>
    </row>
    <row r="12" ht="19.5" customHeight="1" spans="1:4">
      <c r="A12" s="159" t="s">
        <v>124</v>
      </c>
      <c r="B12" s="23"/>
      <c r="C12" s="158" t="s">
        <v>132</v>
      </c>
      <c r="D12" s="23">
        <v>13588372.15</v>
      </c>
    </row>
    <row r="13" ht="19.5" customHeight="1" spans="1:4">
      <c r="A13" s="159" t="s">
        <v>126</v>
      </c>
      <c r="B13" s="23"/>
      <c r="C13" s="158" t="s">
        <v>133</v>
      </c>
      <c r="D13" s="23"/>
    </row>
    <row r="14" ht="19.5" customHeight="1" spans="1:4">
      <c r="A14" s="159" t="s">
        <v>128</v>
      </c>
      <c r="B14" s="23"/>
      <c r="C14" s="158" t="s">
        <v>134</v>
      </c>
      <c r="D14" s="23"/>
    </row>
    <row r="15" ht="19.5" customHeight="1" spans="1:4">
      <c r="A15" s="160"/>
      <c r="B15" s="23"/>
      <c r="C15" s="158" t="s">
        <v>135</v>
      </c>
      <c r="D15" s="23">
        <v>3693657.18</v>
      </c>
    </row>
    <row r="16" ht="19.5" customHeight="1" spans="1:4">
      <c r="A16" s="160"/>
      <c r="B16" s="23"/>
      <c r="C16" s="158" t="s">
        <v>136</v>
      </c>
      <c r="D16" s="23">
        <v>1062260.97</v>
      </c>
    </row>
    <row r="17" ht="19.5" customHeight="1" spans="1:4">
      <c r="A17" s="160"/>
      <c r="B17" s="23"/>
      <c r="C17" s="158" t="s">
        <v>137</v>
      </c>
      <c r="D17" s="23"/>
    </row>
    <row r="18" ht="19.5" customHeight="1" spans="1:4">
      <c r="A18" s="160"/>
      <c r="B18" s="23"/>
      <c r="C18" s="158" t="s">
        <v>138</v>
      </c>
      <c r="D18" s="23"/>
    </row>
    <row r="19" ht="19.5" customHeight="1" spans="1:4">
      <c r="A19" s="160"/>
      <c r="B19" s="23"/>
      <c r="C19" s="158" t="s">
        <v>139</v>
      </c>
      <c r="D19" s="23"/>
    </row>
    <row r="20" ht="19.5" customHeight="1" spans="1:4">
      <c r="A20" s="87"/>
      <c r="B20" s="23"/>
      <c r="C20" s="158" t="s">
        <v>140</v>
      </c>
      <c r="D20" s="23"/>
    </row>
    <row r="21" ht="19.5" customHeight="1" spans="1:4">
      <c r="A21" s="87"/>
      <c r="B21" s="23"/>
      <c r="C21" s="87" t="s">
        <v>141</v>
      </c>
      <c r="D21" s="23"/>
    </row>
    <row r="22" ht="19.5" customHeight="1" spans="1:4">
      <c r="A22" s="87"/>
      <c r="B22" s="23"/>
      <c r="C22" s="87" t="s">
        <v>142</v>
      </c>
      <c r="D22" s="23"/>
    </row>
    <row r="23" ht="19.5" customHeight="1" spans="1:4">
      <c r="A23" s="87"/>
      <c r="B23" s="23"/>
      <c r="C23" s="87" t="s">
        <v>143</v>
      </c>
      <c r="D23" s="23"/>
    </row>
    <row r="24" ht="19.5" customHeight="1" spans="1:4">
      <c r="A24" s="87"/>
      <c r="B24" s="23"/>
      <c r="C24" s="87" t="s">
        <v>144</v>
      </c>
      <c r="D24" s="23"/>
    </row>
    <row r="25" ht="19.5" customHeight="1" spans="1:4">
      <c r="A25" s="87"/>
      <c r="B25" s="23"/>
      <c r="C25" s="87" t="s">
        <v>145</v>
      </c>
      <c r="D25" s="23"/>
    </row>
    <row r="26" ht="19.5" customHeight="1" spans="1:4">
      <c r="A26" s="158"/>
      <c r="B26" s="23"/>
      <c r="C26" s="87" t="s">
        <v>146</v>
      </c>
      <c r="D26" s="23">
        <v>1637362.35</v>
      </c>
    </row>
    <row r="27" ht="19.5" customHeight="1" spans="1:4">
      <c r="A27" s="87"/>
      <c r="B27" s="23"/>
      <c r="C27" s="87" t="s">
        <v>147</v>
      </c>
      <c r="D27" s="23"/>
    </row>
    <row r="28" customHeight="1" spans="1:4">
      <c r="A28" s="87"/>
      <c r="B28" s="23"/>
      <c r="C28" s="159" t="s">
        <v>148</v>
      </c>
      <c r="D28" s="23"/>
    </row>
    <row r="29" ht="19.5" customHeight="1" spans="1:4">
      <c r="A29" s="87"/>
      <c r="B29" s="23"/>
      <c r="C29" s="87" t="s">
        <v>149</v>
      </c>
      <c r="D29" s="23"/>
    </row>
    <row r="30" ht="19.5" customHeight="1" spans="1:4">
      <c r="A30" s="158"/>
      <c r="B30" s="23"/>
      <c r="C30" s="87" t="s">
        <v>150</v>
      </c>
      <c r="D30" s="23"/>
    </row>
    <row r="31" ht="18" customHeight="1" spans="1:4">
      <c r="A31" s="158"/>
      <c r="B31" s="23"/>
      <c r="C31" s="87" t="s">
        <v>151</v>
      </c>
      <c r="D31" s="23"/>
    </row>
    <row r="32" ht="18" customHeight="1" spans="1:4">
      <c r="A32" s="158"/>
      <c r="B32" s="23"/>
      <c r="C32" s="159" t="s">
        <v>152</v>
      </c>
      <c r="D32" s="23"/>
    </row>
    <row r="33" ht="18" customHeight="1" spans="1:4">
      <c r="A33" s="158"/>
      <c r="B33" s="23"/>
      <c r="C33" s="159" t="s">
        <v>153</v>
      </c>
      <c r="D33" s="23"/>
    </row>
    <row r="34" ht="19.5" customHeight="1" spans="1:4">
      <c r="A34" s="158"/>
      <c r="B34" s="161"/>
      <c r="C34" s="87" t="s">
        <v>154</v>
      </c>
      <c r="D34" s="161"/>
    </row>
    <row r="35" ht="19.5" customHeight="1" spans="1:4">
      <c r="A35" s="158"/>
      <c r="B35" s="23"/>
      <c r="C35" s="87" t="s">
        <v>155</v>
      </c>
      <c r="D35" s="23"/>
    </row>
    <row r="36" ht="19.5" customHeight="1" spans="1:4">
      <c r="A36" s="162" t="s">
        <v>24</v>
      </c>
      <c r="B36" s="23">
        <v>19981652.65</v>
      </c>
      <c r="C36" s="162" t="s">
        <v>25</v>
      </c>
      <c r="D36" s="23">
        <v>19981652.65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8"/>
  <sheetViews>
    <sheetView showZeros="0" workbookViewId="0">
      <selection activeCell="D1" sqref="D$1:D$1048576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3"/>
      <c r="B1" s="123"/>
      <c r="C1" s="123"/>
      <c r="D1" s="123"/>
      <c r="E1" s="123"/>
      <c r="F1" s="123"/>
      <c r="G1" s="127" t="s">
        <v>156</v>
      </c>
    </row>
    <row r="2" ht="33" customHeight="1" spans="1:7">
      <c r="A2" s="149" t="str">
        <f>"2025"&amp;"年一般公共预算支出预算表（按功能科目分类）"</f>
        <v>2025年一般公共预算支出预算表（按功能科目分类）</v>
      </c>
      <c r="B2" s="149"/>
      <c r="C2" s="149"/>
      <c r="D2" s="149"/>
      <c r="E2" s="149"/>
      <c r="F2" s="149"/>
      <c r="G2" s="149"/>
    </row>
    <row r="3" ht="18.75" customHeight="1" spans="1:7">
      <c r="A3" s="150" t="str">
        <f>"单位名称："&amp;"芒市风平民族中学"</f>
        <v>单位名称：芒市风平民族中学</v>
      </c>
      <c r="B3" s="150"/>
      <c r="C3" s="123"/>
      <c r="D3" s="123"/>
      <c r="E3" s="123"/>
      <c r="F3" s="123"/>
      <c r="G3" s="127" t="s">
        <v>1</v>
      </c>
    </row>
    <row r="4" ht="18.75" customHeight="1" spans="1:7">
      <c r="A4" s="151" t="s">
        <v>157</v>
      </c>
      <c r="B4" s="151"/>
      <c r="C4" s="151" t="s">
        <v>30</v>
      </c>
      <c r="D4" s="151" t="s">
        <v>52</v>
      </c>
      <c r="E4" s="151"/>
      <c r="F4" s="151"/>
      <c r="G4" s="151" t="s">
        <v>53</v>
      </c>
    </row>
    <row r="5" ht="18.75" customHeight="1" spans="1:7">
      <c r="A5" s="151" t="s">
        <v>48</v>
      </c>
      <c r="B5" s="151" t="s">
        <v>49</v>
      </c>
      <c r="C5" s="151"/>
      <c r="D5" s="151" t="s">
        <v>33</v>
      </c>
      <c r="E5" s="151" t="s">
        <v>158</v>
      </c>
      <c r="F5" s="151" t="s">
        <v>159</v>
      </c>
      <c r="G5" s="151"/>
    </row>
    <row r="6" ht="18.75" customHeight="1" spans="1:7">
      <c r="A6" s="151" t="s">
        <v>59</v>
      </c>
      <c r="B6" s="151" t="s">
        <v>60</v>
      </c>
      <c r="C6" s="151" t="s">
        <v>61</v>
      </c>
      <c r="D6" s="151" t="s">
        <v>62</v>
      </c>
      <c r="E6" s="151" t="s">
        <v>63</v>
      </c>
      <c r="F6" s="151" t="s">
        <v>64</v>
      </c>
      <c r="G6" s="151" t="s">
        <v>65</v>
      </c>
    </row>
    <row r="7" ht="18.75" customHeight="1" spans="1:7">
      <c r="A7" s="152" t="s">
        <v>74</v>
      </c>
      <c r="B7" s="152" t="s">
        <v>75</v>
      </c>
      <c r="C7" s="153">
        <v>13588372.15</v>
      </c>
      <c r="D7" s="153">
        <v>13583372.15</v>
      </c>
      <c r="E7" s="153">
        <v>13297646.25</v>
      </c>
      <c r="F7" s="153">
        <v>285725.9</v>
      </c>
      <c r="G7" s="153">
        <v>5000</v>
      </c>
    </row>
    <row r="8" ht="18.75" customHeight="1" outlineLevel="1" spans="1:7">
      <c r="A8" s="154" t="s">
        <v>76</v>
      </c>
      <c r="B8" s="154" t="s">
        <v>77</v>
      </c>
      <c r="C8" s="153">
        <v>13583372.15</v>
      </c>
      <c r="D8" s="153">
        <v>13583372.15</v>
      </c>
      <c r="E8" s="153">
        <v>13297646.25</v>
      </c>
      <c r="F8" s="153">
        <v>285725.9</v>
      </c>
      <c r="G8" s="153"/>
    </row>
    <row r="9" ht="18.75" customHeight="1" outlineLevel="2" spans="1:7">
      <c r="A9" s="155" t="s">
        <v>78</v>
      </c>
      <c r="B9" s="155" t="s">
        <v>79</v>
      </c>
      <c r="C9" s="153">
        <v>13583372.15</v>
      </c>
      <c r="D9" s="153">
        <v>13583372.15</v>
      </c>
      <c r="E9" s="153">
        <v>13297646.25</v>
      </c>
      <c r="F9" s="153">
        <v>285725.9</v>
      </c>
      <c r="G9" s="153"/>
    </row>
    <row r="10" ht="18.75" customHeight="1" outlineLevel="1" spans="1:7">
      <c r="A10" s="154" t="s">
        <v>80</v>
      </c>
      <c r="B10" s="154" t="s">
        <v>81</v>
      </c>
      <c r="C10" s="153">
        <v>5000</v>
      </c>
      <c r="D10" s="153"/>
      <c r="E10" s="153"/>
      <c r="F10" s="153"/>
      <c r="G10" s="153">
        <v>5000</v>
      </c>
    </row>
    <row r="11" ht="18.75" customHeight="1" outlineLevel="2" spans="1:7">
      <c r="A11" s="155" t="s">
        <v>82</v>
      </c>
      <c r="B11" s="155" t="s">
        <v>83</v>
      </c>
      <c r="C11" s="153">
        <v>5000</v>
      </c>
      <c r="D11" s="153"/>
      <c r="E11" s="153"/>
      <c r="F11" s="153"/>
      <c r="G11" s="153">
        <v>5000</v>
      </c>
    </row>
    <row r="12" ht="18.75" customHeight="1" spans="1:7">
      <c r="A12" s="152" t="s">
        <v>84</v>
      </c>
      <c r="B12" s="152" t="s">
        <v>85</v>
      </c>
      <c r="C12" s="153">
        <v>3693657.18</v>
      </c>
      <c r="D12" s="153">
        <v>3693657.18</v>
      </c>
      <c r="E12" s="153">
        <v>3661257.18</v>
      </c>
      <c r="F12" s="153">
        <v>32400</v>
      </c>
      <c r="G12" s="153"/>
    </row>
    <row r="13" ht="18.75" customHeight="1" outlineLevel="1" spans="1:7">
      <c r="A13" s="154" t="s">
        <v>86</v>
      </c>
      <c r="B13" s="154" t="s">
        <v>87</v>
      </c>
      <c r="C13" s="153">
        <v>3250827.39</v>
      </c>
      <c r="D13" s="153">
        <v>3250827.39</v>
      </c>
      <c r="E13" s="153">
        <v>3218427.39</v>
      </c>
      <c r="F13" s="153">
        <v>32400</v>
      </c>
      <c r="G13" s="153"/>
    </row>
    <row r="14" ht="18.75" customHeight="1" outlineLevel="2" spans="1:7">
      <c r="A14" s="155" t="s">
        <v>88</v>
      </c>
      <c r="B14" s="155" t="s">
        <v>89</v>
      </c>
      <c r="C14" s="153">
        <v>32400</v>
      </c>
      <c r="D14" s="153">
        <v>32400</v>
      </c>
      <c r="E14" s="153"/>
      <c r="F14" s="153">
        <v>32400</v>
      </c>
      <c r="G14" s="153"/>
    </row>
    <row r="15" ht="18.75" customHeight="1" outlineLevel="2" spans="1:7">
      <c r="A15" s="155" t="s">
        <v>90</v>
      </c>
      <c r="B15" s="155" t="s">
        <v>91</v>
      </c>
      <c r="C15" s="153">
        <v>2437741.8</v>
      </c>
      <c r="D15" s="153">
        <v>2437741.8</v>
      </c>
      <c r="E15" s="153">
        <v>2437741.8</v>
      </c>
      <c r="F15" s="153"/>
      <c r="G15" s="153"/>
    </row>
    <row r="16" ht="18.75" customHeight="1" outlineLevel="2" spans="1:7">
      <c r="A16" s="155" t="s">
        <v>92</v>
      </c>
      <c r="B16" s="155" t="s">
        <v>93</v>
      </c>
      <c r="C16" s="153">
        <v>780685.59</v>
      </c>
      <c r="D16" s="153">
        <v>780685.59</v>
      </c>
      <c r="E16" s="153">
        <v>780685.59</v>
      </c>
      <c r="F16" s="153"/>
      <c r="G16" s="153"/>
    </row>
    <row r="17" ht="18.75" customHeight="1" outlineLevel="1" spans="1:7">
      <c r="A17" s="154" t="s">
        <v>94</v>
      </c>
      <c r="B17" s="154" t="s">
        <v>95</v>
      </c>
      <c r="C17" s="153">
        <v>31488.36</v>
      </c>
      <c r="D17" s="153">
        <v>31488.36</v>
      </c>
      <c r="E17" s="153">
        <v>31488.36</v>
      </c>
      <c r="F17" s="153"/>
      <c r="G17" s="153"/>
    </row>
    <row r="18" ht="18.75" customHeight="1" outlineLevel="2" spans="1:7">
      <c r="A18" s="155" t="s">
        <v>96</v>
      </c>
      <c r="B18" s="155" t="s">
        <v>97</v>
      </c>
      <c r="C18" s="153">
        <v>31488.36</v>
      </c>
      <c r="D18" s="153">
        <v>31488.36</v>
      </c>
      <c r="E18" s="153">
        <v>31488.36</v>
      </c>
      <c r="F18" s="153"/>
      <c r="G18" s="153"/>
    </row>
    <row r="19" ht="18.75" customHeight="1" outlineLevel="1" spans="1:7">
      <c r="A19" s="154" t="s">
        <v>98</v>
      </c>
      <c r="B19" s="154" t="s">
        <v>99</v>
      </c>
      <c r="C19" s="153">
        <v>411341.43</v>
      </c>
      <c r="D19" s="153">
        <v>411341.43</v>
      </c>
      <c r="E19" s="153">
        <v>411341.43</v>
      </c>
      <c r="F19" s="153"/>
      <c r="G19" s="153"/>
    </row>
    <row r="20" ht="18.75" customHeight="1" outlineLevel="2" spans="1:7">
      <c r="A20" s="155" t="s">
        <v>100</v>
      </c>
      <c r="B20" s="155" t="s">
        <v>99</v>
      </c>
      <c r="C20" s="153">
        <v>411341.43</v>
      </c>
      <c r="D20" s="153">
        <v>411341.43</v>
      </c>
      <c r="E20" s="153">
        <v>411341.43</v>
      </c>
      <c r="F20" s="153"/>
      <c r="G20" s="153"/>
    </row>
    <row r="21" ht="18.75" customHeight="1" spans="1:7">
      <c r="A21" s="152" t="s">
        <v>101</v>
      </c>
      <c r="B21" s="152" t="s">
        <v>102</v>
      </c>
      <c r="C21" s="153">
        <v>1062260.97</v>
      </c>
      <c r="D21" s="153">
        <v>1062260.97</v>
      </c>
      <c r="E21" s="153">
        <v>1062260.97</v>
      </c>
      <c r="F21" s="153"/>
      <c r="G21" s="153"/>
    </row>
    <row r="22" ht="18.75" customHeight="1" outlineLevel="1" spans="1:7">
      <c r="A22" s="154" t="s">
        <v>103</v>
      </c>
      <c r="B22" s="154" t="s">
        <v>104</v>
      </c>
      <c r="C22" s="153">
        <v>1062260.97</v>
      </c>
      <c r="D22" s="153">
        <v>1062260.97</v>
      </c>
      <c r="E22" s="153">
        <v>1062260.97</v>
      </c>
      <c r="F22" s="153"/>
      <c r="G22" s="153"/>
    </row>
    <row r="23" ht="18.75" customHeight="1" outlineLevel="2" spans="1:7">
      <c r="A23" s="155" t="s">
        <v>107</v>
      </c>
      <c r="B23" s="155" t="s">
        <v>108</v>
      </c>
      <c r="C23" s="153">
        <v>1007682.22</v>
      </c>
      <c r="D23" s="153">
        <v>1007682.22</v>
      </c>
      <c r="E23" s="153">
        <v>1007682.22</v>
      </c>
      <c r="F23" s="153"/>
      <c r="G23" s="153"/>
    </row>
    <row r="24" ht="18.75" customHeight="1" outlineLevel="2" spans="1:7">
      <c r="A24" s="155" t="s">
        <v>109</v>
      </c>
      <c r="B24" s="155" t="s">
        <v>110</v>
      </c>
      <c r="C24" s="153">
        <v>54578.75</v>
      </c>
      <c r="D24" s="153">
        <v>54578.75</v>
      </c>
      <c r="E24" s="153">
        <v>54578.75</v>
      </c>
      <c r="F24" s="153"/>
      <c r="G24" s="153"/>
    </row>
    <row r="25" ht="18.75" customHeight="1" spans="1:7">
      <c r="A25" s="152" t="s">
        <v>111</v>
      </c>
      <c r="B25" s="152" t="s">
        <v>112</v>
      </c>
      <c r="C25" s="153">
        <v>1637362.35</v>
      </c>
      <c r="D25" s="153">
        <v>1637362.35</v>
      </c>
      <c r="E25" s="153">
        <v>1637362.35</v>
      </c>
      <c r="F25" s="153"/>
      <c r="G25" s="153"/>
    </row>
    <row r="26" ht="18.75" customHeight="1" outlineLevel="1" spans="1:7">
      <c r="A26" s="154" t="s">
        <v>113</v>
      </c>
      <c r="B26" s="154" t="s">
        <v>114</v>
      </c>
      <c r="C26" s="153">
        <v>1637362.35</v>
      </c>
      <c r="D26" s="153">
        <v>1637362.35</v>
      </c>
      <c r="E26" s="153">
        <v>1637362.35</v>
      </c>
      <c r="F26" s="153"/>
      <c r="G26" s="153"/>
    </row>
    <row r="27" ht="18.75" customHeight="1" outlineLevel="2" spans="1:7">
      <c r="A27" s="155" t="s">
        <v>115</v>
      </c>
      <c r="B27" s="155" t="s">
        <v>116</v>
      </c>
      <c r="C27" s="153">
        <v>1637362.35</v>
      </c>
      <c r="D27" s="153">
        <v>1637362.35</v>
      </c>
      <c r="E27" s="153">
        <v>1637362.35</v>
      </c>
      <c r="F27" s="153"/>
      <c r="G27" s="153"/>
    </row>
    <row r="28" ht="18.75" customHeight="1" spans="1:7">
      <c r="A28" s="151" t="s">
        <v>30</v>
      </c>
      <c r="B28" s="151"/>
      <c r="C28" s="153">
        <v>19981652.65</v>
      </c>
      <c r="D28" s="153">
        <v>19976652.65</v>
      </c>
      <c r="E28" s="153">
        <v>19658526.75</v>
      </c>
      <c r="F28" s="153">
        <v>318125.9</v>
      </c>
      <c r="G28" s="153">
        <v>5000</v>
      </c>
    </row>
  </sheetData>
  <mergeCells count="7">
    <mergeCell ref="A2:G2"/>
    <mergeCell ref="A3:C3"/>
    <mergeCell ref="A4:B4"/>
    <mergeCell ref="D4:F4"/>
    <mergeCell ref="A28:B28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8"/>
  <sheetViews>
    <sheetView showZeros="0" workbookViewId="0">
      <selection activeCell="D27" sqref="D27"/>
    </sheetView>
  </sheetViews>
  <sheetFormatPr defaultColWidth="9.14285714285714" defaultRowHeight="14.25" customHeight="1" outlineLevelRow="7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0"/>
      <c r="B1" s="140"/>
      <c r="C1" s="141"/>
      <c r="D1" s="1"/>
      <c r="E1" s="1"/>
      <c r="F1" s="142" t="s">
        <v>160</v>
      </c>
    </row>
    <row r="2" ht="33.75" customHeight="1" spans="1:6">
      <c r="A2" s="143" t="str">
        <f>"2025"&amp;"年一般公共预算“三公”经费支出预算表"</f>
        <v>2025年一般公共预算“三公”经费支出预算表</v>
      </c>
      <c r="B2" s="143"/>
      <c r="C2" s="143"/>
      <c r="D2" s="143"/>
      <c r="E2" s="143"/>
      <c r="F2" s="143"/>
    </row>
    <row r="3" ht="21.75" customHeight="1" spans="1:6">
      <c r="A3" s="144" t="str">
        <f>"单位名称："&amp;"芒市风平民族中学"</f>
        <v>单位名称：芒市风平民族中学</v>
      </c>
      <c r="B3" s="140"/>
      <c r="C3" s="141"/>
      <c r="D3" s="3"/>
      <c r="E3" s="1"/>
      <c r="F3" s="142" t="s">
        <v>27</v>
      </c>
    </row>
    <row r="4" ht="19.5" customHeight="1" spans="1:6">
      <c r="A4" s="11" t="s">
        <v>161</v>
      </c>
      <c r="B4" s="69" t="s">
        <v>162</v>
      </c>
      <c r="C4" s="12" t="s">
        <v>163</v>
      </c>
      <c r="D4" s="13"/>
      <c r="E4" s="14"/>
      <c r="F4" s="69" t="s">
        <v>164</v>
      </c>
    </row>
    <row r="5" ht="19.5" customHeight="1" spans="1:6">
      <c r="A5" s="18"/>
      <c r="B5" s="72"/>
      <c r="C5" s="34" t="s">
        <v>33</v>
      </c>
      <c r="D5" s="34" t="s">
        <v>165</v>
      </c>
      <c r="E5" s="34" t="s">
        <v>166</v>
      </c>
      <c r="F5" s="72"/>
    </row>
    <row r="6" ht="18.75" customHeight="1" spans="1:6">
      <c r="A6" s="145">
        <v>1</v>
      </c>
      <c r="B6" s="145">
        <v>2</v>
      </c>
      <c r="C6" s="146">
        <v>3</v>
      </c>
      <c r="D6" s="145">
        <v>4</v>
      </c>
      <c r="E6" s="145">
        <v>5</v>
      </c>
      <c r="F6" s="145">
        <v>6</v>
      </c>
    </row>
    <row r="7" ht="24.75" customHeight="1" spans="1:6">
      <c r="A7" s="147"/>
      <c r="B7" s="147"/>
      <c r="C7" s="148"/>
      <c r="D7" s="147"/>
      <c r="E7" s="147"/>
      <c r="F7" s="147"/>
    </row>
    <row r="8" customHeight="1" spans="1:1">
      <c r="A8" s="38" t="s">
        <v>167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5"/>
  <sheetViews>
    <sheetView showZeros="0" workbookViewId="0">
      <selection activeCell="H10" sqref="H10:H26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5"/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9" t="s">
        <v>168</v>
      </c>
      <c r="U1" s="139"/>
      <c r="V1" s="139"/>
      <c r="W1" s="139"/>
    </row>
    <row r="2" ht="45.75" customHeight="1" spans="1:23">
      <c r="A2" s="136" t="s">
        <v>169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</row>
    <row r="3" ht="18.75" customHeight="1" spans="1:23">
      <c r="A3" s="135" t="str">
        <f>"单位名称："&amp;"芒市风平民族中学"</f>
        <v>单位名称：芒市风平民族中学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9" t="s">
        <v>27</v>
      </c>
      <c r="U3" s="139"/>
      <c r="V3" s="139"/>
      <c r="W3" s="139"/>
    </row>
    <row r="4" ht="18.75" customHeight="1" spans="1:23">
      <c r="A4" s="137" t="s">
        <v>170</v>
      </c>
      <c r="B4" s="137" t="s">
        <v>171</v>
      </c>
      <c r="C4" s="137" t="s">
        <v>172</v>
      </c>
      <c r="D4" s="137" t="s">
        <v>173</v>
      </c>
      <c r="E4" s="137" t="s">
        <v>174</v>
      </c>
      <c r="F4" s="137" t="s">
        <v>175</v>
      </c>
      <c r="G4" s="137" t="s">
        <v>176</v>
      </c>
      <c r="H4" s="137" t="s">
        <v>177</v>
      </c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</row>
    <row r="5" ht="28.3" customHeight="1" spans="1:23">
      <c r="A5" s="137"/>
      <c r="B5" s="137"/>
      <c r="C5" s="137"/>
      <c r="D5" s="137"/>
      <c r="E5" s="137"/>
      <c r="F5" s="137"/>
      <c r="G5" s="137"/>
      <c r="H5" s="137" t="s">
        <v>178</v>
      </c>
      <c r="I5" s="137" t="s">
        <v>34</v>
      </c>
      <c r="J5" s="137" t="s">
        <v>179</v>
      </c>
      <c r="K5" s="137" t="s">
        <v>180</v>
      </c>
      <c r="L5" s="137" t="s">
        <v>181</v>
      </c>
      <c r="M5" s="137" t="s">
        <v>182</v>
      </c>
      <c r="N5" s="137" t="s">
        <v>183</v>
      </c>
      <c r="O5" s="137" t="s">
        <v>35</v>
      </c>
      <c r="P5" s="137" t="s">
        <v>36</v>
      </c>
      <c r="Q5" s="137" t="s">
        <v>37</v>
      </c>
      <c r="R5" s="137" t="s">
        <v>51</v>
      </c>
      <c r="S5" s="137"/>
      <c r="T5" s="137"/>
      <c r="U5" s="137"/>
      <c r="V5" s="137"/>
      <c r="W5" s="137"/>
    </row>
    <row r="6" ht="24" customHeight="1" spans="1:23">
      <c r="A6" s="137"/>
      <c r="B6" s="137"/>
      <c r="C6" s="137"/>
      <c r="D6" s="137"/>
      <c r="E6" s="137"/>
      <c r="F6" s="137"/>
      <c r="G6" s="137"/>
      <c r="H6" s="137"/>
      <c r="I6" s="137" t="s">
        <v>184</v>
      </c>
      <c r="J6" s="137" t="s">
        <v>179</v>
      </c>
      <c r="K6" s="137" t="s">
        <v>180</v>
      </c>
      <c r="L6" s="137" t="s">
        <v>181</v>
      </c>
      <c r="M6" s="137" t="s">
        <v>182</v>
      </c>
      <c r="N6" s="137" t="s">
        <v>34</v>
      </c>
      <c r="O6" s="137" t="s">
        <v>35</v>
      </c>
      <c r="P6" s="137" t="s">
        <v>36</v>
      </c>
      <c r="Q6" s="137"/>
      <c r="R6" s="137" t="s">
        <v>33</v>
      </c>
      <c r="S6" s="137" t="s">
        <v>40</v>
      </c>
      <c r="T6" s="137" t="s">
        <v>41</v>
      </c>
      <c r="U6" s="137" t="s">
        <v>42</v>
      </c>
      <c r="V6" s="137" t="s">
        <v>43</v>
      </c>
      <c r="W6" s="137" t="s">
        <v>44</v>
      </c>
    </row>
    <row r="7" ht="32.05" customHeight="1" spans="1:23">
      <c r="A7" s="137"/>
      <c r="B7" s="137"/>
      <c r="C7" s="137"/>
      <c r="D7" s="137"/>
      <c r="E7" s="137"/>
      <c r="F7" s="137"/>
      <c r="G7" s="137"/>
      <c r="H7" s="137"/>
      <c r="I7" s="137" t="s">
        <v>33</v>
      </c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</row>
    <row r="8" ht="18.75" customHeight="1" spans="1:23">
      <c r="A8" s="137" t="s">
        <v>59</v>
      </c>
      <c r="B8" s="137" t="s">
        <v>60</v>
      </c>
      <c r="C8" s="137" t="s">
        <v>61</v>
      </c>
      <c r="D8" s="137" t="s">
        <v>62</v>
      </c>
      <c r="E8" s="137" t="s">
        <v>63</v>
      </c>
      <c r="F8" s="137" t="s">
        <v>64</v>
      </c>
      <c r="G8" s="137" t="s">
        <v>65</v>
      </c>
      <c r="H8" s="137" t="s">
        <v>66</v>
      </c>
      <c r="I8" s="137" t="s">
        <v>67</v>
      </c>
      <c r="J8" s="137" t="s">
        <v>68</v>
      </c>
      <c r="K8" s="137" t="s">
        <v>69</v>
      </c>
      <c r="L8" s="137" t="s">
        <v>70</v>
      </c>
      <c r="M8" s="137" t="s">
        <v>71</v>
      </c>
      <c r="N8" s="137" t="s">
        <v>72</v>
      </c>
      <c r="O8" s="137" t="s">
        <v>73</v>
      </c>
      <c r="P8" s="137" t="s">
        <v>185</v>
      </c>
      <c r="Q8" s="137" t="s">
        <v>186</v>
      </c>
      <c r="R8" s="137" t="s">
        <v>187</v>
      </c>
      <c r="S8" s="137" t="s">
        <v>188</v>
      </c>
      <c r="T8" s="137" t="s">
        <v>189</v>
      </c>
      <c r="U8" s="137" t="s">
        <v>190</v>
      </c>
      <c r="V8" s="137" t="s">
        <v>191</v>
      </c>
      <c r="W8" s="137" t="s">
        <v>192</v>
      </c>
    </row>
    <row r="9" ht="53.25" customHeight="1" spans="1:23">
      <c r="A9" s="132" t="s">
        <v>46</v>
      </c>
      <c r="B9" s="132"/>
      <c r="C9" s="132"/>
      <c r="D9" s="132"/>
      <c r="E9" s="132"/>
      <c r="F9" s="132"/>
      <c r="G9" s="132"/>
      <c r="H9" s="134">
        <v>19976652.65</v>
      </c>
      <c r="I9" s="134">
        <v>19976652.65</v>
      </c>
      <c r="J9" s="134"/>
      <c r="K9" s="134"/>
      <c r="L9" s="134">
        <v>19976652.65</v>
      </c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</row>
    <row r="10" ht="53.25" customHeight="1" outlineLevel="1" spans="1:23">
      <c r="A10" s="132" t="s">
        <v>46</v>
      </c>
      <c r="B10" s="132" t="s">
        <v>193</v>
      </c>
      <c r="C10" s="132" t="s">
        <v>194</v>
      </c>
      <c r="D10" s="132" t="s">
        <v>78</v>
      </c>
      <c r="E10" s="132" t="s">
        <v>79</v>
      </c>
      <c r="F10" s="132" t="s">
        <v>195</v>
      </c>
      <c r="G10" s="132" t="s">
        <v>196</v>
      </c>
      <c r="H10" s="134">
        <v>5434695</v>
      </c>
      <c r="I10" s="134">
        <v>5434695</v>
      </c>
      <c r="J10" s="134"/>
      <c r="K10" s="134"/>
      <c r="L10" s="134">
        <v>5434695</v>
      </c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</row>
    <row r="11" ht="53.25" customHeight="1" outlineLevel="1" spans="1:23">
      <c r="A11" s="132" t="s">
        <v>46</v>
      </c>
      <c r="B11" s="132" t="s">
        <v>193</v>
      </c>
      <c r="C11" s="132" t="s">
        <v>194</v>
      </c>
      <c r="D11" s="132" t="s">
        <v>78</v>
      </c>
      <c r="E11" s="132" t="s">
        <v>79</v>
      </c>
      <c r="F11" s="132" t="s">
        <v>197</v>
      </c>
      <c r="G11" s="132" t="s">
        <v>198</v>
      </c>
      <c r="H11" s="134">
        <v>1784976</v>
      </c>
      <c r="I11" s="134">
        <v>1784976</v>
      </c>
      <c r="J11" s="134"/>
      <c r="K11" s="134"/>
      <c r="L11" s="134">
        <v>1784976</v>
      </c>
      <c r="M11" s="132"/>
      <c r="N11" s="134"/>
      <c r="O11" s="134"/>
      <c r="P11" s="134"/>
      <c r="Q11" s="134"/>
      <c r="R11" s="134"/>
      <c r="S11" s="134"/>
      <c r="T11" s="134"/>
      <c r="U11" s="134"/>
      <c r="V11" s="134"/>
      <c r="W11" s="134"/>
    </row>
    <row r="12" ht="53.25" customHeight="1" outlineLevel="1" spans="1:23">
      <c r="A12" s="132" t="s">
        <v>46</v>
      </c>
      <c r="B12" s="132" t="s">
        <v>193</v>
      </c>
      <c r="C12" s="132" t="s">
        <v>194</v>
      </c>
      <c r="D12" s="132" t="s">
        <v>78</v>
      </c>
      <c r="E12" s="132" t="s">
        <v>79</v>
      </c>
      <c r="F12" s="132" t="s">
        <v>199</v>
      </c>
      <c r="G12" s="132" t="s">
        <v>200</v>
      </c>
      <c r="H12" s="134">
        <v>452891.25</v>
      </c>
      <c r="I12" s="134">
        <v>452891.25</v>
      </c>
      <c r="J12" s="134"/>
      <c r="K12" s="134"/>
      <c r="L12" s="134">
        <v>452891.25</v>
      </c>
      <c r="M12" s="132"/>
      <c r="N12" s="134"/>
      <c r="O12" s="134"/>
      <c r="P12" s="134"/>
      <c r="Q12" s="134"/>
      <c r="R12" s="134"/>
      <c r="S12" s="134"/>
      <c r="T12" s="134"/>
      <c r="U12" s="134"/>
      <c r="V12" s="134"/>
      <c r="W12" s="134"/>
    </row>
    <row r="13" ht="53.25" customHeight="1" outlineLevel="1" spans="1:23">
      <c r="A13" s="132" t="s">
        <v>46</v>
      </c>
      <c r="B13" s="132" t="s">
        <v>193</v>
      </c>
      <c r="C13" s="132" t="s">
        <v>194</v>
      </c>
      <c r="D13" s="132" t="s">
        <v>78</v>
      </c>
      <c r="E13" s="132" t="s">
        <v>79</v>
      </c>
      <c r="F13" s="132" t="s">
        <v>199</v>
      </c>
      <c r="G13" s="132" t="s">
        <v>200</v>
      </c>
      <c r="H13" s="134">
        <v>1524180</v>
      </c>
      <c r="I13" s="134">
        <v>1524180</v>
      </c>
      <c r="J13" s="134"/>
      <c r="K13" s="134"/>
      <c r="L13" s="134">
        <v>1524180</v>
      </c>
      <c r="M13" s="132"/>
      <c r="N13" s="134"/>
      <c r="O13" s="134"/>
      <c r="P13" s="134"/>
      <c r="Q13" s="134"/>
      <c r="R13" s="134"/>
      <c r="S13" s="134"/>
      <c r="T13" s="134"/>
      <c r="U13" s="134"/>
      <c r="V13" s="134"/>
      <c r="W13" s="134"/>
    </row>
    <row r="14" ht="53.25" customHeight="1" outlineLevel="1" spans="1:23">
      <c r="A14" s="132" t="s">
        <v>46</v>
      </c>
      <c r="B14" s="132" t="s">
        <v>193</v>
      </c>
      <c r="C14" s="132" t="s">
        <v>194</v>
      </c>
      <c r="D14" s="132" t="s">
        <v>78</v>
      </c>
      <c r="E14" s="132" t="s">
        <v>79</v>
      </c>
      <c r="F14" s="132" t="s">
        <v>199</v>
      </c>
      <c r="G14" s="132" t="s">
        <v>200</v>
      </c>
      <c r="H14" s="134">
        <v>1427580</v>
      </c>
      <c r="I14" s="134">
        <v>1427580</v>
      </c>
      <c r="J14" s="134"/>
      <c r="K14" s="134"/>
      <c r="L14" s="134">
        <v>1427580</v>
      </c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</row>
    <row r="15" ht="53.25" customHeight="1" outlineLevel="1" spans="1:23">
      <c r="A15" s="132" t="s">
        <v>46</v>
      </c>
      <c r="B15" s="132" t="s">
        <v>193</v>
      </c>
      <c r="C15" s="132" t="s">
        <v>194</v>
      </c>
      <c r="D15" s="132" t="s">
        <v>78</v>
      </c>
      <c r="E15" s="132" t="s">
        <v>79</v>
      </c>
      <c r="F15" s="132" t="s">
        <v>199</v>
      </c>
      <c r="G15" s="132" t="s">
        <v>200</v>
      </c>
      <c r="H15" s="134">
        <v>2414364</v>
      </c>
      <c r="I15" s="134">
        <v>2414364</v>
      </c>
      <c r="J15" s="134"/>
      <c r="K15" s="134"/>
      <c r="L15" s="134">
        <v>2414364</v>
      </c>
      <c r="M15" s="132"/>
      <c r="N15" s="134"/>
      <c r="O15" s="134"/>
      <c r="P15" s="134"/>
      <c r="Q15" s="134"/>
      <c r="R15" s="134"/>
      <c r="S15" s="134"/>
      <c r="T15" s="134"/>
      <c r="U15" s="134"/>
      <c r="V15" s="134"/>
      <c r="W15" s="134"/>
    </row>
    <row r="16" ht="53.25" customHeight="1" outlineLevel="1" spans="1:23">
      <c r="A16" s="132" t="s">
        <v>46</v>
      </c>
      <c r="B16" s="132" t="s">
        <v>201</v>
      </c>
      <c r="C16" s="132" t="s">
        <v>202</v>
      </c>
      <c r="D16" s="132" t="s">
        <v>90</v>
      </c>
      <c r="E16" s="132" t="s">
        <v>91</v>
      </c>
      <c r="F16" s="132" t="s">
        <v>203</v>
      </c>
      <c r="G16" s="132" t="s">
        <v>204</v>
      </c>
      <c r="H16" s="134">
        <v>2437741.8</v>
      </c>
      <c r="I16" s="134">
        <v>2437741.8</v>
      </c>
      <c r="J16" s="134"/>
      <c r="K16" s="134"/>
      <c r="L16" s="134">
        <v>2437741.8</v>
      </c>
      <c r="M16" s="132"/>
      <c r="N16" s="134"/>
      <c r="O16" s="134"/>
      <c r="P16" s="134"/>
      <c r="Q16" s="134"/>
      <c r="R16" s="134"/>
      <c r="S16" s="134"/>
      <c r="T16" s="134"/>
      <c r="U16" s="134"/>
      <c r="V16" s="134"/>
      <c r="W16" s="134"/>
    </row>
    <row r="17" ht="53.25" customHeight="1" outlineLevel="1" spans="1:23">
      <c r="A17" s="132" t="s">
        <v>46</v>
      </c>
      <c r="B17" s="132" t="s">
        <v>201</v>
      </c>
      <c r="C17" s="132" t="s">
        <v>202</v>
      </c>
      <c r="D17" s="132" t="s">
        <v>92</v>
      </c>
      <c r="E17" s="132" t="s">
        <v>93</v>
      </c>
      <c r="F17" s="132" t="s">
        <v>205</v>
      </c>
      <c r="G17" s="132" t="s">
        <v>206</v>
      </c>
      <c r="H17" s="134"/>
      <c r="I17" s="134"/>
      <c r="J17" s="134"/>
      <c r="K17" s="134"/>
      <c r="L17" s="134"/>
      <c r="M17" s="132"/>
      <c r="N17" s="134"/>
      <c r="O17" s="134"/>
      <c r="P17" s="134"/>
      <c r="Q17" s="134"/>
      <c r="R17" s="134"/>
      <c r="S17" s="134"/>
      <c r="T17" s="134"/>
      <c r="U17" s="134"/>
      <c r="V17" s="134"/>
      <c r="W17" s="134"/>
    </row>
    <row r="18" ht="53.25" customHeight="1" outlineLevel="1" spans="1:23">
      <c r="A18" s="132" t="s">
        <v>46</v>
      </c>
      <c r="B18" s="132" t="s">
        <v>201</v>
      </c>
      <c r="C18" s="132" t="s">
        <v>202</v>
      </c>
      <c r="D18" s="132" t="s">
        <v>92</v>
      </c>
      <c r="E18" s="132" t="s">
        <v>93</v>
      </c>
      <c r="F18" s="132" t="s">
        <v>205</v>
      </c>
      <c r="G18" s="132" t="s">
        <v>206</v>
      </c>
      <c r="H18" s="134">
        <v>780685.59</v>
      </c>
      <c r="I18" s="134">
        <v>780685.59</v>
      </c>
      <c r="J18" s="134"/>
      <c r="K18" s="134"/>
      <c r="L18" s="134">
        <v>780685.59</v>
      </c>
      <c r="M18" s="132"/>
      <c r="N18" s="134"/>
      <c r="O18" s="134"/>
      <c r="P18" s="134"/>
      <c r="Q18" s="134"/>
      <c r="R18" s="134"/>
      <c r="S18" s="134"/>
      <c r="T18" s="134"/>
      <c r="U18" s="134"/>
      <c r="V18" s="134"/>
      <c r="W18" s="134"/>
    </row>
    <row r="19" ht="53.25" customHeight="1" outlineLevel="1" spans="1:23">
      <c r="A19" s="132" t="s">
        <v>46</v>
      </c>
      <c r="B19" s="132" t="s">
        <v>201</v>
      </c>
      <c r="C19" s="132" t="s">
        <v>202</v>
      </c>
      <c r="D19" s="132" t="s">
        <v>105</v>
      </c>
      <c r="E19" s="132" t="s">
        <v>106</v>
      </c>
      <c r="F19" s="132" t="s">
        <v>207</v>
      </c>
      <c r="G19" s="132" t="s">
        <v>208</v>
      </c>
      <c r="H19" s="134"/>
      <c r="I19" s="134"/>
      <c r="J19" s="134"/>
      <c r="K19" s="134"/>
      <c r="L19" s="134"/>
      <c r="M19" s="132"/>
      <c r="N19" s="134"/>
      <c r="O19" s="134"/>
      <c r="P19" s="134"/>
      <c r="Q19" s="134"/>
      <c r="R19" s="134"/>
      <c r="S19" s="134"/>
      <c r="T19" s="134"/>
      <c r="U19" s="134"/>
      <c r="V19" s="134"/>
      <c r="W19" s="134"/>
    </row>
    <row r="20" ht="53.25" customHeight="1" outlineLevel="1" spans="1:23">
      <c r="A20" s="132" t="s">
        <v>46</v>
      </c>
      <c r="B20" s="132" t="s">
        <v>201</v>
      </c>
      <c r="C20" s="132" t="s">
        <v>202</v>
      </c>
      <c r="D20" s="132" t="s">
        <v>107</v>
      </c>
      <c r="E20" s="132" t="s">
        <v>108</v>
      </c>
      <c r="F20" s="132" t="s">
        <v>207</v>
      </c>
      <c r="G20" s="132" t="s">
        <v>208</v>
      </c>
      <c r="H20" s="134">
        <v>1007682.22</v>
      </c>
      <c r="I20" s="134">
        <v>1007682.22</v>
      </c>
      <c r="J20" s="134"/>
      <c r="K20" s="134"/>
      <c r="L20" s="134">
        <v>1007682.22</v>
      </c>
      <c r="M20" s="132"/>
      <c r="N20" s="134"/>
      <c r="O20" s="134"/>
      <c r="P20" s="134"/>
      <c r="Q20" s="134"/>
      <c r="R20" s="134"/>
      <c r="S20" s="134"/>
      <c r="T20" s="134"/>
      <c r="U20" s="134"/>
      <c r="V20" s="134"/>
      <c r="W20" s="134"/>
    </row>
    <row r="21" ht="53.25" customHeight="1" outlineLevel="1" spans="1:23">
      <c r="A21" s="132" t="s">
        <v>46</v>
      </c>
      <c r="B21" s="132" t="s">
        <v>201</v>
      </c>
      <c r="C21" s="132" t="s">
        <v>202</v>
      </c>
      <c r="D21" s="132" t="s">
        <v>100</v>
      </c>
      <c r="E21" s="132" t="s">
        <v>99</v>
      </c>
      <c r="F21" s="132" t="s">
        <v>209</v>
      </c>
      <c r="G21" s="132" t="s">
        <v>210</v>
      </c>
      <c r="H21" s="134">
        <v>91504.83</v>
      </c>
      <c r="I21" s="134">
        <v>91504.83</v>
      </c>
      <c r="J21" s="134"/>
      <c r="K21" s="134"/>
      <c r="L21" s="134">
        <v>91504.83</v>
      </c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</row>
    <row r="22" ht="53.25" customHeight="1" outlineLevel="1" spans="1:23">
      <c r="A22" s="132" t="s">
        <v>46</v>
      </c>
      <c r="B22" s="132" t="s">
        <v>201</v>
      </c>
      <c r="C22" s="132" t="s">
        <v>202</v>
      </c>
      <c r="D22" s="132" t="s">
        <v>109</v>
      </c>
      <c r="E22" s="132" t="s">
        <v>110</v>
      </c>
      <c r="F22" s="132" t="s">
        <v>209</v>
      </c>
      <c r="G22" s="132" t="s">
        <v>210</v>
      </c>
      <c r="H22" s="134"/>
      <c r="I22" s="134"/>
      <c r="J22" s="134"/>
      <c r="K22" s="134"/>
      <c r="L22" s="134"/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</row>
    <row r="23" ht="53.25" customHeight="1" outlineLevel="1" spans="1:23">
      <c r="A23" s="132" t="s">
        <v>46</v>
      </c>
      <c r="B23" s="132" t="s">
        <v>201</v>
      </c>
      <c r="C23" s="132" t="s">
        <v>202</v>
      </c>
      <c r="D23" s="132" t="s">
        <v>109</v>
      </c>
      <c r="E23" s="132" t="s">
        <v>110</v>
      </c>
      <c r="F23" s="132" t="s">
        <v>209</v>
      </c>
      <c r="G23" s="132" t="s">
        <v>210</v>
      </c>
      <c r="H23" s="134">
        <v>54578.75</v>
      </c>
      <c r="I23" s="134">
        <v>54578.75</v>
      </c>
      <c r="J23" s="134"/>
      <c r="K23" s="134"/>
      <c r="L23" s="134">
        <v>54578.75</v>
      </c>
      <c r="M23" s="132"/>
      <c r="N23" s="134"/>
      <c r="O23" s="134"/>
      <c r="P23" s="134"/>
      <c r="Q23" s="134"/>
      <c r="R23" s="134"/>
      <c r="S23" s="134"/>
      <c r="T23" s="134"/>
      <c r="U23" s="134"/>
      <c r="V23" s="134"/>
      <c r="W23" s="134"/>
    </row>
    <row r="24" ht="53.25" customHeight="1" outlineLevel="1" spans="1:23">
      <c r="A24" s="132" t="s">
        <v>46</v>
      </c>
      <c r="B24" s="132" t="s">
        <v>201</v>
      </c>
      <c r="C24" s="132" t="s">
        <v>202</v>
      </c>
      <c r="D24" s="132" t="s">
        <v>109</v>
      </c>
      <c r="E24" s="132" t="s">
        <v>110</v>
      </c>
      <c r="F24" s="132" t="s">
        <v>209</v>
      </c>
      <c r="G24" s="132" t="s">
        <v>210</v>
      </c>
      <c r="H24" s="134"/>
      <c r="I24" s="134"/>
      <c r="J24" s="134"/>
      <c r="K24" s="134"/>
      <c r="L24" s="134"/>
      <c r="M24" s="132"/>
      <c r="N24" s="134"/>
      <c r="O24" s="134"/>
      <c r="P24" s="134"/>
      <c r="Q24" s="134"/>
      <c r="R24" s="134"/>
      <c r="S24" s="134"/>
      <c r="T24" s="134"/>
      <c r="U24" s="134"/>
      <c r="V24" s="134"/>
      <c r="W24" s="134"/>
    </row>
    <row r="25" ht="53.25" customHeight="1" outlineLevel="1" spans="1:23">
      <c r="A25" s="132" t="s">
        <v>46</v>
      </c>
      <c r="B25" s="132" t="s">
        <v>211</v>
      </c>
      <c r="C25" s="132" t="s">
        <v>116</v>
      </c>
      <c r="D25" s="132" t="s">
        <v>115</v>
      </c>
      <c r="E25" s="132" t="s">
        <v>116</v>
      </c>
      <c r="F25" s="132" t="s">
        <v>212</v>
      </c>
      <c r="G25" s="132" t="s">
        <v>116</v>
      </c>
      <c r="H25" s="134">
        <v>1637362.35</v>
      </c>
      <c r="I25" s="134">
        <v>1637362.35</v>
      </c>
      <c r="J25" s="134"/>
      <c r="K25" s="134"/>
      <c r="L25" s="134">
        <v>1637362.35</v>
      </c>
      <c r="M25" s="132"/>
      <c r="N25" s="134"/>
      <c r="O25" s="134"/>
      <c r="P25" s="134"/>
      <c r="Q25" s="134"/>
      <c r="R25" s="134"/>
      <c r="S25" s="134"/>
      <c r="T25" s="134"/>
      <c r="U25" s="134"/>
      <c r="V25" s="134"/>
      <c r="W25" s="134"/>
    </row>
    <row r="26" ht="53.25" customHeight="1" outlineLevel="1" spans="1:23">
      <c r="A26" s="132" t="s">
        <v>46</v>
      </c>
      <c r="B26" s="132" t="s">
        <v>213</v>
      </c>
      <c r="C26" s="132" t="s">
        <v>214</v>
      </c>
      <c r="D26" s="132" t="s">
        <v>100</v>
      </c>
      <c r="E26" s="132" t="s">
        <v>99</v>
      </c>
      <c r="F26" s="132" t="s">
        <v>209</v>
      </c>
      <c r="G26" s="132" t="s">
        <v>210</v>
      </c>
      <c r="H26" s="134">
        <v>319836.6</v>
      </c>
      <c r="I26" s="134">
        <v>319836.6</v>
      </c>
      <c r="J26" s="134"/>
      <c r="K26" s="134"/>
      <c r="L26" s="134">
        <v>319836.6</v>
      </c>
      <c r="M26" s="132"/>
      <c r="N26" s="134"/>
      <c r="O26" s="134"/>
      <c r="P26" s="134"/>
      <c r="Q26" s="134"/>
      <c r="R26" s="134"/>
      <c r="S26" s="134"/>
      <c r="T26" s="134"/>
      <c r="U26" s="134"/>
      <c r="V26" s="134"/>
      <c r="W26" s="134"/>
    </row>
    <row r="27" ht="53.25" customHeight="1" outlineLevel="1" spans="1:23">
      <c r="A27" s="132" t="s">
        <v>46</v>
      </c>
      <c r="B27" s="132" t="s">
        <v>215</v>
      </c>
      <c r="C27" s="132" t="s">
        <v>216</v>
      </c>
      <c r="D27" s="132" t="s">
        <v>78</v>
      </c>
      <c r="E27" s="132" t="s">
        <v>79</v>
      </c>
      <c r="F27" s="132" t="s">
        <v>217</v>
      </c>
      <c r="G27" s="132" t="s">
        <v>218</v>
      </c>
      <c r="H27" s="134"/>
      <c r="I27" s="134"/>
      <c r="J27" s="134"/>
      <c r="K27" s="134"/>
      <c r="L27" s="134"/>
      <c r="M27" s="132"/>
      <c r="N27" s="134"/>
      <c r="O27" s="134"/>
      <c r="P27" s="134"/>
      <c r="Q27" s="134"/>
      <c r="R27" s="134"/>
      <c r="S27" s="134"/>
      <c r="T27" s="134"/>
      <c r="U27" s="134"/>
      <c r="V27" s="134"/>
      <c r="W27" s="134"/>
    </row>
    <row r="28" ht="53.25" customHeight="1" outlineLevel="1" spans="1:23">
      <c r="A28" s="132" t="s">
        <v>46</v>
      </c>
      <c r="B28" s="132" t="s">
        <v>215</v>
      </c>
      <c r="C28" s="132" t="s">
        <v>216</v>
      </c>
      <c r="D28" s="132" t="s">
        <v>78</v>
      </c>
      <c r="E28" s="132" t="s">
        <v>79</v>
      </c>
      <c r="F28" s="132" t="s">
        <v>219</v>
      </c>
      <c r="G28" s="132" t="s">
        <v>220</v>
      </c>
      <c r="H28" s="134">
        <v>46130</v>
      </c>
      <c r="I28" s="134">
        <v>46130</v>
      </c>
      <c r="J28" s="134"/>
      <c r="K28" s="134"/>
      <c r="L28" s="134">
        <v>46130</v>
      </c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</row>
    <row r="29" ht="53.25" customHeight="1" outlineLevel="1" spans="1:23">
      <c r="A29" s="132" t="s">
        <v>46</v>
      </c>
      <c r="B29" s="132" t="s">
        <v>221</v>
      </c>
      <c r="C29" s="132" t="s">
        <v>222</v>
      </c>
      <c r="D29" s="132" t="s">
        <v>88</v>
      </c>
      <c r="E29" s="132" t="s">
        <v>89</v>
      </c>
      <c r="F29" s="132" t="s">
        <v>223</v>
      </c>
      <c r="G29" s="132" t="s">
        <v>224</v>
      </c>
      <c r="H29" s="134">
        <v>29400</v>
      </c>
      <c r="I29" s="134">
        <v>29400</v>
      </c>
      <c r="J29" s="134"/>
      <c r="K29" s="134"/>
      <c r="L29" s="134">
        <v>29400</v>
      </c>
      <c r="M29" s="132"/>
      <c r="N29" s="134"/>
      <c r="O29" s="134"/>
      <c r="P29" s="134"/>
      <c r="Q29" s="134"/>
      <c r="R29" s="134"/>
      <c r="S29" s="134"/>
      <c r="T29" s="134"/>
      <c r="U29" s="134"/>
      <c r="V29" s="134"/>
      <c r="W29" s="134"/>
    </row>
    <row r="30" ht="53.25" customHeight="1" outlineLevel="1" spans="1:23">
      <c r="A30" s="132" t="s">
        <v>46</v>
      </c>
      <c r="B30" s="132" t="s">
        <v>225</v>
      </c>
      <c r="C30" s="132" t="s">
        <v>226</v>
      </c>
      <c r="D30" s="132" t="s">
        <v>78</v>
      </c>
      <c r="E30" s="132" t="s">
        <v>79</v>
      </c>
      <c r="F30" s="132" t="s">
        <v>227</v>
      </c>
      <c r="G30" s="132" t="s">
        <v>226</v>
      </c>
      <c r="H30" s="134"/>
      <c r="I30" s="134"/>
      <c r="J30" s="134"/>
      <c r="K30" s="134"/>
      <c r="L30" s="134"/>
      <c r="M30" s="132"/>
      <c r="N30" s="134"/>
      <c r="O30" s="134"/>
      <c r="P30" s="134"/>
      <c r="Q30" s="134"/>
      <c r="R30" s="134"/>
      <c r="S30" s="134"/>
      <c r="T30" s="134"/>
      <c r="U30" s="134"/>
      <c r="V30" s="134"/>
      <c r="W30" s="134"/>
    </row>
    <row r="31" ht="53.25" customHeight="1" outlineLevel="1" spans="1:23">
      <c r="A31" s="132" t="s">
        <v>46</v>
      </c>
      <c r="B31" s="132" t="s">
        <v>225</v>
      </c>
      <c r="C31" s="132" t="s">
        <v>226</v>
      </c>
      <c r="D31" s="132" t="s">
        <v>78</v>
      </c>
      <c r="E31" s="132" t="s">
        <v>79</v>
      </c>
      <c r="F31" s="132" t="s">
        <v>227</v>
      </c>
      <c r="G31" s="132" t="s">
        <v>226</v>
      </c>
      <c r="H31" s="134">
        <v>239595.9</v>
      </c>
      <c r="I31" s="134">
        <v>239595.9</v>
      </c>
      <c r="J31" s="134"/>
      <c r="K31" s="134"/>
      <c r="L31" s="134">
        <v>239595.9</v>
      </c>
      <c r="M31" s="132"/>
      <c r="N31" s="134"/>
      <c r="O31" s="134"/>
      <c r="P31" s="134"/>
      <c r="Q31" s="134"/>
      <c r="R31" s="134"/>
      <c r="S31" s="134"/>
      <c r="T31" s="134"/>
      <c r="U31" s="134"/>
      <c r="V31" s="134"/>
      <c r="W31" s="134"/>
    </row>
    <row r="32" ht="53.25" customHeight="1" outlineLevel="1" spans="1:23">
      <c r="A32" s="132" t="s">
        <v>46</v>
      </c>
      <c r="B32" s="132" t="s">
        <v>228</v>
      </c>
      <c r="C32" s="132" t="s">
        <v>229</v>
      </c>
      <c r="D32" s="132" t="s">
        <v>88</v>
      </c>
      <c r="E32" s="132" t="s">
        <v>89</v>
      </c>
      <c r="F32" s="132" t="s">
        <v>223</v>
      </c>
      <c r="G32" s="132" t="s">
        <v>224</v>
      </c>
      <c r="H32" s="134">
        <v>3000</v>
      </c>
      <c r="I32" s="134">
        <v>3000</v>
      </c>
      <c r="J32" s="134"/>
      <c r="K32" s="134"/>
      <c r="L32" s="134">
        <v>3000</v>
      </c>
      <c r="M32" s="132"/>
      <c r="N32" s="134"/>
      <c r="O32" s="134"/>
      <c r="P32" s="134"/>
      <c r="Q32" s="134"/>
      <c r="R32" s="134"/>
      <c r="S32" s="134"/>
      <c r="T32" s="134"/>
      <c r="U32" s="134"/>
      <c r="V32" s="134"/>
      <c r="W32" s="134"/>
    </row>
    <row r="33" ht="53.25" customHeight="1" outlineLevel="1" spans="1:23">
      <c r="A33" s="132" t="s">
        <v>46</v>
      </c>
      <c r="B33" s="132" t="s">
        <v>230</v>
      </c>
      <c r="C33" s="132" t="s">
        <v>231</v>
      </c>
      <c r="D33" s="132" t="s">
        <v>96</v>
      </c>
      <c r="E33" s="132" t="s">
        <v>97</v>
      </c>
      <c r="F33" s="132" t="s">
        <v>232</v>
      </c>
      <c r="G33" s="132" t="s">
        <v>233</v>
      </c>
      <c r="H33" s="134">
        <v>31488.36</v>
      </c>
      <c r="I33" s="134">
        <v>31488.36</v>
      </c>
      <c r="J33" s="134"/>
      <c r="K33" s="134"/>
      <c r="L33" s="134">
        <v>31488.36</v>
      </c>
      <c r="M33" s="132"/>
      <c r="N33" s="134"/>
      <c r="O33" s="134"/>
      <c r="P33" s="134"/>
      <c r="Q33" s="134"/>
      <c r="R33" s="134"/>
      <c r="S33" s="134"/>
      <c r="T33" s="134"/>
      <c r="U33" s="134"/>
      <c r="V33" s="134"/>
      <c r="W33" s="134"/>
    </row>
    <row r="34" ht="53.25" customHeight="1" outlineLevel="1" spans="1:23">
      <c r="A34" s="132" t="s">
        <v>46</v>
      </c>
      <c r="B34" s="132" t="s">
        <v>234</v>
      </c>
      <c r="C34" s="132" t="s">
        <v>235</v>
      </c>
      <c r="D34" s="132" t="s">
        <v>78</v>
      </c>
      <c r="E34" s="132" t="s">
        <v>79</v>
      </c>
      <c r="F34" s="132" t="s">
        <v>236</v>
      </c>
      <c r="G34" s="132" t="s">
        <v>237</v>
      </c>
      <c r="H34" s="134">
        <v>258960</v>
      </c>
      <c r="I34" s="134">
        <v>258960</v>
      </c>
      <c r="J34" s="134"/>
      <c r="K34" s="134"/>
      <c r="L34" s="134">
        <v>258960</v>
      </c>
      <c r="M34" s="132"/>
      <c r="N34" s="134"/>
      <c r="O34" s="134"/>
      <c r="P34" s="134"/>
      <c r="Q34" s="134"/>
      <c r="R34" s="134"/>
      <c r="S34" s="134"/>
      <c r="T34" s="134"/>
      <c r="U34" s="134"/>
      <c r="V34" s="134"/>
      <c r="W34" s="134"/>
    </row>
    <row r="35" ht="30.75" customHeight="1" spans="1:23">
      <c r="A35" s="138" t="s">
        <v>30</v>
      </c>
      <c r="B35" s="138"/>
      <c r="C35" s="138"/>
      <c r="D35" s="138"/>
      <c r="E35" s="138"/>
      <c r="F35" s="138"/>
      <c r="G35" s="138"/>
      <c r="H35" s="134">
        <v>19976652.65</v>
      </c>
      <c r="I35" s="134">
        <v>19976652.65</v>
      </c>
      <c r="J35" s="134"/>
      <c r="K35" s="134"/>
      <c r="L35" s="134">
        <v>19976652.65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4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5:G35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5"/>
  <sheetViews>
    <sheetView showZeros="0" workbookViewId="0">
      <selection activeCell="H12" sqref="H12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8" t="s">
        <v>238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</row>
    <row r="2" ht="26.25" customHeight="1" spans="1:23">
      <c r="A2" s="124" t="s">
        <v>239</v>
      </c>
      <c r="B2" s="124"/>
      <c r="C2" s="124" t="s">
        <v>59</v>
      </c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</row>
    <row r="3" ht="18.75" customHeight="1" spans="1:23">
      <c r="A3" s="129" t="str">
        <f>"单位名称："&amp;"芒市风平民族中学"</f>
        <v>单位名称：芒市风平民族中学</v>
      </c>
      <c r="B3" s="129"/>
      <c r="C3" s="129"/>
      <c r="D3" s="129"/>
      <c r="E3" s="129"/>
      <c r="F3" s="129"/>
      <c r="G3" s="129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28" t="s">
        <v>27</v>
      </c>
      <c r="W3" s="128"/>
    </row>
    <row r="4" ht="26.25" customHeight="1" spans="1:23">
      <c r="A4" s="131" t="s">
        <v>240</v>
      </c>
      <c r="B4" s="131" t="s">
        <v>171</v>
      </c>
      <c r="C4" s="131" t="s">
        <v>172</v>
      </c>
      <c r="D4" s="131" t="s">
        <v>241</v>
      </c>
      <c r="E4" s="131" t="s">
        <v>173</v>
      </c>
      <c r="F4" s="131" t="s">
        <v>174</v>
      </c>
      <c r="G4" s="131" t="s">
        <v>242</v>
      </c>
      <c r="H4" s="131" t="s">
        <v>243</v>
      </c>
      <c r="I4" s="131" t="s">
        <v>30</v>
      </c>
      <c r="J4" s="131" t="s">
        <v>244</v>
      </c>
      <c r="K4" s="131"/>
      <c r="L4" s="131"/>
      <c r="M4" s="131"/>
      <c r="N4" s="131" t="s">
        <v>183</v>
      </c>
      <c r="O4" s="131"/>
      <c r="P4" s="131"/>
      <c r="Q4" s="131" t="s">
        <v>37</v>
      </c>
      <c r="R4" s="131" t="s">
        <v>51</v>
      </c>
      <c r="S4" s="131"/>
      <c r="T4" s="131"/>
      <c r="U4" s="131"/>
      <c r="V4" s="131"/>
      <c r="W4" s="131"/>
    </row>
    <row r="5" ht="26.25" customHeight="1" spans="1:23">
      <c r="A5" s="131"/>
      <c r="B5" s="131"/>
      <c r="C5" s="131"/>
      <c r="D5" s="131"/>
      <c r="E5" s="131"/>
      <c r="F5" s="131"/>
      <c r="G5" s="131"/>
      <c r="H5" s="131"/>
      <c r="I5" s="131"/>
      <c r="J5" s="131" t="s">
        <v>34</v>
      </c>
      <c r="K5" s="131"/>
      <c r="L5" s="131" t="s">
        <v>35</v>
      </c>
      <c r="M5" s="131" t="s">
        <v>36</v>
      </c>
      <c r="N5" s="131" t="s">
        <v>34</v>
      </c>
      <c r="O5" s="131" t="s">
        <v>35</v>
      </c>
      <c r="P5" s="131" t="s">
        <v>36</v>
      </c>
      <c r="Q5" s="131"/>
      <c r="R5" s="131" t="s">
        <v>33</v>
      </c>
      <c r="S5" s="131" t="s">
        <v>40</v>
      </c>
      <c r="T5" s="131" t="s">
        <v>41</v>
      </c>
      <c r="U5" s="131" t="s">
        <v>42</v>
      </c>
      <c r="V5" s="131" t="s">
        <v>43</v>
      </c>
      <c r="W5" s="131" t="s">
        <v>44</v>
      </c>
    </row>
    <row r="6" ht="26.25" customHeight="1" spans="1:23">
      <c r="A6" s="131"/>
      <c r="B6" s="131"/>
      <c r="C6" s="131"/>
      <c r="D6" s="131"/>
      <c r="E6" s="131"/>
      <c r="F6" s="131"/>
      <c r="G6" s="131"/>
      <c r="H6" s="131"/>
      <c r="I6" s="131"/>
      <c r="J6" s="131" t="s">
        <v>33</v>
      </c>
      <c r="K6" s="131" t="s">
        <v>245</v>
      </c>
      <c r="L6" s="131"/>
      <c r="M6" s="131"/>
      <c r="N6" s="131"/>
      <c r="O6" s="131"/>
      <c r="P6" s="131"/>
      <c r="Q6" s="131"/>
      <c r="R6" s="131"/>
      <c r="S6" s="131"/>
      <c r="T6" s="131"/>
      <c r="U6" s="131"/>
      <c r="V6" s="131"/>
      <c r="W6" s="131"/>
    </row>
    <row r="7" ht="18.75" customHeight="1" spans="1:23">
      <c r="A7" s="131" t="s">
        <v>59</v>
      </c>
      <c r="B7" s="131" t="s">
        <v>60</v>
      </c>
      <c r="C7" s="131" t="s">
        <v>61</v>
      </c>
      <c r="D7" s="131" t="s">
        <v>62</v>
      </c>
      <c r="E7" s="131" t="s">
        <v>63</v>
      </c>
      <c r="F7" s="131" t="s">
        <v>64</v>
      </c>
      <c r="G7" s="131" t="s">
        <v>65</v>
      </c>
      <c r="H7" s="131" t="s">
        <v>66</v>
      </c>
      <c r="I7" s="131" t="s">
        <v>67</v>
      </c>
      <c r="J7" s="131" t="s">
        <v>68</v>
      </c>
      <c r="K7" s="131" t="s">
        <v>69</v>
      </c>
      <c r="L7" s="131" t="s">
        <v>70</v>
      </c>
      <c r="M7" s="131" t="s">
        <v>71</v>
      </c>
      <c r="N7" s="131" t="s">
        <v>72</v>
      </c>
      <c r="O7" s="131" t="s">
        <v>73</v>
      </c>
      <c r="P7" s="131" t="s">
        <v>185</v>
      </c>
      <c r="Q7" s="131" t="s">
        <v>186</v>
      </c>
      <c r="R7" s="131" t="s">
        <v>187</v>
      </c>
      <c r="S7" s="131" t="s">
        <v>188</v>
      </c>
      <c r="T7" s="131" t="s">
        <v>189</v>
      </c>
      <c r="U7" s="131" t="s">
        <v>190</v>
      </c>
      <c r="V7" s="131" t="s">
        <v>191</v>
      </c>
      <c r="W7" s="131" t="s">
        <v>192</v>
      </c>
    </row>
    <row r="8" ht="52.5" customHeight="1" spans="1:23">
      <c r="A8" s="132"/>
      <c r="B8" s="132"/>
      <c r="C8" s="132" t="s">
        <v>246</v>
      </c>
      <c r="D8" s="132"/>
      <c r="E8" s="132"/>
      <c r="F8" s="132"/>
      <c r="G8" s="132"/>
      <c r="H8" s="132"/>
      <c r="I8" s="134">
        <v>5581000</v>
      </c>
      <c r="J8" s="134"/>
      <c r="K8" s="134"/>
      <c r="L8" s="134"/>
      <c r="M8" s="134"/>
      <c r="N8" s="134"/>
      <c r="O8" s="134"/>
      <c r="P8" s="134"/>
      <c r="Q8" s="134"/>
      <c r="R8" s="134">
        <v>5581000</v>
      </c>
      <c r="S8" s="134"/>
      <c r="T8" s="134"/>
      <c r="U8" s="134"/>
      <c r="V8" s="134"/>
      <c r="W8" s="134">
        <v>5581000</v>
      </c>
    </row>
    <row r="9" ht="52.5" customHeight="1" outlineLevel="1" spans="1:23">
      <c r="A9" s="132" t="s">
        <v>247</v>
      </c>
      <c r="B9" s="132" t="s">
        <v>248</v>
      </c>
      <c r="C9" s="132" t="s">
        <v>246</v>
      </c>
      <c r="D9" s="132" t="s">
        <v>46</v>
      </c>
      <c r="E9" s="132" t="s">
        <v>78</v>
      </c>
      <c r="F9" s="132" t="s">
        <v>79</v>
      </c>
      <c r="G9" s="132" t="s">
        <v>217</v>
      </c>
      <c r="H9" s="132" t="s">
        <v>218</v>
      </c>
      <c r="I9" s="134">
        <v>50000</v>
      </c>
      <c r="J9" s="134"/>
      <c r="K9" s="134"/>
      <c r="L9" s="134"/>
      <c r="M9" s="134"/>
      <c r="N9" s="134"/>
      <c r="O9" s="134"/>
      <c r="P9" s="134"/>
      <c r="Q9" s="134"/>
      <c r="R9" s="134">
        <v>50000</v>
      </c>
      <c r="S9" s="134"/>
      <c r="T9" s="134"/>
      <c r="U9" s="134"/>
      <c r="V9" s="134"/>
      <c r="W9" s="134">
        <v>50000</v>
      </c>
    </row>
    <row r="10" ht="52.5" customHeight="1" outlineLevel="1" spans="1:23">
      <c r="A10" s="132" t="s">
        <v>247</v>
      </c>
      <c r="B10" s="132" t="s">
        <v>248</v>
      </c>
      <c r="C10" s="132" t="s">
        <v>246</v>
      </c>
      <c r="D10" s="132" t="s">
        <v>46</v>
      </c>
      <c r="E10" s="132" t="s">
        <v>78</v>
      </c>
      <c r="F10" s="132" t="s">
        <v>79</v>
      </c>
      <c r="G10" s="132" t="s">
        <v>249</v>
      </c>
      <c r="H10" s="132" t="s">
        <v>250</v>
      </c>
      <c r="I10" s="134">
        <v>32754</v>
      </c>
      <c r="J10" s="134"/>
      <c r="K10" s="134"/>
      <c r="L10" s="134"/>
      <c r="M10" s="134"/>
      <c r="N10" s="132"/>
      <c r="O10" s="132"/>
      <c r="P10" s="132"/>
      <c r="Q10" s="134"/>
      <c r="R10" s="134">
        <v>32754</v>
      </c>
      <c r="S10" s="134"/>
      <c r="T10" s="134"/>
      <c r="U10" s="134"/>
      <c r="V10" s="134"/>
      <c r="W10" s="134">
        <v>32754</v>
      </c>
    </row>
    <row r="11" ht="52.5" customHeight="1" outlineLevel="1" spans="1:23">
      <c r="A11" s="132" t="s">
        <v>247</v>
      </c>
      <c r="B11" s="132" t="s">
        <v>248</v>
      </c>
      <c r="C11" s="132" t="s">
        <v>246</v>
      </c>
      <c r="D11" s="132" t="s">
        <v>46</v>
      </c>
      <c r="E11" s="132" t="s">
        <v>78</v>
      </c>
      <c r="F11" s="132" t="s">
        <v>79</v>
      </c>
      <c r="G11" s="132" t="s">
        <v>251</v>
      </c>
      <c r="H11" s="132" t="s">
        <v>252</v>
      </c>
      <c r="I11" s="134">
        <v>5481000</v>
      </c>
      <c r="J11" s="134"/>
      <c r="K11" s="134"/>
      <c r="L11" s="134"/>
      <c r="M11" s="134"/>
      <c r="N11" s="132"/>
      <c r="O11" s="132"/>
      <c r="P11" s="132"/>
      <c r="Q11" s="134"/>
      <c r="R11" s="134">
        <v>5481000</v>
      </c>
      <c r="S11" s="134"/>
      <c r="T11" s="134"/>
      <c r="U11" s="134"/>
      <c r="V11" s="134"/>
      <c r="W11" s="134">
        <v>5481000</v>
      </c>
    </row>
    <row r="12" ht="52.5" customHeight="1" outlineLevel="1" spans="1:23">
      <c r="A12" s="132" t="s">
        <v>247</v>
      </c>
      <c r="B12" s="132" t="s">
        <v>248</v>
      </c>
      <c r="C12" s="132" t="s">
        <v>246</v>
      </c>
      <c r="D12" s="132" t="s">
        <v>46</v>
      </c>
      <c r="E12" s="132" t="s">
        <v>78</v>
      </c>
      <c r="F12" s="132" t="s">
        <v>79</v>
      </c>
      <c r="G12" s="132" t="s">
        <v>253</v>
      </c>
      <c r="H12" s="132" t="s">
        <v>254</v>
      </c>
      <c r="I12" s="134">
        <v>17246</v>
      </c>
      <c r="J12" s="134"/>
      <c r="K12" s="134"/>
      <c r="L12" s="134"/>
      <c r="M12" s="134"/>
      <c r="N12" s="132"/>
      <c r="O12" s="132"/>
      <c r="P12" s="132"/>
      <c r="Q12" s="134"/>
      <c r="R12" s="134">
        <v>17246</v>
      </c>
      <c r="S12" s="134"/>
      <c r="T12" s="134"/>
      <c r="U12" s="134"/>
      <c r="V12" s="134"/>
      <c r="W12" s="134">
        <v>17246</v>
      </c>
    </row>
    <row r="13" ht="52.5" customHeight="1" spans="1:23">
      <c r="A13" s="132"/>
      <c r="B13" s="132"/>
      <c r="C13" s="132" t="s">
        <v>255</v>
      </c>
      <c r="D13" s="132"/>
      <c r="E13" s="132"/>
      <c r="F13" s="132"/>
      <c r="G13" s="132"/>
      <c r="H13" s="132"/>
      <c r="I13" s="134">
        <v>5000</v>
      </c>
      <c r="J13" s="134">
        <v>5000</v>
      </c>
      <c r="K13" s="134">
        <v>5000</v>
      </c>
      <c r="L13" s="134"/>
      <c r="M13" s="134"/>
      <c r="N13" s="132"/>
      <c r="O13" s="132"/>
      <c r="P13" s="132"/>
      <c r="Q13" s="134"/>
      <c r="R13" s="134"/>
      <c r="S13" s="134"/>
      <c r="T13" s="134"/>
      <c r="U13" s="134"/>
      <c r="V13" s="134"/>
      <c r="W13" s="134"/>
    </row>
    <row r="14" ht="52.5" customHeight="1" outlineLevel="1" spans="1:23">
      <c r="A14" s="132" t="s">
        <v>256</v>
      </c>
      <c r="B14" s="132" t="s">
        <v>257</v>
      </c>
      <c r="C14" s="132" t="s">
        <v>255</v>
      </c>
      <c r="D14" s="132" t="s">
        <v>46</v>
      </c>
      <c r="E14" s="132" t="s">
        <v>82</v>
      </c>
      <c r="F14" s="132" t="s">
        <v>83</v>
      </c>
      <c r="G14" s="132" t="s">
        <v>249</v>
      </c>
      <c r="H14" s="132" t="s">
        <v>250</v>
      </c>
      <c r="I14" s="134">
        <v>5000</v>
      </c>
      <c r="J14" s="134">
        <v>5000</v>
      </c>
      <c r="K14" s="134">
        <v>5000</v>
      </c>
      <c r="L14" s="134"/>
      <c r="M14" s="134"/>
      <c r="N14" s="132"/>
      <c r="O14" s="132"/>
      <c r="P14" s="132"/>
      <c r="Q14" s="134"/>
      <c r="R14" s="134"/>
      <c r="S14" s="134"/>
      <c r="T14" s="134"/>
      <c r="U14" s="134"/>
      <c r="V14" s="134"/>
      <c r="W14" s="134"/>
    </row>
    <row r="15" ht="30" customHeight="1" spans="1:23">
      <c r="A15" s="133" t="s">
        <v>30</v>
      </c>
      <c r="B15" s="133"/>
      <c r="C15" s="133"/>
      <c r="D15" s="133"/>
      <c r="E15" s="133"/>
      <c r="F15" s="133"/>
      <c r="G15" s="133"/>
      <c r="H15" s="133"/>
      <c r="I15" s="134">
        <v>5586000</v>
      </c>
      <c r="J15" s="134">
        <v>5000</v>
      </c>
      <c r="K15" s="134">
        <v>5000</v>
      </c>
      <c r="L15" s="134"/>
      <c r="M15" s="134"/>
      <c r="N15" s="134"/>
      <c r="O15" s="134"/>
      <c r="P15" s="134"/>
      <c r="Q15" s="134"/>
      <c r="R15" s="134">
        <v>5581000</v>
      </c>
      <c r="S15" s="134"/>
      <c r="T15" s="134"/>
      <c r="U15" s="134"/>
      <c r="V15" s="134"/>
      <c r="W15" s="134">
        <v>5581000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5:H15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2"/>
  <sheetViews>
    <sheetView showZeros="0" workbookViewId="0">
      <selection activeCell="B10" sqref="B10:B12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3"/>
      <c r="B1" s="123"/>
      <c r="C1" s="123"/>
      <c r="D1" s="123"/>
      <c r="E1" s="123"/>
      <c r="F1" s="123"/>
      <c r="G1" s="123"/>
      <c r="H1" s="123"/>
      <c r="I1" s="123"/>
      <c r="J1" s="127" t="s">
        <v>258</v>
      </c>
    </row>
    <row r="2" ht="34.5" customHeight="1" spans="1:10">
      <c r="A2" s="124" t="str">
        <f>"2025"&amp;"年项目支出绩效目标表"</f>
        <v>2025年项目支出绩效目标表</v>
      </c>
      <c r="B2" s="124"/>
      <c r="C2" s="124"/>
      <c r="D2" s="124"/>
      <c r="E2" s="124"/>
      <c r="F2" s="124"/>
      <c r="G2" s="124"/>
      <c r="H2" s="124"/>
      <c r="I2" s="124"/>
      <c r="J2" s="124"/>
    </row>
    <row r="3" ht="18.75" customHeight="1" spans="1:10">
      <c r="A3" s="123" t="str">
        <f>"单位名称："&amp;"芒市风平民族中学"</f>
        <v>单位名称：芒市风平民族中学</v>
      </c>
      <c r="B3" s="123"/>
      <c r="C3" s="123"/>
      <c r="D3" s="123"/>
      <c r="E3" s="123"/>
      <c r="F3" s="123"/>
      <c r="G3" s="123"/>
      <c r="H3" s="123"/>
      <c r="I3" s="123"/>
      <c r="J3" s="123"/>
    </row>
    <row r="4" ht="22.5" customHeight="1" spans="1:10">
      <c r="A4" s="125" t="s">
        <v>259</v>
      </c>
      <c r="B4" s="125" t="s">
        <v>260</v>
      </c>
      <c r="C4" s="125" t="s">
        <v>261</v>
      </c>
      <c r="D4" s="125" t="s">
        <v>262</v>
      </c>
      <c r="E4" s="125" t="s">
        <v>263</v>
      </c>
      <c r="F4" s="125" t="s">
        <v>264</v>
      </c>
      <c r="G4" s="125" t="s">
        <v>265</v>
      </c>
      <c r="H4" s="125" t="s">
        <v>266</v>
      </c>
      <c r="I4" s="125" t="s">
        <v>267</v>
      </c>
      <c r="J4" s="125" t="s">
        <v>268</v>
      </c>
    </row>
    <row r="5" ht="22.5" customHeight="1" spans="1:10">
      <c r="A5" s="125" t="s">
        <v>59</v>
      </c>
      <c r="B5" s="125" t="s">
        <v>60</v>
      </c>
      <c r="C5" s="125" t="s">
        <v>61</v>
      </c>
      <c r="D5" s="125" t="s">
        <v>62</v>
      </c>
      <c r="E5" s="125" t="s">
        <v>63</v>
      </c>
      <c r="F5" s="125" t="s">
        <v>64</v>
      </c>
      <c r="G5" s="125" t="s">
        <v>65</v>
      </c>
      <c r="H5" s="125" t="s">
        <v>66</v>
      </c>
      <c r="I5" s="125" t="s">
        <v>67</v>
      </c>
      <c r="J5" s="125" t="s">
        <v>68</v>
      </c>
    </row>
    <row r="6" ht="52.5" customHeight="1" spans="1:10">
      <c r="A6" s="125" t="s">
        <v>46</v>
      </c>
      <c r="B6" s="125"/>
      <c r="C6" s="125"/>
      <c r="D6" s="125"/>
      <c r="E6" s="125"/>
      <c r="F6" s="125"/>
      <c r="G6" s="125"/>
      <c r="H6" s="125"/>
      <c r="I6" s="125"/>
      <c r="J6" s="125"/>
    </row>
    <row r="7" ht="52.5" customHeight="1" outlineLevel="1" spans="1:10">
      <c r="A7" s="126" t="s">
        <v>246</v>
      </c>
      <c r="B7" s="126" t="s">
        <v>269</v>
      </c>
      <c r="C7" s="126" t="s">
        <v>270</v>
      </c>
      <c r="D7" s="126" t="s">
        <v>271</v>
      </c>
      <c r="E7" s="126" t="s">
        <v>272</v>
      </c>
      <c r="F7" s="126" t="s">
        <v>273</v>
      </c>
      <c r="G7" s="125" t="s">
        <v>274</v>
      </c>
      <c r="H7" s="125" t="s">
        <v>275</v>
      </c>
      <c r="I7" s="126" t="s">
        <v>276</v>
      </c>
      <c r="J7" s="126" t="s">
        <v>246</v>
      </c>
    </row>
    <row r="8" ht="52.5" customHeight="1" outlineLevel="1" spans="1:10">
      <c r="A8" s="126" t="s">
        <v>246</v>
      </c>
      <c r="B8" s="126" t="s">
        <v>269</v>
      </c>
      <c r="C8" s="126" t="s">
        <v>277</v>
      </c>
      <c r="D8" s="126" t="s">
        <v>278</v>
      </c>
      <c r="E8" s="126" t="s">
        <v>279</v>
      </c>
      <c r="F8" s="126" t="s">
        <v>273</v>
      </c>
      <c r="G8" s="125" t="s">
        <v>274</v>
      </c>
      <c r="H8" s="125" t="s">
        <v>275</v>
      </c>
      <c r="I8" s="126" t="s">
        <v>276</v>
      </c>
      <c r="J8" s="126" t="s">
        <v>246</v>
      </c>
    </row>
    <row r="9" ht="52.5" customHeight="1" outlineLevel="1" spans="1:10">
      <c r="A9" s="126" t="s">
        <v>246</v>
      </c>
      <c r="B9" s="126" t="s">
        <v>269</v>
      </c>
      <c r="C9" s="126" t="s">
        <v>280</v>
      </c>
      <c r="D9" s="126" t="s">
        <v>281</v>
      </c>
      <c r="E9" s="126" t="s">
        <v>282</v>
      </c>
      <c r="F9" s="126" t="s">
        <v>273</v>
      </c>
      <c r="G9" s="125" t="s">
        <v>283</v>
      </c>
      <c r="H9" s="125" t="s">
        <v>275</v>
      </c>
      <c r="I9" s="126" t="s">
        <v>276</v>
      </c>
      <c r="J9" s="126" t="s">
        <v>246</v>
      </c>
    </row>
    <row r="10" ht="52.5" customHeight="1" outlineLevel="1" spans="1:10">
      <c r="A10" s="126" t="s">
        <v>255</v>
      </c>
      <c r="B10" s="126" t="s">
        <v>284</v>
      </c>
      <c r="C10" s="126" t="s">
        <v>270</v>
      </c>
      <c r="D10" s="126" t="s">
        <v>271</v>
      </c>
      <c r="E10" s="126" t="s">
        <v>285</v>
      </c>
      <c r="F10" s="126" t="s">
        <v>286</v>
      </c>
      <c r="G10" s="125" t="s">
        <v>287</v>
      </c>
      <c r="H10" s="125" t="s">
        <v>288</v>
      </c>
      <c r="I10" s="126" t="s">
        <v>289</v>
      </c>
      <c r="J10" s="126" t="s">
        <v>290</v>
      </c>
    </row>
    <row r="11" ht="52.5" customHeight="1" outlineLevel="1" spans="1:10">
      <c r="A11" s="126" t="s">
        <v>255</v>
      </c>
      <c r="B11" s="126" t="s">
        <v>284</v>
      </c>
      <c r="C11" s="126" t="s">
        <v>277</v>
      </c>
      <c r="D11" s="126" t="s">
        <v>278</v>
      </c>
      <c r="E11" s="126" t="s">
        <v>291</v>
      </c>
      <c r="F11" s="126" t="s">
        <v>273</v>
      </c>
      <c r="G11" s="125" t="s">
        <v>283</v>
      </c>
      <c r="H11" s="125" t="s">
        <v>275</v>
      </c>
      <c r="I11" s="126" t="s">
        <v>276</v>
      </c>
      <c r="J11" s="126" t="s">
        <v>292</v>
      </c>
    </row>
    <row r="12" ht="52.5" customHeight="1" outlineLevel="1" spans="1:10">
      <c r="A12" s="126" t="s">
        <v>255</v>
      </c>
      <c r="B12" s="126" t="s">
        <v>284</v>
      </c>
      <c r="C12" s="126" t="s">
        <v>280</v>
      </c>
      <c r="D12" s="126" t="s">
        <v>281</v>
      </c>
      <c r="E12" s="126" t="s">
        <v>293</v>
      </c>
      <c r="F12" s="126" t="s">
        <v>273</v>
      </c>
      <c r="G12" s="125" t="s">
        <v>283</v>
      </c>
      <c r="H12" s="125" t="s">
        <v>275</v>
      </c>
      <c r="I12" s="126" t="s">
        <v>276</v>
      </c>
      <c r="J12" s="126" t="s">
        <v>294</v>
      </c>
    </row>
  </sheetData>
  <mergeCells count="6">
    <mergeCell ref="A2:J2"/>
    <mergeCell ref="A3:E3"/>
    <mergeCell ref="A7:A9"/>
    <mergeCell ref="A10:A12"/>
    <mergeCell ref="B7:B9"/>
    <mergeCell ref="B10:B1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2025-03-21T02:14:00Z</dcterms:created>
  <dcterms:modified xsi:type="dcterms:W3CDTF">2025-03-26T09:48:08Z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DD54BFFF057C4A3D9C98B37AF3B5DB85_13</vt:lpwstr>
  </property>
  <property fmtid="{D5CDD505-2E9C-101B-9397-08002B2CF9AE}" pid="3" name="KSOProductBuildVer">
    <vt:lpwstr>2052-12.1.0.20305</vt:lpwstr>
  </property>
</Properties>
</file>