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7" activeTab="7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<sst xmlns="http://schemas.openxmlformats.org/spreadsheetml/2006/main" count="798" uniqueCount="339">
  <si>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</si>
  <si>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</si>
  <si>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</si>
  <si>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</si>
  <si>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</si>
  <si>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</si>
  <si>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</si>
  <si>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</si>
  <si>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</si>
  <si>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</si>
  <si>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</si>
  <si>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</si>
  <si>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</si>
  <si>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</si>
  <si>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</si>
  <si>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</si>
  <si>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</si>
  <si>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</si>
  <si>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</si>
  <si>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</si>
  <si>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</si>
  <si>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</si>
  <si>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</si>
  <si>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</si>
  <si>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</si>
  <si>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</si>
  <si>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</si>
  <si>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</si>
  <si>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</si>
  <si>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</si>
  <si>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</si>
  <si>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</si>
  <si>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</si>
  <si>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</si>
  <si>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</si>
  <si>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</si>
  <si>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</si>
  <si>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</si>
  <si>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</si>
  <si>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</si>
  <si>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</si>
  <si>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</si>
  <si>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</si>
  <si>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</si>
  <si>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</si>
  <si>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</si>
  <si>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芒市轩岗中学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</si>
  <si>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</si>
  <si>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</si>
  <si>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</si>
  <si>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</si>
  <si>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</si>
  <si>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</si>
  <si>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</si>
  <si>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</si>
  <si>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</si>
  <si>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</si>
  <si>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</si>
  <si>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</si>
  <si>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</si>
  <si>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</si>
  <si>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</si>
  <si>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</si>
  <si>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</si>
  <si>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</si>
  <si>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</si>
  <si>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</si>
  <si>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</si>
  <si>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</si>
  <si>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</si>
  <si>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</si>
  <si>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</si>
  <si>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</si>
  <si>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</si>
  <si>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</si>
  <si>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</si>
  <si>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</si>
  <si>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</si>
  <si>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</si>
  <si>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</si>
  <si>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</si>
  <si>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</si>
  <si>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</si>
  <si>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</si>
  <si>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</si>
  <si>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</si>
  <si>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</si>
  <si>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</si>
  <si>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</si>
  <si>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</si>
  <si>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</si>
  <si>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</si>
  <si>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</si>
  <si>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</si>
  <si>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</si>
  <si>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</si>
  <si>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</si>
  <si>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</si>
  <si>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</si>
  <si>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</si>
  <si>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</si>
  <si>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</si>
  <si>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</si>
  <si>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</si>
  <si>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</si>
  <si>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</si>
  <si>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</si>
  <si>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</si>
  <si>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</si>
  <si>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</si>
  <si>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</si>
  <si>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</si>
  <si>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</si>
  <si>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</si>
  <si>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</si>
  <si>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</si>
  <si>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</si>
  <si>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</si>
  <si>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</si>
  <si>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</si>
  <si>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</si>
  <si>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</si>
  <si>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</si>
  <si>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</si>
  <si>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</si>
  <si>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</si>
  <si>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</si>
  <si>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</si>
  <si>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</si>
  <si>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</si>
  <si>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</si>
  <si>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</si>
  <si>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</si>
  <si>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</si>
  <si>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</si>
  <si>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</si>
  <si>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</si>
  <si>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</si>
  <si>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</si>
  <si>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</si>
  <si>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</si>
  <si>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</si>
  <si>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</si>
  <si>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</si>
  <si>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</si>
  <si>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</si>
  <si>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</si>
  <si>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</si>
  <si>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</si>
  <si>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</si>
  <si>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</si>
  <si>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</si>
  <si>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</si>
  <si>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</si>
  <si>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</si>
  <si>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</si>
  <si>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</si>
  <si>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</si>
  <si>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</si>
  <si>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说明：芒市轩岗中学一般公共预算“三公”经费支出预算，此表无数据。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</si>
  <si>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</si>
  <si>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</si>
  <si>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</si>
  <si>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</si>
  <si>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</si>
  <si>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</si>
  <si>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</si>
  <si>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</si>
  <si>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</si>
  <si>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</si>
  <si>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</si>
  <si>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</si>
  <si>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</si>
  <si>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</si>
  <si>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</si>
  <si>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</si>
  <si>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</si>
  <si>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</si>
  <si>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</si>
  <si>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</si>
  <si>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</si>
  <si>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</si>
  <si>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</si>
  <si>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</si>
  <si>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</si>
  <si>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533103210000000019203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</si>
  <si>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</si>
  <si>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</si>
  <si>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</si>
  <si>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</si>
  <si>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</si>
  <si>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</si>
  <si>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</si>
  <si>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533103210000000019205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</si>
  <si>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</si>
  <si>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</si>
  <si>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</si>
  <si>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</si>
  <si>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</si>
  <si>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</si>
  <si>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</si>
  <si>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</si>
  <si>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</si>
  <si>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533103210000000019206</t>
  </si>
  <si>
    <t>30113</t>
  </si>
  <si>
    <t>533103210000000019204</t>
  </si>
  <si>
    <t>编内聘用临时人员社会保险单位缴费</t>
  </si>
  <si>
    <t>533103210000000019212</t>
  </si>
  <si>
    <t>一般公用经费</t>
  </si>
  <si>
    <t>30201</t>
  </si>
  <si>
    <t>办公费</t>
  </si>
  <si>
    <t>30226</t>
  </si>
  <si>
    <t>劳务费</t>
  </si>
  <si>
    <t>30299</t>
  </si>
  <si>
    <t>其他商品和服务支出</t>
  </si>
  <si>
    <t>533103210000000019211</t>
  </si>
  <si>
    <t>退休公用经费</t>
  </si>
  <si>
    <t>533103210000000019210</t>
  </si>
  <si>
    <t>工会经费</t>
  </si>
  <si>
    <t>30228</t>
  </si>
  <si>
    <t>533103241100002320160</t>
  </si>
  <si>
    <t>临时人员</t>
  </si>
  <si>
    <t>30199</t>
  </si>
  <si>
    <t>其他工资福利支出</t>
  </si>
  <si>
    <t>533103221100000417612</t>
  </si>
  <si>
    <t>学生营养改善计划工作人员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</si>
  <si>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</si>
  <si>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</si>
  <si>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</si>
  <si>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</si>
  <si>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</si>
  <si>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</si>
  <si>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</si>
  <si>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</si>
  <si>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</si>
  <si>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</si>
  <si>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533103251100003753188</t>
  </si>
  <si>
    <t>30205</t>
  </si>
  <si>
    <t>水费</t>
  </si>
  <si>
    <t>30206</t>
  </si>
  <si>
    <t>电费</t>
  </si>
  <si>
    <t>30218</t>
  </si>
  <si>
    <t>专用材料费</t>
  </si>
  <si>
    <t>30308</t>
  </si>
  <si>
    <t>助学金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</si>
  <si>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</si>
  <si>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</si>
  <si>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</si>
  <si>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</si>
  <si>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</si>
  <si>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</si>
  <si>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</si>
  <si>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</si>
  <si>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</si>
  <si>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</si>
  <si>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</si>
  <si>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</si>
  <si>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</si>
  <si>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1.根据资金要求、文件精神使用资金；
2.根据无细化不预算、无预算不支出；完善项目库管理机制，提高预算安排的科学性；
3.加强资金管理，提高资金使用效率。  
</t>
  </si>
  <si>
    <t>产出指标</t>
  </si>
  <si>
    <t>数量指标</t>
  </si>
  <si>
    <t>资金受益人数</t>
  </si>
  <si>
    <t>=</t>
  </si>
  <si>
    <t>100</t>
  </si>
  <si>
    <t>%</t>
  </si>
  <si>
    <t>定量指标</t>
  </si>
  <si>
    <t>时效指标</t>
  </si>
  <si>
    <t>资金使用时间</t>
  </si>
  <si>
    <t>2025</t>
  </si>
  <si>
    <t>年</t>
  </si>
  <si>
    <t>效益指标</t>
  </si>
  <si>
    <t>社会效益</t>
  </si>
  <si>
    <t>改善学生学习环境及习惯</t>
  </si>
  <si>
    <t>提升</t>
  </si>
  <si>
    <t>级</t>
  </si>
  <si>
    <t>25</t>
  </si>
  <si>
    <t>满意度指标</t>
  </si>
  <si>
    <t>服务对象满意度</t>
  </si>
  <si>
    <t>学生及教师满意度</t>
  </si>
  <si>
    <t>&gt;=</t>
  </si>
  <si>
    <t>90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</si>
  <si>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</si>
  <si>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</si>
  <si>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</si>
  <si>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</si>
  <si>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</si>
  <si>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说明：芒市轩岗中学无政府性基金预算支出预算，此表无数据。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</si>
  <si>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</si>
  <si>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</si>
  <si>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</si>
  <si>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</si>
  <si>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</si>
  <si>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</si>
  <si>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</si>
  <si>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</si>
  <si>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</si>
  <si>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</si>
  <si>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</si>
  <si>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</si>
  <si>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说明：芒市轩岗中学无政府采购预算，此表无数据。</t>
  </si>
  <si>
    <t>预算08表</t>
  </si>
  <si>
    <t>政府购买服务项目</t>
  </si>
  <si>
    <t>政府购买服务目录</t>
  </si>
  <si>
    <t>说明：芒市轩岗中学无政府购买服务预算，此表无数据。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</si>
  <si>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</si>
  <si>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</si>
  <si>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</si>
  <si>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</si>
  <si>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</si>
  <si>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</si>
  <si>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</si>
  <si>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</si>
  <si>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</si>
  <si>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</si>
  <si>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</si>
  <si>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</si>
  <si>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</si>
  <si>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</si>
  <si>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</si>
  <si>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</si>
  <si>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说明：芒市轩岗中学无市对下转移支付预算，此表无数据。</t>
  </si>
  <si>
    <t>预算09-2表</t>
  </si>
  <si>
    <t/>
  </si>
  <si>
    <t>说明：芒市轩岗中学无市对下转移支付绩效预算，此表无数据。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</si>
  <si>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</si>
  <si>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</si>
  <si>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</si>
  <si>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</si>
  <si>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</si>
  <si>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</si>
  <si>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</si>
  <si>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</si>
  <si>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说明：芒市轩岗中学新增资产配置预算，此表无数据。</t>
  </si>
  <si>
    <t>预算11表</t>
  </si>
  <si>
    <t>上级补助</t>
  </si>
  <si>
    <t>说明：芒市轩岗中学无上级补助项目支出预算，此表无数据。</t>
  </si>
  <si>
    <t>预算12表</t>
  </si>
  <si>
    <t>项目级次</t>
  </si>
  <si>
    <t>说明：芒市轩岗中学无部门项目支出中期规划预算，此表无数据。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</si>
</sst>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yyyy/mm/dd\ hh:mm:ss"/>
    <numFmt numFmtId="178" formatCode="#,##0.00;\-#,##0.00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6"/>
      <color rgb="FF000000"/>
      <name val="方正仿宋_GBK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方正仿宋_GBK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8" borderId="16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7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6" fillId="0" borderId="0" applyNumberFormat="0" applyFill="0" applyBorder="0" applyAlignment="0" applyProtection="0">
      <alignment vertical="center"/>
    </xf>
    <xf numFmtId="0" fontId="24" fillId="13" borderId="18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9" fillId="20" borderId="20" applyNumberFormat="0" applyAlignment="0" applyProtection="0">
      <alignment vertical="center"/>
    </xf>
    <xf numFmtId="0" fontId="40" fillId="20" borderId="16" applyNumberFormat="0" applyAlignment="0" applyProtection="0">
      <alignment vertical="center"/>
    </xf>
    <xf numFmtId="0" fontId="41" fillId="23" borderId="21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7" fillId="2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Font="1" applyAlignment="1">
      <alignment horizontal="justify" vertical="top"/>
    </xf>
    <xf numFmtId="0" fontId="15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center" vertical="center" wrapText="1"/>
    </xf>
    <xf numFmtId="49" fontId="4" fillId="0" borderId="6" xfId="53" applyFont="1" applyBorder="1" applyAlignment="1">
      <alignment horizontal="center" vertical="center" wrapText="1"/>
    </xf>
    <xf numFmtId="0" fontId="22" fillId="0" borderId="0" xfId="0" applyFont="1" applyAlignment="1">
      <alignment horizontal="right" vertical="top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D39"/>
  <sheetViews>
    <sheetView showZeros="0" workbookViewId="0">
      <selection activeCell="B15" sqref="B15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6"/>
      <c r="B1" s="176"/>
      <c r="C1" s="176"/>
      <c r="D1" s="177" t="s">
        <v>0</v>
      </c>
    </row>
    <row r="2" ht="42" customHeight="1" spans="1:4">
      <c r="A2" s="178" t="str">
        <f>"2025"&amp;"年部门财务收支预算总表"</f>
        <v>2025年部门财务收支预算总表</v>
      </c>
      <c r="B2" s="178"/>
      <c r="C2" s="178"/>
      <c r="D2" s="178"/>
    </row>
    <row r="3" ht="18.75" customHeight="1" spans="1:4">
      <c r="A3" s="176" t="str">
        <f>"单位名称："&amp;"芒市轩岗中学"</f>
        <v>单位名称：芒市轩岗中学</v>
      </c>
      <c r="B3" s="176"/>
      <c r="C3" s="179"/>
      <c r="D3" s="177" t="s">
        <v>1</v>
      </c>
    </row>
    <row r="4" ht="18.75" customHeight="1" spans="1:4">
      <c r="A4" s="180" t="s">
        <v>2</v>
      </c>
      <c r="B4" s="180"/>
      <c r="C4" s="180" t="s">
        <v>3</v>
      </c>
      <c r="D4" s="180"/>
    </row>
    <row r="5" ht="18.75" customHeight="1" spans="1:4">
      <c r="A5" s="181" t="s">
        <v>4</v>
      </c>
      <c r="B5" s="181" t="s">
        <v>5</v>
      </c>
      <c r="C5" s="181" t="s">
        <v>6</v>
      </c>
      <c r="D5" s="181" t="s">
        <v>5</v>
      </c>
    </row>
    <row r="6" ht="18.75" customHeight="1" spans="1:4">
      <c r="A6" s="133" t="s">
        <v>7</v>
      </c>
      <c r="B6" s="135">
        <v>19939042.23</v>
      </c>
      <c r="C6" s="133" t="str">
        <f>"一"&amp;"、"&amp;"教育支出"</f>
        <v>一、教育支出</v>
      </c>
      <c r="D6" s="135">
        <v>16861732.36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3452007.91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1173591.24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1801710.72</v>
      </c>
    </row>
    <row r="10" ht="18.75" customHeight="1" spans="1:4">
      <c r="A10" s="133" t="s">
        <v>11</v>
      </c>
      <c r="B10" s="135">
        <v>3350000</v>
      </c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3350000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23289042.23</v>
      </c>
      <c r="C32" s="133" t="s">
        <v>18</v>
      </c>
      <c r="D32" s="135">
        <v>23289042.23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23289042.23</v>
      </c>
      <c r="C36" s="133" t="s">
        <v>25</v>
      </c>
      <c r="D36" s="135">
        <v>23289042.23</v>
      </c>
    </row>
    <row r="39" customHeight="1" spans="2:2">
      <c r="B39" s="182"/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P10"/>
  <sheetViews>
    <sheetView showZeros="0" workbookViewId="0">
      <selection activeCell="A10" sqref="A10:P10"/>
    </sheetView>
  </sheetViews>
  <sheetFormatPr defaultColWidth="9.14285714285714" defaultRowHeight="14.25" customHeight="1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281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282</v>
      </c>
      <c r="C2" s="117"/>
      <c r="D2" s="118"/>
      <c r="E2" s="118"/>
      <c r="F2" s="118"/>
    </row>
    <row r="3" ht="13.5" customHeight="1" spans="1:6">
      <c r="A3" s="119" t="str">
        <f>"单位名称："&amp;"芒市轩岗中学"</f>
        <v>单位名称：芒市轩岗中学</v>
      </c>
      <c r="B3" s="119" t="s">
        <v>283</v>
      </c>
      <c r="C3" s="120"/>
      <c r="D3" s="92"/>
      <c r="E3" s="92"/>
      <c r="F3" s="113" t="s">
        <v>1</v>
      </c>
    </row>
    <row r="4" ht="19.5" customHeight="1" spans="1:6">
      <c r="A4" s="60" t="s">
        <v>162</v>
      </c>
      <c r="B4" s="121" t="s">
        <v>48</v>
      </c>
      <c r="C4" s="60" t="s">
        <v>49</v>
      </c>
      <c r="D4" s="37" t="s">
        <v>284</v>
      </c>
      <c r="E4" s="37"/>
      <c r="F4" s="37"/>
    </row>
    <row r="5" ht="18.55" customHeight="1" spans="1:6">
      <c r="A5" s="60"/>
      <c r="B5" s="121"/>
      <c r="C5" s="60"/>
      <c r="D5" s="37" t="s">
        <v>30</v>
      </c>
      <c r="E5" s="37" t="s">
        <v>52</v>
      </c>
      <c r="F5" s="37" t="s">
        <v>53</v>
      </c>
    </row>
    <row r="6" ht="20.25" customHeight="1" spans="1:6">
      <c r="A6" s="60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5"/>
      <c r="B7" s="121"/>
      <c r="C7" s="35"/>
      <c r="D7" s="76"/>
      <c r="E7" s="123"/>
      <c r="F7" s="123"/>
    </row>
    <row r="8" ht="30" customHeight="1" spans="1:6">
      <c r="A8" s="22"/>
      <c r="B8" s="22"/>
      <c r="C8" s="22"/>
      <c r="D8" s="76"/>
      <c r="E8" s="123"/>
      <c r="F8" s="123"/>
    </row>
    <row r="9" ht="30" customHeight="1" spans="1:6">
      <c r="A9" s="20" t="s">
        <v>285</v>
      </c>
      <c r="B9" s="20" t="s">
        <v>285</v>
      </c>
      <c r="C9" s="20" t="s">
        <v>285</v>
      </c>
      <c r="D9" s="76"/>
      <c r="E9" s="123"/>
      <c r="F9" s="123"/>
    </row>
    <row r="10" customHeight="1" spans="1:16">
      <c r="A10" s="28" t="s">
        <v>286</v>
      </c>
      <c r="B10" s="29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29"/>
    </row>
  </sheetData>
  <mergeCells count="8">
    <mergeCell ref="A2:F2"/>
    <mergeCell ref="A3:C3"/>
    <mergeCell ref="D4:F4"/>
    <mergeCell ref="A9:C9"/>
    <mergeCell ref="A10:P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T11"/>
  <sheetViews>
    <sheetView showZeros="0" topLeftCell="E1" workbookViewId="0">
      <selection activeCell="F8" sqref="F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4" t="s">
        <v>287</v>
      </c>
    </row>
    <row r="2" ht="27.75" customHeight="1" spans="1:17">
      <c r="A2" s="45" t="str">
        <f>"2025"&amp;"年部门政府采购预算表"</f>
        <v>2025年部门政府采购预算表</v>
      </c>
      <c r="B2" s="31"/>
      <c r="C2" s="31"/>
      <c r="D2" s="31"/>
      <c r="E2" s="31"/>
      <c r="F2" s="31"/>
      <c r="G2" s="31"/>
      <c r="H2" s="31"/>
      <c r="I2" s="31"/>
      <c r="J2" s="31"/>
      <c r="K2" s="105"/>
      <c r="L2" s="31"/>
      <c r="M2" s="31"/>
      <c r="N2" s="31"/>
      <c r="O2" s="105"/>
      <c r="P2" s="105"/>
      <c r="Q2" s="31"/>
    </row>
    <row r="3" ht="18.75" customHeight="1" spans="1:17">
      <c r="A3" s="46" t="str">
        <f>"单位名称："&amp;"芒市轩岗中学"</f>
        <v>单位名称：芒市轩岗中学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288</v>
      </c>
      <c r="B4" s="93" t="s">
        <v>289</v>
      </c>
      <c r="C4" s="93" t="s">
        <v>290</v>
      </c>
      <c r="D4" s="93" t="s">
        <v>291</v>
      </c>
      <c r="E4" s="93" t="s">
        <v>292</v>
      </c>
      <c r="F4" s="93" t="s">
        <v>293</v>
      </c>
      <c r="G4" s="49" t="s">
        <v>169</v>
      </c>
      <c r="H4" s="49"/>
      <c r="I4" s="49"/>
      <c r="J4" s="49"/>
      <c r="K4" s="107"/>
      <c r="L4" s="49"/>
      <c r="M4" s="49"/>
      <c r="N4" s="49"/>
      <c r="O4" s="73"/>
      <c r="P4" s="107"/>
      <c r="Q4" s="50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294</v>
      </c>
      <c r="J5" s="94" t="s">
        <v>295</v>
      </c>
      <c r="K5" s="108" t="s">
        <v>296</v>
      </c>
      <c r="L5" s="109" t="s">
        <v>297</v>
      </c>
      <c r="M5" s="109"/>
      <c r="N5" s="109"/>
      <c r="O5" s="110"/>
      <c r="P5" s="111"/>
      <c r="Q5" s="95"/>
    </row>
    <row r="6" ht="77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298</v>
      </c>
      <c r="O6" s="35" t="s">
        <v>42</v>
      </c>
      <c r="P6" s="112" t="s">
        <v>43</v>
      </c>
      <c r="Q6" s="95" t="s">
        <v>44</v>
      </c>
    </row>
    <row r="7" ht="15" customHeight="1" spans="1:17">
      <c r="A7" s="74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/>
      <c r="B8" s="99"/>
      <c r="C8" s="99"/>
      <c r="D8" s="100"/>
      <c r="E8" s="10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/>
      <c r="B9" s="99"/>
      <c r="C9" s="99"/>
      <c r="D9" s="100"/>
      <c r="E9" s="10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285</v>
      </c>
      <c r="B10" s="103"/>
      <c r="C10" s="103"/>
      <c r="D10" s="103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5:20">
      <c r="E11" s="28" t="s">
        <v>299</v>
      </c>
      <c r="F11" s="29"/>
      <c r="G11" s="29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29"/>
    </row>
  </sheetData>
  <mergeCells count="17">
    <mergeCell ref="A2:Q2"/>
    <mergeCell ref="A3:F3"/>
    <mergeCell ref="G4:Q4"/>
    <mergeCell ref="L5:Q5"/>
    <mergeCell ref="A10:E10"/>
    <mergeCell ref="E11:T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P11"/>
  <sheetViews>
    <sheetView showZeros="0" workbookViewId="0">
      <selection activeCell="C18" sqref="C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300</v>
      </c>
    </row>
    <row r="2" ht="36" customHeight="1" spans="1:14">
      <c r="A2" s="31" t="str">
        <f>"2025"&amp;"年部门政府购买服务预算表"</f>
        <v>2025年部门政府购买服务预算表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1.75" customHeight="1" spans="1:14">
      <c r="A3" s="33" t="str">
        <f>"单位名称："&amp;"芒市轩岗中学"</f>
        <v>单位名称：芒市轩岗中学</v>
      </c>
      <c r="B3" s="34"/>
      <c r="C3" s="34"/>
      <c r="D3" s="34"/>
      <c r="E3" s="34"/>
      <c r="F3" s="34"/>
      <c r="G3" s="34"/>
      <c r="H3" s="86"/>
      <c r="I3" s="1"/>
      <c r="J3" s="1"/>
      <c r="K3" s="86"/>
      <c r="L3" s="1"/>
      <c r="M3" s="92"/>
      <c r="N3" s="44" t="s">
        <v>27</v>
      </c>
    </row>
    <row r="4" ht="15.75" customHeight="1" spans="1:14">
      <c r="A4" s="11" t="s">
        <v>288</v>
      </c>
      <c r="B4" s="11" t="s">
        <v>301</v>
      </c>
      <c r="C4" s="11" t="s">
        <v>302</v>
      </c>
      <c r="D4" s="12" t="s">
        <v>169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294</v>
      </c>
      <c r="G5" s="11" t="s">
        <v>295</v>
      </c>
      <c r="H5" s="11" t="s">
        <v>296</v>
      </c>
      <c r="I5" s="12" t="s">
        <v>297</v>
      </c>
      <c r="J5" s="13"/>
      <c r="K5" s="13"/>
      <c r="L5" s="13"/>
      <c r="M5" s="13"/>
      <c r="N5" s="14"/>
    </row>
    <row r="6" ht="57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6">
      <c r="A11" s="28" t="s">
        <v>303</v>
      </c>
      <c r="B11" s="29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29"/>
    </row>
  </sheetData>
  <mergeCells count="14">
    <mergeCell ref="A2:N2"/>
    <mergeCell ref="A3:H3"/>
    <mergeCell ref="D4:N4"/>
    <mergeCell ref="I5:N5"/>
    <mergeCell ref="A10:C10"/>
    <mergeCell ref="A11:P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P11"/>
  <sheetViews>
    <sheetView showZeros="0" workbookViewId="0">
      <selection activeCell="M29" sqref="M29"/>
    </sheetView>
  </sheetViews>
  <sheetFormatPr defaultColWidth="9.14285714285714" defaultRowHeight="14.25" customHeight="1"/>
  <cols>
    <col min="1" max="1" width="37.7142857142857" customWidth="1"/>
    <col min="2" max="2" width="7.04761904761905" customWidth="1"/>
    <col min="3" max="16" width="8.71428571428571" customWidth="1"/>
  </cols>
  <sheetData>
    <row r="1" ht="13.5" customHeight="1" spans="1:16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80" t="s">
        <v>304</v>
      </c>
    </row>
    <row r="2" ht="27.75" customHeight="1" spans="1:16">
      <c r="A2" s="66" t="str">
        <f>"2025"&amp;"年市对下转移支付预算表"</f>
        <v>2025年市对下转移支付预算表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9" t="str">
        <f>"单位名称："&amp;"芒市轩岗中学"</f>
        <v>单位名称：芒市轩岗中学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1" t="s">
        <v>305</v>
      </c>
      <c r="B5" s="12" t="s">
        <v>169</v>
      </c>
      <c r="C5" s="13"/>
      <c r="D5" s="72"/>
      <c r="E5" s="73" t="s">
        <v>306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83"/>
    </row>
    <row r="6" ht="40.5" customHeight="1" spans="1:16">
      <c r="A6" s="74"/>
      <c r="B6" s="16" t="s">
        <v>30</v>
      </c>
      <c r="C6" s="11" t="s">
        <v>34</v>
      </c>
      <c r="D6" s="75" t="s">
        <v>307</v>
      </c>
      <c r="E6" s="75" t="s">
        <v>308</v>
      </c>
      <c r="F6" s="75" t="s">
        <v>309</v>
      </c>
      <c r="G6" s="75" t="s">
        <v>310</v>
      </c>
      <c r="H6" s="75" t="s">
        <v>311</v>
      </c>
      <c r="I6" s="75" t="s">
        <v>312</v>
      </c>
      <c r="J6" s="75" t="s">
        <v>313</v>
      </c>
      <c r="K6" s="75" t="s">
        <v>314</v>
      </c>
      <c r="L6" s="75" t="s">
        <v>315</v>
      </c>
      <c r="M6" s="35" t="s">
        <v>316</v>
      </c>
      <c r="N6" s="35" t="s">
        <v>317</v>
      </c>
      <c r="O6" s="84" t="s">
        <v>318</v>
      </c>
      <c r="P6" s="35" t="s">
        <v>319</v>
      </c>
    </row>
    <row r="7" ht="19.5" customHeight="1" spans="1:16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74">
        <v>16</v>
      </c>
    </row>
    <row r="8" ht="19.5" customHeight="1" spans="1:16">
      <c r="A8" s="38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5"/>
      <c r="N8" s="85"/>
      <c r="O8" s="85"/>
      <c r="P8" s="85"/>
    </row>
    <row r="9" ht="19.5" customHeight="1" spans="1:16">
      <c r="A9" s="38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24"/>
    </row>
    <row r="10" ht="19.5" customHeight="1" spans="1:16">
      <c r="A10" s="53" t="s">
        <v>30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5"/>
      <c r="N10" s="85"/>
      <c r="O10" s="85"/>
      <c r="P10" s="85"/>
    </row>
    <row r="11" customHeight="1" spans="1:16">
      <c r="A11" s="28" t="s">
        <v>320</v>
      </c>
      <c r="B11" s="28"/>
      <c r="C11" s="2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P8"/>
  <sheetViews>
    <sheetView showZeros="0" workbookViewId="0">
      <selection activeCell="K24" sqref="K24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3" t="s">
        <v>321</v>
      </c>
    </row>
    <row r="2" ht="28.5" customHeight="1" spans="1:10">
      <c r="A2" s="56" t="str">
        <f>"2025"&amp;"年市对下转移支付绩效目标表"</f>
        <v>2025年市对下转移支付绩效目标表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"单位名称："&amp;"芒市轩岗中学"</f>
        <v>单位名称：芒市轩岗中学</v>
      </c>
      <c r="B3" s="58"/>
      <c r="C3" s="58"/>
      <c r="D3" s="58"/>
      <c r="E3" s="58"/>
      <c r="F3" s="59"/>
      <c r="G3" s="58"/>
      <c r="H3" s="59"/>
    </row>
    <row r="4" ht="44.25" customHeight="1" spans="1:10">
      <c r="A4" s="36" t="s">
        <v>248</v>
      </c>
      <c r="B4" s="36" t="s">
        <v>249</v>
      </c>
      <c r="C4" s="36" t="s">
        <v>250</v>
      </c>
      <c r="D4" s="36" t="s">
        <v>251</v>
      </c>
      <c r="E4" s="36" t="s">
        <v>252</v>
      </c>
      <c r="F4" s="60" t="s">
        <v>253</v>
      </c>
      <c r="G4" s="36" t="s">
        <v>254</v>
      </c>
      <c r="H4" s="60" t="s">
        <v>255</v>
      </c>
      <c r="I4" s="60" t="s">
        <v>256</v>
      </c>
      <c r="J4" s="36" t="s">
        <v>257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60">
        <v>6</v>
      </c>
      <c r="G5" s="36">
        <v>7</v>
      </c>
      <c r="H5" s="60">
        <v>8</v>
      </c>
      <c r="I5" s="60">
        <v>9</v>
      </c>
      <c r="J5" s="36">
        <v>10</v>
      </c>
    </row>
    <row r="6" ht="25.95" customHeight="1" spans="1:10">
      <c r="A6" s="38"/>
      <c r="B6" s="51"/>
      <c r="C6" s="51"/>
      <c r="D6" s="51"/>
      <c r="E6" s="61"/>
      <c r="F6" s="62"/>
      <c r="G6" s="61"/>
      <c r="H6" s="62"/>
      <c r="I6" s="62"/>
      <c r="J6" s="61"/>
    </row>
    <row r="7" ht="25.95" customHeight="1" spans="1:10">
      <c r="A7" s="38"/>
      <c r="B7" s="22" t="s">
        <v>322</v>
      </c>
      <c r="C7" s="22" t="s">
        <v>322</v>
      </c>
      <c r="D7" s="22" t="s">
        <v>322</v>
      </c>
      <c r="E7" s="38" t="s">
        <v>322</v>
      </c>
      <c r="F7" s="22" t="s">
        <v>322</v>
      </c>
      <c r="G7" s="38" t="s">
        <v>322</v>
      </c>
      <c r="H7" s="22" t="s">
        <v>322</v>
      </c>
      <c r="I7" s="22" t="s">
        <v>322</v>
      </c>
      <c r="J7" s="38" t="s">
        <v>322</v>
      </c>
    </row>
    <row r="8" customHeight="1" spans="1:16">
      <c r="A8" s="28" t="s">
        <v>323</v>
      </c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29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P9"/>
  <sheetViews>
    <sheetView showZeros="0" workbookViewId="0">
      <selection activeCell="F23" sqref="F23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324</v>
      </c>
    </row>
    <row r="2" ht="28.5" customHeight="1" spans="1:8">
      <c r="A2" s="45" t="str">
        <f>"2025"&amp;"年新增资产配置表"</f>
        <v>2025年新增资产配置表</v>
      </c>
      <c r="B2" s="31"/>
      <c r="C2" s="31"/>
      <c r="D2" s="31"/>
      <c r="E2" s="31"/>
      <c r="F2" s="31"/>
      <c r="G2" s="31"/>
      <c r="H2" s="31"/>
    </row>
    <row r="3" ht="13.5" customHeight="1" spans="1:8">
      <c r="A3" s="46" t="str">
        <f>"单位名称："&amp;"芒市轩岗中学"</f>
        <v>单位名称：芒市轩岗中学</v>
      </c>
      <c r="B3" s="33"/>
      <c r="C3" s="47"/>
      <c r="D3" s="1"/>
      <c r="E3" s="1"/>
      <c r="F3" s="1"/>
      <c r="G3" s="1"/>
      <c r="H3" s="1"/>
    </row>
    <row r="4" ht="18" customHeight="1" spans="1:8">
      <c r="A4" s="11" t="s">
        <v>162</v>
      </c>
      <c r="B4" s="11" t="s">
        <v>325</v>
      </c>
      <c r="C4" s="11" t="s">
        <v>326</v>
      </c>
      <c r="D4" s="11" t="s">
        <v>327</v>
      </c>
      <c r="E4" s="11" t="s">
        <v>328</v>
      </c>
      <c r="F4" s="48" t="s">
        <v>329</v>
      </c>
      <c r="G4" s="49"/>
      <c r="H4" s="50"/>
    </row>
    <row r="5" ht="18" customHeight="1" spans="1:8">
      <c r="A5" s="18"/>
      <c r="B5" s="18"/>
      <c r="C5" s="18"/>
      <c r="D5" s="18"/>
      <c r="E5" s="18"/>
      <c r="F5" s="36" t="s">
        <v>292</v>
      </c>
      <c r="G5" s="36" t="s">
        <v>330</v>
      </c>
      <c r="H5" s="36" t="s">
        <v>331</v>
      </c>
    </row>
    <row r="6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16">
      <c r="A9" s="28" t="s">
        <v>332</v>
      </c>
      <c r="B9" s="29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29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P11"/>
  <sheetViews>
    <sheetView showZeros="0" workbookViewId="0">
      <selection activeCell="D18" sqref="D18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333</v>
      </c>
    </row>
    <row r="2" ht="27.75" customHeight="1" spans="1:11">
      <c r="A2" s="31" t="str">
        <f>"2025"&amp;"年上级补助项目支出预算表"</f>
        <v>2025年上级补助项目支出预算表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2" t="str">
        <f>"单位名称："&amp;"芒市轩岗中学"</f>
        <v>单位名称：芒市轩岗中学</v>
      </c>
      <c r="B3" s="33"/>
      <c r="C3" s="33"/>
      <c r="D3" s="33"/>
      <c r="E3" s="33"/>
      <c r="F3" s="33"/>
      <c r="G3" s="33"/>
      <c r="H3" s="34"/>
      <c r="I3" s="34"/>
      <c r="J3" s="34"/>
      <c r="K3" s="41" t="s">
        <v>27</v>
      </c>
    </row>
    <row r="4" ht="21.75" customHeight="1" spans="1:11">
      <c r="A4" s="35" t="s">
        <v>228</v>
      </c>
      <c r="B4" s="35" t="s">
        <v>164</v>
      </c>
      <c r="C4" s="35" t="s">
        <v>229</v>
      </c>
      <c r="D4" s="36" t="s">
        <v>165</v>
      </c>
      <c r="E4" s="36" t="s">
        <v>166</v>
      </c>
      <c r="F4" s="36" t="s">
        <v>230</v>
      </c>
      <c r="G4" s="36" t="s">
        <v>231</v>
      </c>
      <c r="H4" s="37" t="s">
        <v>30</v>
      </c>
      <c r="I4" s="37" t="s">
        <v>334</v>
      </c>
      <c r="J4" s="37"/>
      <c r="K4" s="37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6" t="s">
        <v>34</v>
      </c>
      <c r="J5" s="36" t="s">
        <v>35</v>
      </c>
      <c r="K5" s="36" t="s">
        <v>36</v>
      </c>
    </row>
    <row r="6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33</v>
      </c>
      <c r="J6" s="36"/>
      <c r="K6" s="36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8"/>
      <c r="B8" s="22"/>
      <c r="C8" s="38"/>
      <c r="D8" s="38"/>
      <c r="E8" s="38"/>
      <c r="F8" s="38"/>
      <c r="G8" s="38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9" t="s">
        <v>285</v>
      </c>
      <c r="B10" s="40"/>
      <c r="C10" s="40"/>
      <c r="D10" s="40"/>
      <c r="E10" s="40"/>
      <c r="F10" s="40"/>
      <c r="G10" s="40"/>
      <c r="H10" s="23"/>
      <c r="I10" s="23"/>
      <c r="J10" s="23"/>
      <c r="K10" s="43"/>
    </row>
    <row r="11" customHeight="1" spans="1:16">
      <c r="A11" s="28" t="s">
        <v>335</v>
      </c>
      <c r="B11" s="29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29"/>
    </row>
  </sheetData>
  <mergeCells count="16">
    <mergeCell ref="A2:K2"/>
    <mergeCell ref="A3:G3"/>
    <mergeCell ref="I4:K4"/>
    <mergeCell ref="A10:G10"/>
    <mergeCell ref="A11:P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Below="0" summaryRight="0"/>
  </sheetPr>
  <dimension ref="A1:P11"/>
  <sheetViews>
    <sheetView showZeros="0" workbookViewId="0">
      <selection activeCell="D19" sqref="D19"/>
    </sheetView>
  </sheetViews>
  <sheetFormatPr defaultColWidth="9.14285714285714" defaultRowHeight="14.25" customHeight="1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"单位名称："&amp;"芒市轩岗中学"</f>
        <v>单位名称：芒市轩岗中学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229</v>
      </c>
      <c r="B4" s="10" t="s">
        <v>228</v>
      </c>
      <c r="C4" s="10" t="s">
        <v>164</v>
      </c>
      <c r="D4" s="11" t="s">
        <v>337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322</v>
      </c>
      <c r="C10" s="26"/>
      <c r="D10" s="27"/>
      <c r="E10" s="23"/>
      <c r="F10" s="23"/>
      <c r="G10" s="23"/>
    </row>
    <row r="11" customHeight="1" spans="1:16">
      <c r="A11" s="28" t="s">
        <v>338</v>
      </c>
      <c r="B11" s="29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29"/>
    </row>
  </sheetData>
  <mergeCells count="12">
    <mergeCell ref="A2:G2"/>
    <mergeCell ref="A3:D3"/>
    <mergeCell ref="E4:G4"/>
    <mergeCell ref="A10:D10"/>
    <mergeCell ref="A11:P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31" t="str">
        <f>"2025"&amp;"年部门收入预算表"</f>
        <v>2025年部门收入预算表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8" customHeight="1" spans="1:17">
      <c r="A3" s="33" t="str">
        <f>"单位名称："&amp;"芒市轩岗中学"</f>
        <v>单位名称：芒市轩岗中学</v>
      </c>
      <c r="B3" s="33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5" t="s">
        <v>38</v>
      </c>
      <c r="J5" s="175"/>
      <c r="K5" s="175"/>
      <c r="L5" s="175"/>
      <c r="M5" s="175"/>
      <c r="N5" s="17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115" customHeight="1" spans="1:19">
      <c r="A6" s="74"/>
      <c r="B6" s="74"/>
      <c r="C6" s="74"/>
      <c r="D6" s="87"/>
      <c r="E6" s="87"/>
      <c r="F6" s="87"/>
      <c r="G6" s="74"/>
      <c r="H6" s="74"/>
      <c r="I6" s="37" t="s">
        <v>33</v>
      </c>
      <c r="J6" s="35" t="s">
        <v>40</v>
      </c>
      <c r="K6" s="35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60">
        <v>19</v>
      </c>
    </row>
    <row r="8" ht="52.5" customHeight="1" spans="1:19">
      <c r="A8" s="173" t="s">
        <v>45</v>
      </c>
      <c r="B8" s="173" t="s">
        <v>46</v>
      </c>
      <c r="C8" s="23">
        <v>23289042.23</v>
      </c>
      <c r="D8" s="23">
        <v>23289042.23</v>
      </c>
      <c r="E8" s="23">
        <v>19939042.23</v>
      </c>
      <c r="F8" s="23"/>
      <c r="G8" s="23"/>
      <c r="H8" s="23"/>
      <c r="I8" s="23">
        <v>3350000</v>
      </c>
      <c r="J8" s="23"/>
      <c r="K8" s="23"/>
      <c r="L8" s="23"/>
      <c r="M8" s="23"/>
      <c r="N8" s="23">
        <v>3350000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4"/>
      <c r="C9" s="163">
        <v>23289042.23</v>
      </c>
      <c r="D9" s="163">
        <v>23289042.23</v>
      </c>
      <c r="E9" s="163">
        <v>19939042.23</v>
      </c>
      <c r="F9" s="163"/>
      <c r="G9" s="163"/>
      <c r="H9" s="163"/>
      <c r="I9" s="163">
        <v>3350000</v>
      </c>
      <c r="J9" s="163"/>
      <c r="K9" s="163"/>
      <c r="L9" s="163"/>
      <c r="M9" s="163"/>
      <c r="N9" s="163">
        <v>3350000</v>
      </c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</sheetPr>
  <dimension ref="A1:O25"/>
  <sheetViews>
    <sheetView showZeros="0" workbookViewId="0">
      <selection activeCell="D25" sqref="D25"/>
    </sheetView>
  </sheetViews>
  <sheetFormatPr defaultColWidth="8.84761904761905" defaultRowHeight="15" customHeight="1"/>
  <cols>
    <col min="1" max="1" width="9.62857142857143" customWidth="1"/>
    <col min="2" max="2" width="13.7142857142857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4" t="s">
        <v>47</v>
      </c>
      <c r="O1" s="44"/>
    </row>
    <row r="2" ht="36" customHeight="1" spans="1:15">
      <c r="A2" s="166" t="str">
        <f>"2025"&amp;"年部门支出预算表"</f>
        <v>2025年部门支出预算表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3" t="str">
        <f>"单位名称："&amp;"芒市轩岗中学"</f>
        <v>单位名称：芒市轩岗中学</v>
      </c>
      <c r="B3" s="33"/>
      <c r="C3" s="33"/>
      <c r="D3" s="33"/>
      <c r="E3" s="33"/>
      <c r="F3" s="33"/>
      <c r="G3" s="165"/>
      <c r="H3" s="165"/>
      <c r="I3" s="165"/>
      <c r="J3" s="165"/>
      <c r="K3" s="165"/>
      <c r="L3" s="165"/>
      <c r="M3" s="165"/>
      <c r="N3" s="44" t="s">
        <v>1</v>
      </c>
      <c r="O3" s="44"/>
    </row>
    <row r="4" ht="31.5" customHeight="1" spans="1:15">
      <c r="A4" s="167" t="s">
        <v>48</v>
      </c>
      <c r="B4" s="167" t="s">
        <v>49</v>
      </c>
      <c r="C4" s="167" t="s">
        <v>30</v>
      </c>
      <c r="D4" s="167" t="s">
        <v>34</v>
      </c>
      <c r="E4" s="167"/>
      <c r="F4" s="167"/>
      <c r="G4" s="167" t="s">
        <v>35</v>
      </c>
      <c r="H4" s="167" t="s">
        <v>36</v>
      </c>
      <c r="I4" s="167" t="s">
        <v>50</v>
      </c>
      <c r="J4" s="167" t="s">
        <v>51</v>
      </c>
      <c r="K4" s="167"/>
      <c r="L4" s="167"/>
      <c r="M4" s="167"/>
      <c r="N4" s="167"/>
      <c r="O4" s="167"/>
    </row>
    <row r="5" ht="68" customHeight="1" spans="1:15">
      <c r="A5" s="167"/>
      <c r="B5" s="167"/>
      <c r="C5" s="167"/>
      <c r="D5" s="167" t="s">
        <v>33</v>
      </c>
      <c r="E5" s="167" t="s">
        <v>52</v>
      </c>
      <c r="F5" s="167" t="s">
        <v>53</v>
      </c>
      <c r="G5" s="167"/>
      <c r="H5" s="167"/>
      <c r="I5" s="167"/>
      <c r="J5" s="167" t="s">
        <v>33</v>
      </c>
      <c r="K5" s="167" t="s">
        <v>54</v>
      </c>
      <c r="L5" s="167" t="s">
        <v>55</v>
      </c>
      <c r="M5" s="167" t="s">
        <v>56</v>
      </c>
      <c r="N5" s="167" t="s">
        <v>57</v>
      </c>
      <c r="O5" s="167" t="s">
        <v>58</v>
      </c>
    </row>
    <row r="6" ht="18.75" customHeight="1" spans="1:15">
      <c r="A6" s="168" t="s">
        <v>59</v>
      </c>
      <c r="B6" s="168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  <c r="H6" s="168" t="s">
        <v>66</v>
      </c>
      <c r="I6" s="168" t="s">
        <v>67</v>
      </c>
      <c r="J6" s="168" t="s">
        <v>68</v>
      </c>
      <c r="K6" s="168" t="s">
        <v>69</v>
      </c>
      <c r="L6" s="168" t="s">
        <v>70</v>
      </c>
      <c r="M6" s="168" t="s">
        <v>71</v>
      </c>
      <c r="N6" s="168" t="s">
        <v>72</v>
      </c>
      <c r="O6" s="168" t="s">
        <v>73</v>
      </c>
    </row>
    <row r="7" ht="52.5" customHeight="1" spans="1:15">
      <c r="A7" s="169" t="s">
        <v>74</v>
      </c>
      <c r="B7" s="169" t="s">
        <v>75</v>
      </c>
      <c r="C7" s="135">
        <v>16861732.36</v>
      </c>
      <c r="D7" s="135">
        <v>13511732.36</v>
      </c>
      <c r="E7" s="135">
        <v>13511732.36</v>
      </c>
      <c r="F7" s="135"/>
      <c r="G7" s="135"/>
      <c r="H7" s="135"/>
      <c r="I7" s="135"/>
      <c r="J7" s="135">
        <v>3350000</v>
      </c>
      <c r="K7" s="135"/>
      <c r="L7" s="135"/>
      <c r="M7" s="135"/>
      <c r="N7" s="135"/>
      <c r="O7" s="135">
        <v>3350000</v>
      </c>
    </row>
    <row r="8" ht="52.5" customHeight="1" spans="1:15">
      <c r="A8" s="170" t="s">
        <v>76</v>
      </c>
      <c r="B8" s="170" t="s">
        <v>77</v>
      </c>
      <c r="C8" s="135">
        <v>16861732.36</v>
      </c>
      <c r="D8" s="135">
        <v>13511732.36</v>
      </c>
      <c r="E8" s="135">
        <v>13511732.36</v>
      </c>
      <c r="F8" s="135"/>
      <c r="G8" s="135"/>
      <c r="H8" s="135"/>
      <c r="I8" s="135"/>
      <c r="J8" s="135">
        <v>3350000</v>
      </c>
      <c r="K8" s="135"/>
      <c r="L8" s="135"/>
      <c r="M8" s="135"/>
      <c r="N8" s="135"/>
      <c r="O8" s="135">
        <v>3350000</v>
      </c>
    </row>
    <row r="9" ht="52.5" customHeight="1" spans="1:15">
      <c r="A9" s="171" t="s">
        <v>78</v>
      </c>
      <c r="B9" s="171" t="s">
        <v>79</v>
      </c>
      <c r="C9" s="135">
        <v>16861732.36</v>
      </c>
      <c r="D9" s="135">
        <v>13511732.36</v>
      </c>
      <c r="E9" s="135">
        <v>13511732.36</v>
      </c>
      <c r="F9" s="135"/>
      <c r="G9" s="135"/>
      <c r="H9" s="135"/>
      <c r="I9" s="135"/>
      <c r="J9" s="135">
        <v>3350000</v>
      </c>
      <c r="K9" s="135"/>
      <c r="L9" s="135"/>
      <c r="M9" s="135"/>
      <c r="N9" s="135"/>
      <c r="O9" s="135">
        <v>3350000</v>
      </c>
    </row>
    <row r="10" ht="52.5" customHeight="1" spans="1:15">
      <c r="A10" s="169" t="s">
        <v>80</v>
      </c>
      <c r="B10" s="169" t="s">
        <v>81</v>
      </c>
      <c r="C10" s="135">
        <v>3452007.91</v>
      </c>
      <c r="D10" s="135">
        <v>3452007.91</v>
      </c>
      <c r="E10" s="135">
        <v>3452007.91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70" t="s">
        <v>82</v>
      </c>
      <c r="B11" s="170" t="s">
        <v>83</v>
      </c>
      <c r="C11" s="135">
        <v>3090423.15</v>
      </c>
      <c r="D11" s="135">
        <v>3090423.15</v>
      </c>
      <c r="E11" s="135">
        <v>3090423.15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1" t="s">
        <v>84</v>
      </c>
      <c r="B12" s="171" t="s">
        <v>85</v>
      </c>
      <c r="C12" s="135">
        <v>9600</v>
      </c>
      <c r="D12" s="135">
        <v>9600</v>
      </c>
      <c r="E12" s="135">
        <v>9600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1" t="s">
        <v>86</v>
      </c>
      <c r="B13" s="171" t="s">
        <v>87</v>
      </c>
      <c r="C13" s="135">
        <v>2661864.96</v>
      </c>
      <c r="D13" s="135">
        <v>2661864.96</v>
      </c>
      <c r="E13" s="135">
        <v>2661864.96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1" t="s">
        <v>88</v>
      </c>
      <c r="B14" s="171" t="s">
        <v>89</v>
      </c>
      <c r="C14" s="135">
        <v>418958.19</v>
      </c>
      <c r="D14" s="135">
        <v>418958.19</v>
      </c>
      <c r="E14" s="135">
        <v>418958.19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0" t="s">
        <v>90</v>
      </c>
      <c r="B15" s="170" t="s">
        <v>91</v>
      </c>
      <c r="C15" s="135">
        <v>361584.76</v>
      </c>
      <c r="D15" s="135">
        <v>361584.76</v>
      </c>
      <c r="E15" s="135">
        <v>361584.76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1" t="s">
        <v>92</v>
      </c>
      <c r="B16" s="171" t="s">
        <v>91</v>
      </c>
      <c r="C16" s="135">
        <v>361584.76</v>
      </c>
      <c r="D16" s="135">
        <v>361584.76</v>
      </c>
      <c r="E16" s="135">
        <v>361584.76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69" t="s">
        <v>93</v>
      </c>
      <c r="B17" s="169" t="s">
        <v>94</v>
      </c>
      <c r="C17" s="135">
        <v>1173591.24</v>
      </c>
      <c r="D17" s="135">
        <v>1173591.24</v>
      </c>
      <c r="E17" s="135">
        <v>1173591.24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95</v>
      </c>
      <c r="B18" s="170" t="s">
        <v>96</v>
      </c>
      <c r="C18" s="135">
        <v>1173591.24</v>
      </c>
      <c r="D18" s="135">
        <v>1173591.24</v>
      </c>
      <c r="E18" s="135">
        <v>1173591.24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1" t="s">
        <v>97</v>
      </c>
      <c r="B19" s="171" t="s">
        <v>98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1" t="s">
        <v>99</v>
      </c>
      <c r="B20" s="171" t="s">
        <v>100</v>
      </c>
      <c r="C20" s="135">
        <v>1113534.22</v>
      </c>
      <c r="D20" s="135">
        <v>1113534.22</v>
      </c>
      <c r="E20" s="135">
        <v>1113534.22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1" t="s">
        <v>101</v>
      </c>
      <c r="B21" s="171" t="s">
        <v>102</v>
      </c>
      <c r="C21" s="135">
        <v>60057.02</v>
      </c>
      <c r="D21" s="135">
        <v>60057.02</v>
      </c>
      <c r="E21" s="135">
        <v>60057.02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69" t="s">
        <v>103</v>
      </c>
      <c r="B22" s="169" t="s">
        <v>104</v>
      </c>
      <c r="C22" s="135">
        <v>1801710.72</v>
      </c>
      <c r="D22" s="135">
        <v>1801710.72</v>
      </c>
      <c r="E22" s="135">
        <v>1801710.72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105</v>
      </c>
      <c r="B23" s="170" t="s">
        <v>106</v>
      </c>
      <c r="C23" s="135">
        <v>1801710.72</v>
      </c>
      <c r="D23" s="135">
        <v>1801710.72</v>
      </c>
      <c r="E23" s="135">
        <v>1801710.72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1" t="s">
        <v>107</v>
      </c>
      <c r="B24" s="171" t="s">
        <v>108</v>
      </c>
      <c r="C24" s="135">
        <v>1801710.72</v>
      </c>
      <c r="D24" s="135">
        <v>1801710.72</v>
      </c>
      <c r="E24" s="135">
        <v>1801710.72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30" customHeight="1" spans="1:15">
      <c r="A25" s="168" t="s">
        <v>30</v>
      </c>
      <c r="B25" s="168"/>
      <c r="C25" s="135">
        <v>23289042.23</v>
      </c>
      <c r="D25" s="135">
        <v>19939042.23</v>
      </c>
      <c r="E25" s="135">
        <v>19939042.23</v>
      </c>
      <c r="F25" s="135"/>
      <c r="G25" s="135"/>
      <c r="H25" s="135"/>
      <c r="I25" s="135"/>
      <c r="J25" s="135">
        <v>3350000</v>
      </c>
      <c r="K25" s="135"/>
      <c r="L25" s="135"/>
      <c r="M25" s="135"/>
      <c r="N25" s="135"/>
      <c r="O25" s="135">
        <v>3350000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D36"/>
  <sheetViews>
    <sheetView showZeros="0" topLeftCell="A11" workbookViewId="0">
      <selection activeCell="D11" sqref="D1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7"/>
      <c r="B1" s="47"/>
      <c r="C1" s="47"/>
      <c r="D1" s="91" t="s">
        <v>109</v>
      </c>
    </row>
    <row r="2" ht="30.75" customHeight="1" spans="1:4">
      <c r="A2" s="158" t="str">
        <f>"2025"&amp;"年部门财政拨款收支预算总表"</f>
        <v>2025年部门财政拨款收支预算总表</v>
      </c>
      <c r="B2" s="158"/>
      <c r="C2" s="158"/>
      <c r="D2" s="158"/>
    </row>
    <row r="3" ht="18.75" customHeight="1" spans="1:4">
      <c r="A3" s="33" t="str">
        <f>"单位名称："&amp;"芒市轩岗中学"</f>
        <v>单位名称：芒市轩岗中学</v>
      </c>
      <c r="B3" s="159"/>
      <c r="C3" s="159"/>
      <c r="D3" s="92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1" t="s">
        <v>112</v>
      </c>
      <c r="B5" s="11" t="s">
        <v>5</v>
      </c>
      <c r="C5" s="71" t="s">
        <v>113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88" t="s">
        <v>114</v>
      </c>
      <c r="B7" s="23">
        <v>19939042.23</v>
      </c>
      <c r="C7" s="88" t="s">
        <v>115</v>
      </c>
      <c r="D7" s="23">
        <v>19939042.23</v>
      </c>
    </row>
    <row r="8" ht="19.5" customHeight="1" spans="1:4">
      <c r="A8" s="88" t="s">
        <v>116</v>
      </c>
      <c r="B8" s="23">
        <v>19939042.23</v>
      </c>
      <c r="C8" s="160" t="s">
        <v>117</v>
      </c>
      <c r="D8" s="23"/>
    </row>
    <row r="9" ht="19.5" customHeight="1" spans="1:4">
      <c r="A9" s="161" t="s">
        <v>118</v>
      </c>
      <c r="B9" s="23"/>
      <c r="C9" s="160" t="s">
        <v>119</v>
      </c>
      <c r="D9" s="23"/>
    </row>
    <row r="10" ht="19.5" customHeight="1" spans="1:4">
      <c r="A10" s="161" t="s">
        <v>120</v>
      </c>
      <c r="B10" s="23"/>
      <c r="C10" s="160" t="s">
        <v>121</v>
      </c>
      <c r="D10" s="23"/>
    </row>
    <row r="11" ht="19.5" customHeight="1" spans="1:4">
      <c r="A11" s="161" t="s">
        <v>122</v>
      </c>
      <c r="B11" s="23"/>
      <c r="C11" s="160" t="s">
        <v>123</v>
      </c>
      <c r="D11" s="23"/>
    </row>
    <row r="12" ht="19.5" customHeight="1" spans="1:4">
      <c r="A12" s="161" t="s">
        <v>116</v>
      </c>
      <c r="B12" s="23"/>
      <c r="C12" s="160" t="s">
        <v>124</v>
      </c>
      <c r="D12" s="23">
        <v>13511732.36</v>
      </c>
    </row>
    <row r="13" ht="19.5" customHeight="1" spans="1:4">
      <c r="A13" s="161" t="s">
        <v>118</v>
      </c>
      <c r="B13" s="23"/>
      <c r="C13" s="160" t="s">
        <v>125</v>
      </c>
      <c r="D13" s="23"/>
    </row>
    <row r="14" ht="19.5" customHeight="1" spans="1:4">
      <c r="A14" s="161" t="s">
        <v>120</v>
      </c>
      <c r="B14" s="23"/>
      <c r="C14" s="160" t="s">
        <v>126</v>
      </c>
      <c r="D14" s="23"/>
    </row>
    <row r="15" ht="19.5" customHeight="1" spans="1:4">
      <c r="A15" s="162"/>
      <c r="B15" s="23"/>
      <c r="C15" s="160" t="s">
        <v>127</v>
      </c>
      <c r="D15" s="23">
        <v>3452007.91</v>
      </c>
    </row>
    <row r="16" ht="19.5" customHeight="1" spans="1:4">
      <c r="A16" s="162"/>
      <c r="B16" s="23"/>
      <c r="C16" s="160" t="s">
        <v>128</v>
      </c>
      <c r="D16" s="23">
        <v>1173591.24</v>
      </c>
    </row>
    <row r="17" ht="19.5" customHeight="1" spans="1:4">
      <c r="A17" s="162"/>
      <c r="B17" s="23"/>
      <c r="C17" s="160" t="s">
        <v>129</v>
      </c>
      <c r="D17" s="23"/>
    </row>
    <row r="18" ht="19.5" customHeight="1" spans="1:4">
      <c r="A18" s="162"/>
      <c r="B18" s="23"/>
      <c r="C18" s="160" t="s">
        <v>130</v>
      </c>
      <c r="D18" s="23"/>
    </row>
    <row r="19" ht="19.5" customHeight="1" spans="1:4">
      <c r="A19" s="162"/>
      <c r="B19" s="23"/>
      <c r="C19" s="160" t="s">
        <v>131</v>
      </c>
      <c r="D19" s="23"/>
    </row>
    <row r="20" ht="19.5" customHeight="1" spans="1:4">
      <c r="A20" s="88"/>
      <c r="B20" s="23"/>
      <c r="C20" s="160" t="s">
        <v>132</v>
      </c>
      <c r="D20" s="23"/>
    </row>
    <row r="21" ht="19.5" customHeight="1" spans="1:4">
      <c r="A21" s="88"/>
      <c r="B21" s="23"/>
      <c r="C21" s="88" t="s">
        <v>133</v>
      </c>
      <c r="D21" s="23"/>
    </row>
    <row r="22" ht="19.5" customHeight="1" spans="1:4">
      <c r="A22" s="88"/>
      <c r="B22" s="23"/>
      <c r="C22" s="88" t="s">
        <v>134</v>
      </c>
      <c r="D22" s="23"/>
    </row>
    <row r="23" ht="19.5" customHeight="1" spans="1:4">
      <c r="A23" s="88"/>
      <c r="B23" s="23"/>
      <c r="C23" s="88" t="s">
        <v>135</v>
      </c>
      <c r="D23" s="23"/>
    </row>
    <row r="24" ht="19.5" customHeight="1" spans="1:4">
      <c r="A24" s="88"/>
      <c r="B24" s="23"/>
      <c r="C24" s="88" t="s">
        <v>136</v>
      </c>
      <c r="D24" s="23"/>
    </row>
    <row r="25" ht="19.5" customHeight="1" spans="1:4">
      <c r="A25" s="88"/>
      <c r="B25" s="23"/>
      <c r="C25" s="88" t="s">
        <v>137</v>
      </c>
      <c r="D25" s="23"/>
    </row>
    <row r="26" ht="19.5" customHeight="1" spans="1:4">
      <c r="A26" s="160"/>
      <c r="B26" s="23"/>
      <c r="C26" s="88" t="s">
        <v>138</v>
      </c>
      <c r="D26" s="23">
        <v>1801710.72</v>
      </c>
    </row>
    <row r="27" ht="19.5" customHeight="1" spans="1:4">
      <c r="A27" s="88"/>
      <c r="B27" s="23"/>
      <c r="C27" s="88" t="s">
        <v>139</v>
      </c>
      <c r="D27" s="23"/>
    </row>
    <row r="28" customHeight="1" spans="1:4">
      <c r="A28" s="88"/>
      <c r="B28" s="23"/>
      <c r="C28" s="161" t="s">
        <v>140</v>
      </c>
      <c r="D28" s="23"/>
    </row>
    <row r="29" ht="19.5" customHeight="1" spans="1:4">
      <c r="A29" s="88"/>
      <c r="B29" s="23"/>
      <c r="C29" s="88" t="s">
        <v>141</v>
      </c>
      <c r="D29" s="23"/>
    </row>
    <row r="30" ht="19.5" customHeight="1" spans="1:4">
      <c r="A30" s="160"/>
      <c r="B30" s="23"/>
      <c r="C30" s="88" t="s">
        <v>142</v>
      </c>
      <c r="D30" s="23"/>
    </row>
    <row r="31" ht="18" customHeight="1" spans="1:4">
      <c r="A31" s="160"/>
      <c r="B31" s="23"/>
      <c r="C31" s="88" t="s">
        <v>143</v>
      </c>
      <c r="D31" s="23"/>
    </row>
    <row r="32" ht="18" customHeight="1" spans="1:4">
      <c r="A32" s="160"/>
      <c r="B32" s="23"/>
      <c r="C32" s="161" t="s">
        <v>144</v>
      </c>
      <c r="D32" s="23"/>
    </row>
    <row r="33" ht="18" customHeight="1" spans="1:4">
      <c r="A33" s="160"/>
      <c r="B33" s="23"/>
      <c r="C33" s="161" t="s">
        <v>145</v>
      </c>
      <c r="D33" s="23"/>
    </row>
    <row r="34" ht="19.5" customHeight="1" spans="1:4">
      <c r="A34" s="160"/>
      <c r="B34" s="163"/>
      <c r="C34" s="88" t="s">
        <v>146</v>
      </c>
      <c r="D34" s="163"/>
    </row>
    <row r="35" ht="19.5" customHeight="1" spans="1:4">
      <c r="A35" s="160"/>
      <c r="B35" s="23"/>
      <c r="C35" s="88" t="s">
        <v>147</v>
      </c>
      <c r="D35" s="23"/>
    </row>
    <row r="36" ht="19.5" customHeight="1" spans="1:4">
      <c r="A36" s="164" t="s">
        <v>24</v>
      </c>
      <c r="B36" s="23">
        <v>19939042.23</v>
      </c>
      <c r="C36" s="164" t="s">
        <v>25</v>
      </c>
      <c r="D36" s="23">
        <v>19939042.23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G24"/>
  <sheetViews>
    <sheetView showZeros="0" workbookViewId="0">
      <selection activeCell="A7" sqref="$A7:$XFD24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148</v>
      </c>
    </row>
    <row r="2" ht="33" customHeight="1" spans="1:7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"单位名称："&amp;"芒市轩岗中学"</f>
        <v>单位名称：芒市轩岗中学</v>
      </c>
      <c r="B3" s="152"/>
      <c r="C3" s="124"/>
      <c r="D3" s="124"/>
      <c r="E3" s="124"/>
      <c r="F3" s="124"/>
      <c r="G3" s="128" t="s">
        <v>1</v>
      </c>
    </row>
    <row r="4" ht="18.75" customHeight="1" spans="1:7">
      <c r="A4" s="153" t="s">
        <v>149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150</v>
      </c>
      <c r="F5" s="153" t="s">
        <v>151</v>
      </c>
      <c r="G5" s="153"/>
    </row>
    <row r="6" ht="18.7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33" customHeight="1" spans="1:7">
      <c r="A7" s="154" t="s">
        <v>74</v>
      </c>
      <c r="B7" s="154" t="s">
        <v>75</v>
      </c>
      <c r="C7" s="155">
        <v>13511732.36</v>
      </c>
      <c r="D7" s="155">
        <v>13511732.36</v>
      </c>
      <c r="E7" s="155">
        <v>13183344</v>
      </c>
      <c r="F7" s="155">
        <v>328388.36</v>
      </c>
      <c r="G7" s="155"/>
    </row>
    <row r="8" ht="33" customHeight="1" outlineLevel="1" spans="1:7">
      <c r="A8" s="156" t="s">
        <v>76</v>
      </c>
      <c r="B8" s="156" t="s">
        <v>77</v>
      </c>
      <c r="C8" s="155">
        <v>13511732.36</v>
      </c>
      <c r="D8" s="155">
        <v>13511732.36</v>
      </c>
      <c r="E8" s="155">
        <v>13183344</v>
      </c>
      <c r="F8" s="155">
        <v>328388.36</v>
      </c>
      <c r="G8" s="155"/>
    </row>
    <row r="9" ht="33" customHeight="1" outlineLevel="2" spans="1:7">
      <c r="A9" s="157" t="s">
        <v>78</v>
      </c>
      <c r="B9" s="157" t="s">
        <v>79</v>
      </c>
      <c r="C9" s="155">
        <v>13511732.36</v>
      </c>
      <c r="D9" s="155">
        <v>13511732.36</v>
      </c>
      <c r="E9" s="155">
        <v>13183344</v>
      </c>
      <c r="F9" s="155">
        <v>328388.36</v>
      </c>
      <c r="G9" s="155"/>
    </row>
    <row r="10" ht="33" customHeight="1" spans="1:7">
      <c r="A10" s="154" t="s">
        <v>80</v>
      </c>
      <c r="B10" s="154" t="s">
        <v>81</v>
      </c>
      <c r="C10" s="155">
        <v>3452007.91</v>
      </c>
      <c r="D10" s="155">
        <v>3452007.91</v>
      </c>
      <c r="E10" s="155">
        <v>3442407.91</v>
      </c>
      <c r="F10" s="155">
        <v>9600</v>
      </c>
      <c r="G10" s="155"/>
    </row>
    <row r="11" ht="33" customHeight="1" outlineLevel="1" spans="1:7">
      <c r="A11" s="156" t="s">
        <v>82</v>
      </c>
      <c r="B11" s="156" t="s">
        <v>83</v>
      </c>
      <c r="C11" s="155">
        <v>3090423.15</v>
      </c>
      <c r="D11" s="155">
        <v>3090423.15</v>
      </c>
      <c r="E11" s="155">
        <v>3080823.15</v>
      </c>
      <c r="F11" s="155">
        <v>9600</v>
      </c>
      <c r="G11" s="155"/>
    </row>
    <row r="12" ht="33" customHeight="1" outlineLevel="2" spans="1:7">
      <c r="A12" s="157" t="s">
        <v>84</v>
      </c>
      <c r="B12" s="157" t="s">
        <v>85</v>
      </c>
      <c r="C12" s="155">
        <v>9600</v>
      </c>
      <c r="D12" s="155">
        <v>9600</v>
      </c>
      <c r="E12" s="155"/>
      <c r="F12" s="155">
        <v>9600</v>
      </c>
      <c r="G12" s="155"/>
    </row>
    <row r="13" ht="33" customHeight="1" outlineLevel="2" spans="1:7">
      <c r="A13" s="157" t="s">
        <v>86</v>
      </c>
      <c r="B13" s="157" t="s">
        <v>87</v>
      </c>
      <c r="C13" s="155">
        <v>2661864.96</v>
      </c>
      <c r="D13" s="155">
        <v>2661864.96</v>
      </c>
      <c r="E13" s="155">
        <v>2661864.96</v>
      </c>
      <c r="F13" s="155"/>
      <c r="G13" s="155"/>
    </row>
    <row r="14" ht="33" customHeight="1" outlineLevel="2" spans="1:7">
      <c r="A14" s="157" t="s">
        <v>88</v>
      </c>
      <c r="B14" s="157" t="s">
        <v>89</v>
      </c>
      <c r="C14" s="155">
        <v>418958.19</v>
      </c>
      <c r="D14" s="155">
        <v>418958.19</v>
      </c>
      <c r="E14" s="155">
        <v>418958.19</v>
      </c>
      <c r="F14" s="155"/>
      <c r="G14" s="155"/>
    </row>
    <row r="15" ht="33" customHeight="1" outlineLevel="1" spans="1:7">
      <c r="A15" s="156" t="s">
        <v>90</v>
      </c>
      <c r="B15" s="156" t="s">
        <v>91</v>
      </c>
      <c r="C15" s="155">
        <v>361584.76</v>
      </c>
      <c r="D15" s="155">
        <v>361584.76</v>
      </c>
      <c r="E15" s="155">
        <v>361584.76</v>
      </c>
      <c r="F15" s="155"/>
      <c r="G15" s="155"/>
    </row>
    <row r="16" ht="33" customHeight="1" outlineLevel="2" spans="1:7">
      <c r="A16" s="157" t="s">
        <v>92</v>
      </c>
      <c r="B16" s="157" t="s">
        <v>91</v>
      </c>
      <c r="C16" s="155">
        <v>361584.76</v>
      </c>
      <c r="D16" s="155">
        <v>361584.76</v>
      </c>
      <c r="E16" s="155">
        <v>361584.76</v>
      </c>
      <c r="F16" s="155"/>
      <c r="G16" s="155"/>
    </row>
    <row r="17" ht="33" customHeight="1" spans="1:7">
      <c r="A17" s="154" t="s">
        <v>93</v>
      </c>
      <c r="B17" s="154" t="s">
        <v>94</v>
      </c>
      <c r="C17" s="155">
        <v>1173591.24</v>
      </c>
      <c r="D17" s="155">
        <v>1173591.24</v>
      </c>
      <c r="E17" s="155">
        <v>1173591.24</v>
      </c>
      <c r="F17" s="155"/>
      <c r="G17" s="155"/>
    </row>
    <row r="18" ht="33" customHeight="1" outlineLevel="1" spans="1:7">
      <c r="A18" s="156" t="s">
        <v>95</v>
      </c>
      <c r="B18" s="156" t="s">
        <v>96</v>
      </c>
      <c r="C18" s="155">
        <v>1173591.24</v>
      </c>
      <c r="D18" s="155">
        <v>1173591.24</v>
      </c>
      <c r="E18" s="155">
        <v>1173591.24</v>
      </c>
      <c r="F18" s="155"/>
      <c r="G18" s="155"/>
    </row>
    <row r="19" ht="33" customHeight="1" outlineLevel="2" spans="1:7">
      <c r="A19" s="157" t="s">
        <v>99</v>
      </c>
      <c r="B19" s="157" t="s">
        <v>100</v>
      </c>
      <c r="C19" s="155">
        <v>1113534.22</v>
      </c>
      <c r="D19" s="155">
        <v>1113534.22</v>
      </c>
      <c r="E19" s="155">
        <v>1113534.22</v>
      </c>
      <c r="F19" s="155"/>
      <c r="G19" s="155"/>
    </row>
    <row r="20" ht="33" customHeight="1" outlineLevel="2" spans="1:7">
      <c r="A20" s="157" t="s">
        <v>101</v>
      </c>
      <c r="B20" s="157" t="s">
        <v>102</v>
      </c>
      <c r="C20" s="155">
        <v>60057.02</v>
      </c>
      <c r="D20" s="155">
        <v>60057.02</v>
      </c>
      <c r="E20" s="155">
        <v>60057.02</v>
      </c>
      <c r="F20" s="155"/>
      <c r="G20" s="155"/>
    </row>
    <row r="21" ht="33" customHeight="1" spans="1:7">
      <c r="A21" s="154" t="s">
        <v>103</v>
      </c>
      <c r="B21" s="154" t="s">
        <v>104</v>
      </c>
      <c r="C21" s="155">
        <v>1801710.72</v>
      </c>
      <c r="D21" s="155">
        <v>1801710.72</v>
      </c>
      <c r="E21" s="155">
        <v>1801710.72</v>
      </c>
      <c r="F21" s="155"/>
      <c r="G21" s="155"/>
    </row>
    <row r="22" ht="33" customHeight="1" outlineLevel="1" spans="1:7">
      <c r="A22" s="156" t="s">
        <v>105</v>
      </c>
      <c r="B22" s="156" t="s">
        <v>106</v>
      </c>
      <c r="C22" s="155">
        <v>1801710.72</v>
      </c>
      <c r="D22" s="155">
        <v>1801710.72</v>
      </c>
      <c r="E22" s="155">
        <v>1801710.72</v>
      </c>
      <c r="F22" s="155"/>
      <c r="G22" s="155"/>
    </row>
    <row r="23" ht="33" customHeight="1" outlineLevel="2" spans="1:7">
      <c r="A23" s="157" t="s">
        <v>107</v>
      </c>
      <c r="B23" s="157" t="s">
        <v>108</v>
      </c>
      <c r="C23" s="155">
        <v>1801710.72</v>
      </c>
      <c r="D23" s="155">
        <v>1801710.72</v>
      </c>
      <c r="E23" s="155">
        <v>1801710.72</v>
      </c>
      <c r="F23" s="155"/>
      <c r="G23" s="155"/>
    </row>
    <row r="24" ht="33" customHeight="1" spans="1:7">
      <c r="A24" s="153" t="s">
        <v>30</v>
      </c>
      <c r="B24" s="153"/>
      <c r="C24" s="155">
        <v>19939042.23</v>
      </c>
      <c r="D24" s="155">
        <v>19939042.23</v>
      </c>
      <c r="E24" s="155">
        <v>19601053.87</v>
      </c>
      <c r="F24" s="155">
        <v>337988.36</v>
      </c>
      <c r="G24" s="155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P8"/>
  <sheetViews>
    <sheetView showZeros="0" workbookViewId="0">
      <selection activeCell="A8" sqref="A8:P8"/>
    </sheetView>
  </sheetViews>
  <sheetFormatPr defaultColWidth="9.14285714285714" defaultRowHeight="14.25" customHeight="1" outlineLevelRow="7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152</v>
      </c>
    </row>
    <row r="2" ht="33.75" customHeight="1" spans="1:6">
      <c r="A2" s="145" t="str">
        <f>"2025"&amp;"年一般公共预算“三公”经费支出预算表"</f>
        <v>2025年一般公共预算“三公”经费支出预算表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"单位名称："&amp;"芒市轩岗中学"</f>
        <v>单位名称：芒市轩岗中学</v>
      </c>
      <c r="B3" s="142"/>
      <c r="C3" s="143"/>
      <c r="D3" s="3"/>
      <c r="E3" s="1"/>
      <c r="F3" s="144" t="s">
        <v>27</v>
      </c>
    </row>
    <row r="4" ht="19.5" customHeight="1" spans="1:6">
      <c r="A4" s="11" t="s">
        <v>153</v>
      </c>
      <c r="B4" s="71" t="s">
        <v>154</v>
      </c>
      <c r="C4" s="12" t="s">
        <v>155</v>
      </c>
      <c r="D4" s="13"/>
      <c r="E4" s="14"/>
      <c r="F4" s="71" t="s">
        <v>156</v>
      </c>
    </row>
    <row r="5" ht="19.5" customHeight="1" spans="1:6">
      <c r="A5" s="18"/>
      <c r="B5" s="74"/>
      <c r="C5" s="37" t="s">
        <v>33</v>
      </c>
      <c r="D5" s="37" t="s">
        <v>157</v>
      </c>
      <c r="E5" s="37" t="s">
        <v>158</v>
      </c>
      <c r="F5" s="74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/>
      <c r="B7" s="149"/>
      <c r="C7" s="150"/>
      <c r="D7" s="149"/>
      <c r="E7" s="149"/>
      <c r="F7" s="149"/>
    </row>
    <row r="8" customHeight="1" spans="1:16">
      <c r="A8" s="28" t="s">
        <v>159</v>
      </c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29"/>
    </row>
  </sheetData>
  <mergeCells count="7">
    <mergeCell ref="A2:F2"/>
    <mergeCell ref="A3:D3"/>
    <mergeCell ref="C4:E4"/>
    <mergeCell ref="A8:P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35"/>
  <sheetViews>
    <sheetView showZeros="0" topLeftCell="A28" workbookViewId="0">
      <selection activeCell="H37" sqref="H37:H38"/>
    </sheetView>
  </sheetViews>
  <sheetFormatPr defaultColWidth="10.2857142857143" defaultRowHeight="15" customHeight="1"/>
  <cols>
    <col min="1" max="2" width="12.4190476190476" customWidth="1"/>
    <col min="3" max="3" width="15.2857142857143" customWidth="1"/>
    <col min="4" max="4" width="10.4285714285714" customWidth="1"/>
    <col min="5" max="5" width="13.1428571428571" customWidth="1"/>
    <col min="6" max="6" width="5.57142857142857" customWidth="1"/>
    <col min="7" max="7" width="13.7142857142857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160</v>
      </c>
      <c r="U1" s="141"/>
      <c r="V1" s="141"/>
      <c r="W1" s="141"/>
    </row>
    <row r="2" ht="45.75" customHeight="1" spans="1:23">
      <c r="A2" s="138" t="s">
        <v>161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"单位名称："&amp;"芒市轩岗中学"</f>
        <v>单位名称：芒市轩岗中学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27</v>
      </c>
      <c r="U3" s="141"/>
      <c r="V3" s="141"/>
      <c r="W3" s="141"/>
    </row>
    <row r="4" ht="18.75" customHeight="1" spans="1:23">
      <c r="A4" s="139" t="s">
        <v>162</v>
      </c>
      <c r="B4" s="139" t="s">
        <v>163</v>
      </c>
      <c r="C4" s="139" t="s">
        <v>164</v>
      </c>
      <c r="D4" s="139" t="s">
        <v>165</v>
      </c>
      <c r="E4" s="139" t="s">
        <v>166</v>
      </c>
      <c r="F4" s="139" t="s">
        <v>167</v>
      </c>
      <c r="G4" s="139" t="s">
        <v>168</v>
      </c>
      <c r="H4" s="139" t="s">
        <v>169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170</v>
      </c>
      <c r="I5" s="139" t="s">
        <v>34</v>
      </c>
      <c r="J5" s="139" t="s">
        <v>171</v>
      </c>
      <c r="K5" s="139" t="s">
        <v>172</v>
      </c>
      <c r="L5" s="139" t="s">
        <v>173</v>
      </c>
      <c r="M5" s="139" t="s">
        <v>174</v>
      </c>
      <c r="N5" s="139" t="s">
        <v>175</v>
      </c>
      <c r="O5" s="139" t="s">
        <v>35</v>
      </c>
      <c r="P5" s="139" t="s">
        <v>36</v>
      </c>
      <c r="Q5" s="139" t="s">
        <v>37</v>
      </c>
      <c r="R5" s="139" t="s">
        <v>51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176</v>
      </c>
      <c r="J6" s="139" t="s">
        <v>171</v>
      </c>
      <c r="K6" s="139" t="s">
        <v>172</v>
      </c>
      <c r="L6" s="139" t="s">
        <v>173</v>
      </c>
      <c r="M6" s="139" t="s">
        <v>174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112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33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59</v>
      </c>
      <c r="B8" s="139" t="s">
        <v>60</v>
      </c>
      <c r="C8" s="139" t="s">
        <v>61</v>
      </c>
      <c r="D8" s="139" t="s">
        <v>62</v>
      </c>
      <c r="E8" s="139" t="s">
        <v>63</v>
      </c>
      <c r="F8" s="139" t="s">
        <v>64</v>
      </c>
      <c r="G8" s="139" t="s">
        <v>65</v>
      </c>
      <c r="H8" s="139" t="s">
        <v>66</v>
      </c>
      <c r="I8" s="139" t="s">
        <v>67</v>
      </c>
      <c r="J8" s="139" t="s">
        <v>68</v>
      </c>
      <c r="K8" s="139" t="s">
        <v>69</v>
      </c>
      <c r="L8" s="139" t="s">
        <v>70</v>
      </c>
      <c r="M8" s="139" t="s">
        <v>71</v>
      </c>
      <c r="N8" s="139" t="s">
        <v>72</v>
      </c>
      <c r="O8" s="139" t="s">
        <v>73</v>
      </c>
      <c r="P8" s="139" t="s">
        <v>177</v>
      </c>
      <c r="Q8" s="139" t="s">
        <v>178</v>
      </c>
      <c r="R8" s="139" t="s">
        <v>179</v>
      </c>
      <c r="S8" s="139" t="s">
        <v>180</v>
      </c>
      <c r="T8" s="139" t="s">
        <v>181</v>
      </c>
      <c r="U8" s="139" t="s">
        <v>182</v>
      </c>
      <c r="V8" s="139" t="s">
        <v>183</v>
      </c>
      <c r="W8" s="139" t="s">
        <v>184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19939042.23</v>
      </c>
      <c r="I9" s="135">
        <v>19939042.23</v>
      </c>
      <c r="J9" s="135"/>
      <c r="K9" s="135"/>
      <c r="L9" s="135">
        <v>19939042.23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185</v>
      </c>
      <c r="C10" s="133" t="s">
        <v>186</v>
      </c>
      <c r="D10" s="133" t="s">
        <v>78</v>
      </c>
      <c r="E10" s="133" t="s">
        <v>79</v>
      </c>
      <c r="F10" s="133" t="s">
        <v>187</v>
      </c>
      <c r="G10" s="133" t="s">
        <v>188</v>
      </c>
      <c r="H10" s="135">
        <v>5227056</v>
      </c>
      <c r="I10" s="135">
        <v>5227056</v>
      </c>
      <c r="J10" s="135"/>
      <c r="K10" s="135"/>
      <c r="L10" s="135">
        <v>5227056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185</v>
      </c>
      <c r="C11" s="133" t="s">
        <v>186</v>
      </c>
      <c r="D11" s="133" t="s">
        <v>78</v>
      </c>
      <c r="E11" s="133" t="s">
        <v>79</v>
      </c>
      <c r="F11" s="133" t="s">
        <v>189</v>
      </c>
      <c r="G11" s="133" t="s">
        <v>190</v>
      </c>
      <c r="H11" s="135">
        <v>1824288</v>
      </c>
      <c r="I11" s="135">
        <v>1824288</v>
      </c>
      <c r="J11" s="135"/>
      <c r="K11" s="135"/>
      <c r="L11" s="135">
        <v>1824288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185</v>
      </c>
      <c r="C12" s="133" t="s">
        <v>186</v>
      </c>
      <c r="D12" s="133" t="s">
        <v>78</v>
      </c>
      <c r="E12" s="133" t="s">
        <v>79</v>
      </c>
      <c r="F12" s="133" t="s">
        <v>191</v>
      </c>
      <c r="G12" s="133" t="s">
        <v>192</v>
      </c>
      <c r="H12" s="135">
        <v>435588</v>
      </c>
      <c r="I12" s="135">
        <v>435588</v>
      </c>
      <c r="J12" s="135"/>
      <c r="K12" s="135"/>
      <c r="L12" s="135">
        <v>435588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185</v>
      </c>
      <c r="C13" s="133" t="s">
        <v>186</v>
      </c>
      <c r="D13" s="133" t="s">
        <v>78</v>
      </c>
      <c r="E13" s="133" t="s">
        <v>79</v>
      </c>
      <c r="F13" s="133" t="s">
        <v>191</v>
      </c>
      <c r="G13" s="133" t="s">
        <v>192</v>
      </c>
      <c r="H13" s="135">
        <v>1525632</v>
      </c>
      <c r="I13" s="135">
        <v>1525632</v>
      </c>
      <c r="J13" s="135"/>
      <c r="K13" s="135"/>
      <c r="L13" s="135">
        <v>1525632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185</v>
      </c>
      <c r="C14" s="133" t="s">
        <v>186</v>
      </c>
      <c r="D14" s="133" t="s">
        <v>78</v>
      </c>
      <c r="E14" s="133" t="s">
        <v>79</v>
      </c>
      <c r="F14" s="133" t="s">
        <v>191</v>
      </c>
      <c r="G14" s="133" t="s">
        <v>192</v>
      </c>
      <c r="H14" s="135">
        <v>1450500</v>
      </c>
      <c r="I14" s="135">
        <v>1450500</v>
      </c>
      <c r="J14" s="135"/>
      <c r="K14" s="135"/>
      <c r="L14" s="135">
        <v>1450500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185</v>
      </c>
      <c r="C15" s="133" t="s">
        <v>186</v>
      </c>
      <c r="D15" s="133" t="s">
        <v>78</v>
      </c>
      <c r="E15" s="133" t="s">
        <v>79</v>
      </c>
      <c r="F15" s="133" t="s">
        <v>191</v>
      </c>
      <c r="G15" s="133" t="s">
        <v>192</v>
      </c>
      <c r="H15" s="135">
        <v>2401560</v>
      </c>
      <c r="I15" s="135">
        <v>2401560</v>
      </c>
      <c r="J15" s="135"/>
      <c r="K15" s="135"/>
      <c r="L15" s="135">
        <v>2401560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193</v>
      </c>
      <c r="C16" s="133" t="s">
        <v>194</v>
      </c>
      <c r="D16" s="133" t="s">
        <v>86</v>
      </c>
      <c r="E16" s="133" t="s">
        <v>87</v>
      </c>
      <c r="F16" s="133" t="s">
        <v>195</v>
      </c>
      <c r="G16" s="133" t="s">
        <v>196</v>
      </c>
      <c r="H16" s="135">
        <v>2661864.96</v>
      </c>
      <c r="I16" s="135">
        <v>2661864.96</v>
      </c>
      <c r="J16" s="135"/>
      <c r="K16" s="135"/>
      <c r="L16" s="135">
        <v>2661864.96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193</v>
      </c>
      <c r="C17" s="133" t="s">
        <v>194</v>
      </c>
      <c r="D17" s="133" t="s">
        <v>88</v>
      </c>
      <c r="E17" s="133" t="s">
        <v>89</v>
      </c>
      <c r="F17" s="133" t="s">
        <v>197</v>
      </c>
      <c r="G17" s="133" t="s">
        <v>198</v>
      </c>
      <c r="H17" s="135">
        <v>418958.19</v>
      </c>
      <c r="I17" s="135">
        <v>418958.19</v>
      </c>
      <c r="J17" s="135"/>
      <c r="K17" s="135"/>
      <c r="L17" s="135">
        <v>418958.19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193</v>
      </c>
      <c r="C18" s="133" t="s">
        <v>194</v>
      </c>
      <c r="D18" s="133" t="s">
        <v>88</v>
      </c>
      <c r="E18" s="133" t="s">
        <v>89</v>
      </c>
      <c r="F18" s="133" t="s">
        <v>197</v>
      </c>
      <c r="G18" s="133" t="s">
        <v>198</v>
      </c>
      <c r="H18" s="135"/>
      <c r="I18" s="135"/>
      <c r="J18" s="135"/>
      <c r="K18" s="135"/>
      <c r="L18" s="135"/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193</v>
      </c>
      <c r="C19" s="133" t="s">
        <v>194</v>
      </c>
      <c r="D19" s="133" t="s">
        <v>97</v>
      </c>
      <c r="E19" s="133" t="s">
        <v>98</v>
      </c>
      <c r="F19" s="133" t="s">
        <v>199</v>
      </c>
      <c r="G19" s="133" t="s">
        <v>200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193</v>
      </c>
      <c r="C20" s="133" t="s">
        <v>194</v>
      </c>
      <c r="D20" s="133" t="s">
        <v>99</v>
      </c>
      <c r="E20" s="133" t="s">
        <v>100</v>
      </c>
      <c r="F20" s="133" t="s">
        <v>199</v>
      </c>
      <c r="G20" s="133" t="s">
        <v>200</v>
      </c>
      <c r="H20" s="135">
        <v>1113534.22</v>
      </c>
      <c r="I20" s="135">
        <v>1113534.22</v>
      </c>
      <c r="J20" s="135"/>
      <c r="K20" s="135"/>
      <c r="L20" s="135">
        <v>1113534.22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193</v>
      </c>
      <c r="C21" s="133" t="s">
        <v>194</v>
      </c>
      <c r="D21" s="133" t="s">
        <v>92</v>
      </c>
      <c r="E21" s="133" t="s">
        <v>91</v>
      </c>
      <c r="F21" s="133" t="s">
        <v>201</v>
      </c>
      <c r="G21" s="133" t="s">
        <v>202</v>
      </c>
      <c r="H21" s="135">
        <v>102050.68</v>
      </c>
      <c r="I21" s="135">
        <v>102050.68</v>
      </c>
      <c r="J21" s="135"/>
      <c r="K21" s="135"/>
      <c r="L21" s="135">
        <v>102050.68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193</v>
      </c>
      <c r="C22" s="133" t="s">
        <v>194</v>
      </c>
      <c r="D22" s="133" t="s">
        <v>101</v>
      </c>
      <c r="E22" s="133" t="s">
        <v>102</v>
      </c>
      <c r="F22" s="133" t="s">
        <v>201</v>
      </c>
      <c r="G22" s="133" t="s">
        <v>202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193</v>
      </c>
      <c r="C23" s="133" t="s">
        <v>194</v>
      </c>
      <c r="D23" s="133" t="s">
        <v>101</v>
      </c>
      <c r="E23" s="133" t="s">
        <v>102</v>
      </c>
      <c r="F23" s="133" t="s">
        <v>201</v>
      </c>
      <c r="G23" s="133" t="s">
        <v>202</v>
      </c>
      <c r="H23" s="135">
        <v>60057.02</v>
      </c>
      <c r="I23" s="135">
        <v>60057.02</v>
      </c>
      <c r="J23" s="135"/>
      <c r="K23" s="135"/>
      <c r="L23" s="135">
        <v>60057.02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193</v>
      </c>
      <c r="C24" s="133" t="s">
        <v>194</v>
      </c>
      <c r="D24" s="133" t="s">
        <v>101</v>
      </c>
      <c r="E24" s="133" t="s">
        <v>102</v>
      </c>
      <c r="F24" s="133" t="s">
        <v>201</v>
      </c>
      <c r="G24" s="133" t="s">
        <v>202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203</v>
      </c>
      <c r="C25" s="133" t="s">
        <v>108</v>
      </c>
      <c r="D25" s="133" t="s">
        <v>107</v>
      </c>
      <c r="E25" s="133" t="s">
        <v>108</v>
      </c>
      <c r="F25" s="133" t="s">
        <v>204</v>
      </c>
      <c r="G25" s="133" t="s">
        <v>108</v>
      </c>
      <c r="H25" s="135">
        <v>1801710.72</v>
      </c>
      <c r="I25" s="135">
        <v>1801710.72</v>
      </c>
      <c r="J25" s="135"/>
      <c r="K25" s="135"/>
      <c r="L25" s="135">
        <v>1801710.72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205</v>
      </c>
      <c r="C26" s="133" t="s">
        <v>206</v>
      </c>
      <c r="D26" s="133" t="s">
        <v>92</v>
      </c>
      <c r="E26" s="133" t="s">
        <v>91</v>
      </c>
      <c r="F26" s="133" t="s">
        <v>201</v>
      </c>
      <c r="G26" s="133" t="s">
        <v>202</v>
      </c>
      <c r="H26" s="135">
        <v>259534.08</v>
      </c>
      <c r="I26" s="135">
        <v>259534.08</v>
      </c>
      <c r="J26" s="135"/>
      <c r="K26" s="135"/>
      <c r="L26" s="135">
        <v>259534.08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207</v>
      </c>
      <c r="C27" s="133" t="s">
        <v>208</v>
      </c>
      <c r="D27" s="133" t="s">
        <v>78</v>
      </c>
      <c r="E27" s="133" t="s">
        <v>79</v>
      </c>
      <c r="F27" s="133" t="s">
        <v>209</v>
      </c>
      <c r="G27" s="133" t="s">
        <v>210</v>
      </c>
      <c r="H27" s="135"/>
      <c r="I27" s="135"/>
      <c r="J27" s="135"/>
      <c r="K27" s="135"/>
      <c r="L27" s="135"/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207</v>
      </c>
      <c r="C28" s="133" t="s">
        <v>208</v>
      </c>
      <c r="D28" s="133" t="s">
        <v>78</v>
      </c>
      <c r="E28" s="133" t="s">
        <v>79</v>
      </c>
      <c r="F28" s="133" t="s">
        <v>211</v>
      </c>
      <c r="G28" s="133" t="s">
        <v>212</v>
      </c>
      <c r="H28" s="135">
        <v>28800</v>
      </c>
      <c r="I28" s="135">
        <v>28800</v>
      </c>
      <c r="J28" s="135"/>
      <c r="K28" s="135"/>
      <c r="L28" s="135">
        <v>28800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207</v>
      </c>
      <c r="C29" s="133" t="s">
        <v>208</v>
      </c>
      <c r="D29" s="133" t="s">
        <v>78</v>
      </c>
      <c r="E29" s="133" t="s">
        <v>79</v>
      </c>
      <c r="F29" s="133" t="s">
        <v>213</v>
      </c>
      <c r="G29" s="133" t="s">
        <v>214</v>
      </c>
      <c r="H29" s="135">
        <v>32975</v>
      </c>
      <c r="I29" s="135">
        <v>32975</v>
      </c>
      <c r="J29" s="135"/>
      <c r="K29" s="135"/>
      <c r="L29" s="135">
        <v>32975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215</v>
      </c>
      <c r="C30" s="133" t="s">
        <v>216</v>
      </c>
      <c r="D30" s="133" t="s">
        <v>84</v>
      </c>
      <c r="E30" s="133" t="s">
        <v>85</v>
      </c>
      <c r="F30" s="133" t="s">
        <v>213</v>
      </c>
      <c r="G30" s="133" t="s">
        <v>214</v>
      </c>
      <c r="H30" s="135">
        <v>9600</v>
      </c>
      <c r="I30" s="135">
        <v>9600</v>
      </c>
      <c r="J30" s="135"/>
      <c r="K30" s="135"/>
      <c r="L30" s="135">
        <v>9600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217</v>
      </c>
      <c r="C31" s="133" t="s">
        <v>218</v>
      </c>
      <c r="D31" s="133" t="s">
        <v>78</v>
      </c>
      <c r="E31" s="133" t="s">
        <v>79</v>
      </c>
      <c r="F31" s="133" t="s">
        <v>219</v>
      </c>
      <c r="G31" s="133" t="s">
        <v>218</v>
      </c>
      <c r="H31" s="135"/>
      <c r="I31" s="135"/>
      <c r="J31" s="135"/>
      <c r="K31" s="135"/>
      <c r="L31" s="135"/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217</v>
      </c>
      <c r="C32" s="133" t="s">
        <v>218</v>
      </c>
      <c r="D32" s="133" t="s">
        <v>78</v>
      </c>
      <c r="E32" s="133" t="s">
        <v>79</v>
      </c>
      <c r="F32" s="133" t="s">
        <v>219</v>
      </c>
      <c r="G32" s="133" t="s">
        <v>218</v>
      </c>
      <c r="H32" s="135">
        <v>266613.36</v>
      </c>
      <c r="I32" s="135">
        <v>266613.36</v>
      </c>
      <c r="J32" s="135"/>
      <c r="K32" s="135"/>
      <c r="L32" s="135">
        <v>266613.36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220</v>
      </c>
      <c r="C33" s="133" t="s">
        <v>221</v>
      </c>
      <c r="D33" s="133" t="s">
        <v>78</v>
      </c>
      <c r="E33" s="133" t="s">
        <v>79</v>
      </c>
      <c r="F33" s="133" t="s">
        <v>222</v>
      </c>
      <c r="G33" s="133" t="s">
        <v>223</v>
      </c>
      <c r="H33" s="135">
        <v>139440</v>
      </c>
      <c r="I33" s="135">
        <v>139440</v>
      </c>
      <c r="J33" s="135"/>
      <c r="K33" s="135"/>
      <c r="L33" s="135">
        <v>139440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224</v>
      </c>
      <c r="C34" s="133" t="s">
        <v>225</v>
      </c>
      <c r="D34" s="133" t="s">
        <v>78</v>
      </c>
      <c r="E34" s="133" t="s">
        <v>79</v>
      </c>
      <c r="F34" s="133" t="s">
        <v>222</v>
      </c>
      <c r="G34" s="133" t="s">
        <v>223</v>
      </c>
      <c r="H34" s="135">
        <v>179280</v>
      </c>
      <c r="I34" s="135">
        <v>179280</v>
      </c>
      <c r="J34" s="135"/>
      <c r="K34" s="135"/>
      <c r="L34" s="135">
        <v>179280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30.75" customHeight="1" spans="1:23">
      <c r="A35" s="140" t="s">
        <v>30</v>
      </c>
      <c r="B35" s="140"/>
      <c r="C35" s="140"/>
      <c r="D35" s="140"/>
      <c r="E35" s="140"/>
      <c r="F35" s="140"/>
      <c r="G35" s="140"/>
      <c r="H35" s="135">
        <v>19939042.23</v>
      </c>
      <c r="I35" s="135">
        <v>19939042.23</v>
      </c>
      <c r="J35" s="135"/>
      <c r="K35" s="135"/>
      <c r="L35" s="135">
        <v>19939042.23</v>
      </c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W24"/>
  <sheetViews>
    <sheetView showZeros="0" tabSelected="1" topLeftCell="A9" workbookViewId="0">
      <selection activeCell="N23" sqref="N23"/>
    </sheetView>
  </sheetViews>
  <sheetFormatPr defaultColWidth="10.2857142857143" defaultRowHeight="15" customHeight="1"/>
  <cols>
    <col min="1" max="1" width="9.28571428571429" customWidth="1"/>
    <col min="2" max="2" width="7.71428571428571" customWidth="1"/>
    <col min="3" max="3" width="15.2857142857143" customWidth="1"/>
    <col min="4" max="4" width="10.5714285714286" customWidth="1"/>
    <col min="5" max="8" width="8.57142857142857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226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227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"单位名称："&amp;"芒市轩岗中学"</f>
        <v>单位名称：芒市轩岗中学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228</v>
      </c>
      <c r="B4" s="132" t="s">
        <v>163</v>
      </c>
      <c r="C4" s="132" t="s">
        <v>164</v>
      </c>
      <c r="D4" s="132" t="s">
        <v>229</v>
      </c>
      <c r="E4" s="132" t="s">
        <v>165</v>
      </c>
      <c r="F4" s="132" t="s">
        <v>166</v>
      </c>
      <c r="G4" s="132" t="s">
        <v>230</v>
      </c>
      <c r="H4" s="132" t="s">
        <v>231</v>
      </c>
      <c r="I4" s="132" t="s">
        <v>30</v>
      </c>
      <c r="J4" s="132" t="s">
        <v>232</v>
      </c>
      <c r="K4" s="132"/>
      <c r="L4" s="132"/>
      <c r="M4" s="132"/>
      <c r="N4" s="132" t="s">
        <v>175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39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233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177</v>
      </c>
      <c r="Q7" s="132" t="s">
        <v>178</v>
      </c>
      <c r="R7" s="132" t="s">
        <v>179</v>
      </c>
      <c r="S7" s="132" t="s">
        <v>180</v>
      </c>
      <c r="T7" s="132" t="s">
        <v>181</v>
      </c>
      <c r="U7" s="132" t="s">
        <v>182</v>
      </c>
      <c r="V7" s="132" t="s">
        <v>183</v>
      </c>
      <c r="W7" s="132" t="s">
        <v>184</v>
      </c>
    </row>
    <row r="8" ht="52.5" customHeight="1" spans="1:23">
      <c r="A8" s="133"/>
      <c r="B8" s="133"/>
      <c r="C8" s="133" t="s">
        <v>234</v>
      </c>
      <c r="D8" s="133"/>
      <c r="E8" s="133"/>
      <c r="F8" s="133"/>
      <c r="G8" s="133"/>
      <c r="H8" s="133"/>
      <c r="I8" s="135">
        <v>3350000</v>
      </c>
      <c r="J8" s="135"/>
      <c r="K8" s="135"/>
      <c r="L8" s="135"/>
      <c r="M8" s="135"/>
      <c r="N8" s="135"/>
      <c r="O8" s="135"/>
      <c r="P8" s="135"/>
      <c r="Q8" s="135"/>
      <c r="R8" s="135">
        <v>3350000</v>
      </c>
      <c r="S8" s="135"/>
      <c r="T8" s="135"/>
      <c r="U8" s="135"/>
      <c r="V8" s="135"/>
      <c r="W8" s="135">
        <v>3350000</v>
      </c>
    </row>
    <row r="9" ht="52.5" customHeight="1" outlineLevel="1" spans="1:23">
      <c r="A9" s="133" t="s">
        <v>235</v>
      </c>
      <c r="B9" s="133" t="s">
        <v>236</v>
      </c>
      <c r="C9" s="133" t="s">
        <v>234</v>
      </c>
      <c r="D9" s="133" t="s">
        <v>46</v>
      </c>
      <c r="E9" s="133" t="s">
        <v>78</v>
      </c>
      <c r="F9" s="133" t="s">
        <v>79</v>
      </c>
      <c r="G9" s="133" t="s">
        <v>209</v>
      </c>
      <c r="H9" s="133" t="s">
        <v>210</v>
      </c>
      <c r="I9" s="135">
        <v>300000</v>
      </c>
      <c r="J9" s="135"/>
      <c r="K9" s="135"/>
      <c r="L9" s="135"/>
      <c r="M9" s="135"/>
      <c r="N9" s="135"/>
      <c r="O9" s="135"/>
      <c r="P9" s="135"/>
      <c r="Q9" s="135"/>
      <c r="R9" s="135">
        <v>300000</v>
      </c>
      <c r="S9" s="135"/>
      <c r="T9" s="135"/>
      <c r="U9" s="135"/>
      <c r="V9" s="135"/>
      <c r="W9" s="135">
        <v>300000</v>
      </c>
    </row>
    <row r="10" ht="52.5" customHeight="1" outlineLevel="1" spans="1:23">
      <c r="A10" s="133" t="s">
        <v>235</v>
      </c>
      <c r="B10" s="133" t="s">
        <v>236</v>
      </c>
      <c r="C10" s="133" t="s">
        <v>234</v>
      </c>
      <c r="D10" s="133" t="s">
        <v>46</v>
      </c>
      <c r="E10" s="133" t="s">
        <v>78</v>
      </c>
      <c r="F10" s="133" t="s">
        <v>79</v>
      </c>
      <c r="G10" s="133" t="s">
        <v>237</v>
      </c>
      <c r="H10" s="133" t="s">
        <v>238</v>
      </c>
      <c r="I10" s="135">
        <v>40000</v>
      </c>
      <c r="J10" s="135"/>
      <c r="K10" s="135"/>
      <c r="L10" s="135"/>
      <c r="M10" s="135"/>
      <c r="N10" s="133"/>
      <c r="O10" s="133"/>
      <c r="P10" s="133"/>
      <c r="Q10" s="135"/>
      <c r="R10" s="135">
        <v>40000</v>
      </c>
      <c r="S10" s="135"/>
      <c r="T10" s="135"/>
      <c r="U10" s="135"/>
      <c r="V10" s="135"/>
      <c r="W10" s="135">
        <v>40000</v>
      </c>
    </row>
    <row r="11" ht="52.5" customHeight="1" outlineLevel="1" spans="1:23">
      <c r="A11" s="133" t="s">
        <v>235</v>
      </c>
      <c r="B11" s="133" t="s">
        <v>236</v>
      </c>
      <c r="C11" s="133" t="s">
        <v>234</v>
      </c>
      <c r="D11" s="133" t="s">
        <v>46</v>
      </c>
      <c r="E11" s="133" t="s">
        <v>78</v>
      </c>
      <c r="F11" s="133" t="s">
        <v>79</v>
      </c>
      <c r="G11" s="133" t="s">
        <v>239</v>
      </c>
      <c r="H11" s="133" t="s">
        <v>240</v>
      </c>
      <c r="I11" s="135">
        <v>60000</v>
      </c>
      <c r="J11" s="135"/>
      <c r="K11" s="135"/>
      <c r="L11" s="135"/>
      <c r="M11" s="135"/>
      <c r="N11" s="133"/>
      <c r="O11" s="133"/>
      <c r="P11" s="133"/>
      <c r="Q11" s="135"/>
      <c r="R11" s="135">
        <v>60000</v>
      </c>
      <c r="S11" s="135"/>
      <c r="T11" s="135"/>
      <c r="U11" s="135"/>
      <c r="V11" s="135"/>
      <c r="W11" s="135">
        <v>60000</v>
      </c>
    </row>
    <row r="12" ht="52.5" customHeight="1" outlineLevel="1" spans="1:23">
      <c r="A12" s="133" t="s">
        <v>235</v>
      </c>
      <c r="B12" s="133" t="s">
        <v>236</v>
      </c>
      <c r="C12" s="133" t="s">
        <v>234</v>
      </c>
      <c r="D12" s="133" t="s">
        <v>46</v>
      </c>
      <c r="E12" s="133" t="s">
        <v>78</v>
      </c>
      <c r="F12" s="133" t="s">
        <v>79</v>
      </c>
      <c r="G12" s="133" t="s">
        <v>241</v>
      </c>
      <c r="H12" s="133" t="s">
        <v>242</v>
      </c>
      <c r="I12" s="135">
        <v>100000</v>
      </c>
      <c r="J12" s="135"/>
      <c r="K12" s="135"/>
      <c r="L12" s="135"/>
      <c r="M12" s="135"/>
      <c r="N12" s="133"/>
      <c r="O12" s="133"/>
      <c r="P12" s="133"/>
      <c r="Q12" s="135"/>
      <c r="R12" s="135">
        <v>100000</v>
      </c>
      <c r="S12" s="135"/>
      <c r="T12" s="135"/>
      <c r="U12" s="135"/>
      <c r="V12" s="135"/>
      <c r="W12" s="135">
        <v>100000</v>
      </c>
    </row>
    <row r="13" ht="52.5" customHeight="1" outlineLevel="1" spans="1:23">
      <c r="A13" s="133" t="s">
        <v>235</v>
      </c>
      <c r="B13" s="133" t="s">
        <v>236</v>
      </c>
      <c r="C13" s="133" t="s">
        <v>234</v>
      </c>
      <c r="D13" s="133" t="s">
        <v>46</v>
      </c>
      <c r="E13" s="133" t="s">
        <v>78</v>
      </c>
      <c r="F13" s="133" t="s">
        <v>79</v>
      </c>
      <c r="G13" s="133" t="s">
        <v>211</v>
      </c>
      <c r="H13" s="133" t="s">
        <v>212</v>
      </c>
      <c r="I13" s="135">
        <v>700000</v>
      </c>
      <c r="J13" s="135"/>
      <c r="K13" s="135"/>
      <c r="L13" s="135"/>
      <c r="M13" s="135"/>
      <c r="N13" s="133"/>
      <c r="O13" s="133"/>
      <c r="P13" s="133"/>
      <c r="Q13" s="135"/>
      <c r="R13" s="135">
        <v>700000</v>
      </c>
      <c r="S13" s="135"/>
      <c r="T13" s="135"/>
      <c r="U13" s="135"/>
      <c r="V13" s="135"/>
      <c r="W13" s="135">
        <v>700000</v>
      </c>
    </row>
    <row r="14" ht="52.5" customHeight="1" outlineLevel="1" spans="1:23">
      <c r="A14" s="133" t="s">
        <v>235</v>
      </c>
      <c r="B14" s="133" t="s">
        <v>236</v>
      </c>
      <c r="C14" s="133" t="s">
        <v>234</v>
      </c>
      <c r="D14" s="133" t="s">
        <v>46</v>
      </c>
      <c r="E14" s="133" t="s">
        <v>78</v>
      </c>
      <c r="F14" s="133" t="s">
        <v>79</v>
      </c>
      <c r="G14" s="133" t="s">
        <v>243</v>
      </c>
      <c r="H14" s="133" t="s">
        <v>244</v>
      </c>
      <c r="I14" s="135">
        <v>1950000</v>
      </c>
      <c r="J14" s="135"/>
      <c r="K14" s="135"/>
      <c r="L14" s="135"/>
      <c r="M14" s="135"/>
      <c r="N14" s="133"/>
      <c r="O14" s="133"/>
      <c r="P14" s="133"/>
      <c r="Q14" s="135"/>
      <c r="R14" s="135">
        <v>1950000</v>
      </c>
      <c r="S14" s="135"/>
      <c r="T14" s="135"/>
      <c r="U14" s="135"/>
      <c r="V14" s="135"/>
      <c r="W14" s="135">
        <v>1950000</v>
      </c>
    </row>
    <row r="15" ht="52.5" customHeight="1" outlineLevel="1" spans="1:23">
      <c r="A15" s="133" t="s">
        <v>235</v>
      </c>
      <c r="B15" s="133" t="s">
        <v>236</v>
      </c>
      <c r="C15" s="133" t="s">
        <v>234</v>
      </c>
      <c r="D15" s="133" t="s">
        <v>46</v>
      </c>
      <c r="E15" s="133" t="s">
        <v>78</v>
      </c>
      <c r="F15" s="133" t="s">
        <v>79</v>
      </c>
      <c r="G15" s="133" t="s">
        <v>245</v>
      </c>
      <c r="H15" s="133" t="s">
        <v>246</v>
      </c>
      <c r="I15" s="135">
        <v>200000</v>
      </c>
      <c r="J15" s="135"/>
      <c r="K15" s="135"/>
      <c r="L15" s="135"/>
      <c r="M15" s="135"/>
      <c r="N15" s="133"/>
      <c r="O15" s="133"/>
      <c r="P15" s="133"/>
      <c r="Q15" s="135"/>
      <c r="R15" s="135">
        <v>200000</v>
      </c>
      <c r="S15" s="135"/>
      <c r="T15" s="135"/>
      <c r="U15" s="135"/>
      <c r="V15" s="135"/>
      <c r="W15" s="135">
        <v>200000</v>
      </c>
    </row>
    <row r="16" ht="30" customHeight="1" spans="1:23">
      <c r="A16" s="134" t="s">
        <v>30</v>
      </c>
      <c r="B16" s="134"/>
      <c r="C16" s="134"/>
      <c r="D16" s="134"/>
      <c r="E16" s="134"/>
      <c r="F16" s="134"/>
      <c r="G16" s="134"/>
      <c r="H16" s="134"/>
      <c r="I16" s="135">
        <v>3350000</v>
      </c>
      <c r="J16" s="135"/>
      <c r="K16" s="135"/>
      <c r="L16" s="135"/>
      <c r="M16" s="135"/>
      <c r="N16" s="135"/>
      <c r="O16" s="135"/>
      <c r="P16" s="135"/>
      <c r="Q16" s="135"/>
      <c r="R16" s="135">
        <v>3350000</v>
      </c>
      <c r="S16" s="135"/>
      <c r="T16" s="135"/>
      <c r="U16" s="135"/>
      <c r="V16" s="135"/>
      <c r="W16" s="135">
        <v>3350000</v>
      </c>
    </row>
    <row r="24" customHeight="1" spans="9:9">
      <c r="I24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J10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247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"单位名称："&amp;"芒市轩岗中学"</f>
        <v>单位名称：芒市轩岗中学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248</v>
      </c>
      <c r="B4" s="126" t="s">
        <v>249</v>
      </c>
      <c r="C4" s="126" t="s">
        <v>250</v>
      </c>
      <c r="D4" s="126" t="s">
        <v>251</v>
      </c>
      <c r="E4" s="126" t="s">
        <v>252</v>
      </c>
      <c r="F4" s="126" t="s">
        <v>253</v>
      </c>
      <c r="G4" s="126" t="s">
        <v>254</v>
      </c>
      <c r="H4" s="126" t="s">
        <v>255</v>
      </c>
      <c r="I4" s="126" t="s">
        <v>256</v>
      </c>
      <c r="J4" s="126" t="s">
        <v>257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234</v>
      </c>
      <c r="B7" s="127" t="s">
        <v>258</v>
      </c>
      <c r="C7" s="127" t="s">
        <v>259</v>
      </c>
      <c r="D7" s="127" t="s">
        <v>260</v>
      </c>
      <c r="E7" s="127" t="s">
        <v>261</v>
      </c>
      <c r="F7" s="127" t="s">
        <v>262</v>
      </c>
      <c r="G7" s="126" t="s">
        <v>263</v>
      </c>
      <c r="H7" s="126" t="s">
        <v>264</v>
      </c>
      <c r="I7" s="127" t="s">
        <v>265</v>
      </c>
      <c r="J7" s="127" t="s">
        <v>261</v>
      </c>
    </row>
    <row r="8" ht="52.5" customHeight="1" outlineLevel="1" spans="1:10">
      <c r="A8" s="127" t="s">
        <v>234</v>
      </c>
      <c r="B8" s="127" t="s">
        <v>258</v>
      </c>
      <c r="C8" s="127" t="s">
        <v>259</v>
      </c>
      <c r="D8" s="127" t="s">
        <v>266</v>
      </c>
      <c r="E8" s="127" t="s">
        <v>267</v>
      </c>
      <c r="F8" s="127" t="s">
        <v>262</v>
      </c>
      <c r="G8" s="126" t="s">
        <v>268</v>
      </c>
      <c r="H8" s="126" t="s">
        <v>269</v>
      </c>
      <c r="I8" s="127" t="s">
        <v>265</v>
      </c>
      <c r="J8" s="127" t="s">
        <v>267</v>
      </c>
    </row>
    <row r="9" ht="52.5" customHeight="1" outlineLevel="1" spans="1:10">
      <c r="A9" s="127" t="s">
        <v>234</v>
      </c>
      <c r="B9" s="127" t="s">
        <v>258</v>
      </c>
      <c r="C9" s="127" t="s">
        <v>270</v>
      </c>
      <c r="D9" s="127" t="s">
        <v>271</v>
      </c>
      <c r="E9" s="127" t="s">
        <v>272</v>
      </c>
      <c r="F9" s="127" t="s">
        <v>262</v>
      </c>
      <c r="G9" s="126" t="s">
        <v>273</v>
      </c>
      <c r="H9" s="126" t="s">
        <v>274</v>
      </c>
      <c r="I9" s="127" t="s">
        <v>265</v>
      </c>
      <c r="J9" s="127" t="s">
        <v>275</v>
      </c>
    </row>
    <row r="10" ht="52.5" customHeight="1" outlineLevel="1" spans="1:10">
      <c r="A10" s="127" t="s">
        <v>234</v>
      </c>
      <c r="B10" s="127" t="s">
        <v>258</v>
      </c>
      <c r="C10" s="127" t="s">
        <v>276</v>
      </c>
      <c r="D10" s="127" t="s">
        <v>277</v>
      </c>
      <c r="E10" s="127" t="s">
        <v>278</v>
      </c>
      <c r="F10" s="127" t="s">
        <v>279</v>
      </c>
      <c r="G10" s="126" t="s">
        <v>280</v>
      </c>
      <c r="H10" s="126" t="s">
        <v>264</v>
      </c>
      <c r="I10" s="127" t="s">
        <v>265</v>
      </c>
      <c r="J10" s="127" t="s">
        <v>275</v>
      </c>
    </row>
  </sheetData>
  <mergeCells count="4">
    <mergeCell ref="A2:J2"/>
    <mergeCell ref="A3:E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</cp:lastModifiedBy>
  <dcterms:created xsi:type="dcterms:W3CDTF">2025-03-26T02:07:00Z</dcterms:created>
  <dcterms:modified xsi:type="dcterms:W3CDTF">2025-03-28T01:14:23Z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BCA92F0574994764ADA29DEB4BF06AE0_12</vt:lpwstr>
  </property>
</Properties>
</file>