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59" activeTab="11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<sst xmlns="http://schemas.openxmlformats.org/spreadsheetml/2006/main" count="896" uniqueCount="366">
  <si>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</si>
  <si>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</si>
  <si>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</si>
  <si>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</si>
  <si>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</si>
  <si>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</si>
  <si>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</si>
  <si>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</si>
  <si>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</si>
  <si>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</si>
  <si>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</si>
  <si>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</si>
  <si>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</si>
  <si>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</si>
  <si>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</si>
  <si>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</si>
  <si>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</si>
  <si>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</si>
  <si>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</si>
  <si>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</si>
  <si>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</si>
  <si>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</si>
  <si>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</si>
  <si>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</si>
  <si>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</si>
  <si>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</si>
  <si>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</si>
  <si>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</si>
  <si>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</si>
  <si>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</si>
  <si>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</si>
  <si>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</si>
  <si>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</si>
  <si>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</si>
  <si>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</si>
  <si>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</si>
  <si>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</si>
  <si>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</si>
  <si>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</si>
  <si>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</si>
  <si>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</si>
  <si>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</si>
  <si>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</si>
  <si>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</si>
  <si>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</si>
  <si>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</si>
  <si>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芒市城郊中学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</si>
  <si>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</si>
  <si>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</si>
  <si>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</si>
  <si>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</si>
  <si>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</si>
  <si>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</si>
  <si>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</si>
  <si>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</si>
  <si>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</si>
  <si>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</si>
  <si>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</si>
  <si>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</si>
  <si>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</si>
  <si>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</si>
  <si>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</si>
  <si>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</si>
  <si>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</si>
  <si>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</si>
  <si>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</si>
  <si>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</si>
  <si>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</si>
  <si>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</si>
  <si>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</si>
  <si>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</si>
  <si>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</si>
  <si>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</si>
  <si>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</si>
  <si>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</si>
  <si>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</si>
  <si>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</si>
  <si>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</si>
  <si>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</si>
  <si>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</si>
  <si>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</si>
  <si>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</si>
  <si>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</si>
  <si>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</si>
  <si>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</si>
  <si>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</si>
  <si>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</si>
  <si>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</si>
  <si>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</si>
  <si>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</si>
  <si>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</si>
  <si>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</si>
  <si>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</si>
  <si>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</si>
  <si>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</si>
  <si>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</si>
  <si>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</si>
  <si>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</si>
  <si>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</si>
  <si>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</si>
  <si>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</si>
  <si>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</si>
  <si>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</si>
  <si>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</si>
  <si>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</si>
  <si>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</si>
  <si>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</si>
  <si>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</si>
  <si>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</si>
  <si>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</si>
  <si>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</si>
  <si>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</si>
  <si>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</si>
  <si>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</si>
  <si>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</si>
  <si>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</si>
  <si>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</si>
  <si>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</si>
  <si>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</si>
  <si>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</si>
  <si>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</si>
  <si>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</si>
  <si>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</si>
  <si>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</si>
  <si>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</si>
  <si>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</si>
  <si>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</si>
  <si>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</si>
  <si>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</si>
  <si>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</si>
  <si>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</si>
  <si>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</si>
  <si>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</si>
  <si>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</si>
  <si>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</si>
  <si>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</si>
  <si>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</si>
  <si>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</si>
  <si>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</si>
  <si>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</si>
  <si>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</si>
  <si>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</si>
  <si>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</si>
  <si>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</si>
  <si>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</si>
  <si>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</si>
  <si>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</si>
  <si>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</si>
  <si>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</si>
  <si>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</si>
  <si>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</si>
  <si>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</si>
  <si>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</si>
  <si>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</si>
  <si>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</si>
  <si>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</si>
  <si>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</si>
  <si>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</si>
  <si>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</si>
  <si>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</si>
  <si>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</si>
  <si>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</si>
  <si>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</si>
  <si>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</si>
  <si>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</si>
  <si>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</si>
  <si>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</si>
  <si>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说明：芒市城郊中学无一般公共预算“三公”经费支出预算，此表无数据。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</si>
  <si>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</si>
  <si>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</si>
  <si>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</si>
  <si>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</si>
  <si>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</si>
  <si>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</si>
  <si>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</si>
  <si>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</si>
  <si>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</si>
  <si>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</si>
  <si>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</si>
  <si>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</si>
  <si>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</si>
  <si>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</si>
  <si>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</si>
  <si>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</si>
  <si>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</si>
  <si>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</si>
  <si>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</si>
  <si>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</si>
  <si>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</si>
  <si>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</si>
  <si>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</si>
  <si>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</si>
  <si>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</si>
  <si>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533103210000000017643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</si>
  <si>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</si>
  <si>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</si>
  <si>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</si>
  <si>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</si>
  <si>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</si>
  <si>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</si>
  <si>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</si>
  <si>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</si>
  <si>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</si>
  <si>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</si>
  <si>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</si>
  <si>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</si>
  <si>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</si>
  <si>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</si>
  <si>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</si>
  <si>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</si>
  <si>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</si>
  <si>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533103210000000019103</t>
  </si>
  <si>
    <t>30113</t>
  </si>
  <si>
    <t>533103210000000017644</t>
  </si>
  <si>
    <t>编内聘用临时人员社会保险单位缴费</t>
  </si>
  <si>
    <t>533103210000000019111</t>
  </si>
  <si>
    <t>一般公用经费</t>
  </si>
  <si>
    <t>30201</t>
  </si>
  <si>
    <t>办公费</t>
  </si>
  <si>
    <t>30226</t>
  </si>
  <si>
    <t>劳务费</t>
  </si>
  <si>
    <t>30205</t>
  </si>
  <si>
    <t>水费</t>
  </si>
  <si>
    <t>30206</t>
  </si>
  <si>
    <t>电费</t>
  </si>
  <si>
    <t>533103210000000019110</t>
  </si>
  <si>
    <t>退休公用经费</t>
  </si>
  <si>
    <t>30299</t>
  </si>
  <si>
    <t>其他商品和服务支出</t>
  </si>
  <si>
    <t>533103210000000019108</t>
  </si>
  <si>
    <t>工会经费</t>
  </si>
  <si>
    <t>30228</t>
  </si>
  <si>
    <t>533103241100002320266</t>
  </si>
  <si>
    <t>机关事业单位职工及军人抚恤补助</t>
  </si>
  <si>
    <t>30305</t>
  </si>
  <si>
    <t>生活补助</t>
  </si>
  <si>
    <t>533103241100002320280</t>
  </si>
  <si>
    <t>临时人员</t>
  </si>
  <si>
    <t>30199</t>
  </si>
  <si>
    <t>其他工资福利支出</t>
  </si>
  <si>
    <t>533103221100000391863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</si>
  <si>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</si>
  <si>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</si>
  <si>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</si>
  <si>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</si>
  <si>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</si>
  <si>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</si>
  <si>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</si>
  <si>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</si>
  <si>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</si>
  <si>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</si>
  <si>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</si>
  <si>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533103251100003730049</t>
  </si>
  <si>
    <t>30218</t>
  </si>
  <si>
    <t>专用材料费</t>
  </si>
  <si>
    <t>30308</t>
  </si>
  <si>
    <t>助学金</t>
  </si>
  <si>
    <t>30309</t>
  </si>
  <si>
    <t>奖励金</t>
  </si>
  <si>
    <t>31002</t>
  </si>
  <si>
    <t>办公设备购置</t>
  </si>
  <si>
    <t>非税收入安排支出专项资金</t>
  </si>
  <si>
    <t>533103221100000390223</t>
  </si>
  <si>
    <t>芒市城郊中学艺术节活动（教育专项）经费</t>
  </si>
  <si>
    <t>533103251100003921731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</si>
  <si>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</si>
  <si>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</si>
  <si>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</si>
  <si>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</si>
  <si>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</si>
  <si>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</si>
  <si>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</si>
  <si>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</si>
  <si>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</si>
  <si>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</si>
  <si>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</si>
  <si>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1.做好本部门人员、公用经费保障，按规定落实干部职工各项待遇，支持部门正常履职。
2.专款专用，保障编外临聘人员劳务费支出。</t>
  </si>
  <si>
    <t>产出指标</t>
  </si>
  <si>
    <t>数量指标</t>
  </si>
  <si>
    <t>经费保障人数</t>
  </si>
  <si>
    <t>=</t>
  </si>
  <si>
    <t>126</t>
  </si>
  <si>
    <t>人</t>
  </si>
  <si>
    <t>定量指标</t>
  </si>
  <si>
    <t>反映公用经费保障单位正常运转的在职人数情况。</t>
  </si>
  <si>
    <t>效益指标</t>
  </si>
  <si>
    <t>社会效益</t>
  </si>
  <si>
    <t>部门运转</t>
  </si>
  <si>
    <t>正常运转</t>
  </si>
  <si>
    <t>定性指标</t>
  </si>
  <si>
    <t>反映单位正常运转情况。</t>
  </si>
  <si>
    <t>满意度指标</t>
  </si>
  <si>
    <t>服务对象满意度</t>
  </si>
  <si>
    <t>单位人员满意度</t>
  </si>
  <si>
    <t>&gt;=</t>
  </si>
  <si>
    <t>95</t>
  </si>
  <si>
    <t>%</t>
  </si>
  <si>
    <t>反映单位人员对经费保障的满意程度。</t>
  </si>
  <si>
    <t>1.科学合理使用资金，结合历年支出细化资金使用，本笔资金将用于学校正常运转。
2.加强资金使用管理，提高资金使用效益。
3.做好各项经费的保障和预算。</t>
  </si>
  <si>
    <t>项目受益人数</t>
  </si>
  <si>
    <t>1500</t>
  </si>
  <si>
    <t>师生满意度</t>
  </si>
  <si>
    <t>1.为学生搭建展示才艺的平台，激发学生艺术兴趣与潜能，提升其艺术素养与审美能力，增强自信心和表现力，促进学生全面发展与个性成长，培养团队协作精神和创新思维。
2.营造积极向上、充满活力的校园文化氛围，丰富校园生活。</t>
  </si>
  <si>
    <t>1420</t>
  </si>
  <si>
    <t>芒市城郊中学艺术节活动（教育专项）经费。</t>
  </si>
  <si>
    <t>学校营造艺术氛围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</si>
  <si>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</si>
  <si>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</si>
  <si>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</si>
  <si>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</si>
  <si>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</si>
  <si>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说明：芒市城郊中学无政府性基金预算支出预算，此表无数据。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</si>
  <si>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</si>
  <si>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</si>
  <si>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</si>
  <si>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</si>
  <si>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</si>
  <si>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</si>
  <si>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</si>
  <si>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</si>
  <si>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</si>
  <si>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</si>
  <si>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</si>
  <si>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</si>
  <si>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台式计算机</t>
  </si>
  <si>
    <t>台</t>
  </si>
  <si>
    <t>预算08表</t>
  </si>
  <si>
    <t>政府购买服务项目</t>
  </si>
  <si>
    <t>政府购买服务目录</t>
  </si>
  <si>
    <t>说明：芒市城郊中学无政府购买服务预算，此表无数据。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</si>
  <si>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</si>
  <si>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</si>
  <si>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</si>
  <si>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</si>
  <si>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</si>
  <si>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</si>
  <si>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</si>
  <si>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</si>
  <si>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</si>
  <si>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</si>
  <si>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</si>
  <si>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</si>
  <si>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</si>
  <si>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</si>
  <si>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</si>
  <si>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</si>
  <si>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说明：芒市城郊中学无市对下转移支付预算，此表无数据。</t>
  </si>
  <si>
    <t>预算09-2表</t>
  </si>
  <si>
    <t/>
  </si>
  <si>
    <t>说明：芒市城郊中学无市对下转移支付绩效目标预算，此表无数据。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</si>
  <si>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</si>
  <si>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</si>
  <si>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</si>
  <si>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</si>
  <si>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</si>
  <si>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</si>
  <si>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</si>
  <si>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</si>
  <si>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说明：芒市城郊中学无新增资产配置经费预算，此表无数据。</t>
  </si>
  <si>
    <t>预算11表</t>
  </si>
  <si>
    <t>上级补助</t>
  </si>
  <si>
    <t>说明：芒市城郊中学无上级补助项目支出经费预算，此表无数据。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</si>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</sst>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6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9" applyNumberFormat="0" applyAlignment="0" applyProtection="0">
      <alignment vertical="center"/>
    </xf>
    <xf numFmtId="0" fontId="34" fillId="12" borderId="15" applyNumberFormat="0" applyAlignment="0" applyProtection="0">
      <alignment vertical="center"/>
    </xf>
    <xf numFmtId="0" fontId="35" fillId="13" borderId="20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0" fillId="0" borderId="0" xfId="0" applyFill="1" applyBorder="1">
      <alignment vertical="top"/>
    </xf>
    <xf numFmtId="0" fontId="13" fillId="0" borderId="0" xfId="0" applyBorder="1">
      <alignment vertical="top"/>
    </xf>
    <xf numFmtId="0" fontId="13" fillId="0" borderId="0" xfId="0" applyFill="1" applyBorder="1">
      <alignment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Fill="1" applyBorder="1" applyAlignment="1">
      <alignment horizontal="center" vertical="center" wrapText="1"/>
    </xf>
    <xf numFmtId="177" fontId="4" fillId="0" borderId="7" xfId="54" applyFont="1" applyFill="1">
      <alignment horizontal="right" vertical="center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2" borderId="0" xfId="0" applyFill="1" applyBorder="1">
      <alignment vertical="top"/>
    </xf>
    <xf numFmtId="0" fontId="4" fillId="2" borderId="0" xfId="53" applyNumberFormat="1" applyFont="1" applyFill="1" applyBorder="1" applyAlignment="1">
      <alignment horizontal="left" vertical="center"/>
    </xf>
    <xf numFmtId="0" fontId="3" fillId="2" borderId="0" xfId="53" applyNumberFormat="1" applyFont="1" applyFill="1" applyBorder="1" applyAlignment="1">
      <alignment horizontal="center" vertical="center"/>
    </xf>
    <xf numFmtId="0" fontId="5" fillId="2" borderId="0" xfId="0" applyFill="1" applyBorder="1" applyAlignment="1">
      <alignment horizontal="left" vertical="center"/>
    </xf>
    <xf numFmtId="0" fontId="4" fillId="2" borderId="7" xfId="53" applyNumberFormat="1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53" applyNumberFormat="1" applyFont="1" applyFill="1">
      <alignment horizontal="left" vertical="center" wrapText="1"/>
    </xf>
    <xf numFmtId="177" fontId="4" fillId="2" borderId="7" xfId="54" applyFont="1" applyFill="1">
      <alignment horizontal="right" vertical="center"/>
    </xf>
    <xf numFmtId="0" fontId="4" fillId="2" borderId="7" xfId="53" applyNumberFormat="1" applyFont="1" applyFill="1" applyAlignment="1">
      <alignment horizontal="left" vertical="center" wrapText="1" indent="1"/>
    </xf>
    <xf numFmtId="0" fontId="4" fillId="2" borderId="7" xfId="53" applyNumberFormat="1" applyFont="1" applyFill="1" applyAlignment="1">
      <alignment horizontal="left" vertical="center" wrapText="1" indent="2"/>
    </xf>
    <xf numFmtId="0" fontId="4" fillId="2" borderId="0" xfId="0" applyFont="1" applyFill="1" applyBorder="1" applyAlignment="1">
      <alignment horizontal="right" vertical="center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0" xfId="53" applyFont="1" applyBorder="1" applyAlignment="1">
      <alignment horizontal="right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14" xfId="53" applyFont="1" applyBorder="1">
      <alignment horizontal="left" vertical="center" wrapText="1"/>
    </xf>
    <xf numFmtId="177" fontId="4" fillId="0" borderId="14" xfId="54" applyFont="1" applyBorder="1">
      <alignment horizontal="right" vertical="center"/>
    </xf>
    <xf numFmtId="49" fontId="4" fillId="0" borderId="6" xfId="53" applyFont="1" applyBorder="1">
      <alignment horizontal="left" vertical="center" wrapText="1"/>
    </xf>
    <xf numFmtId="177" fontId="4" fillId="0" borderId="6" xfId="54" applyFont="1" applyBorder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D36"/>
  <sheetViews>
    <sheetView showZeros="0" topLeftCell="A18" workbookViewId="0">
      <selection activeCell="B21" sqref="B2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5"/>
      <c r="B1" s="185"/>
      <c r="C1" s="185"/>
      <c r="D1" s="186" t="s">
        <v>0</v>
      </c>
    </row>
    <row r="2" ht="42" customHeight="1" spans="1:4">
      <c r="A2" s="187" t="str">
        <f>"2025"&amp;"年部门财务收支预算总表"</f>
        <v>2025年部门财务收支预算总表</v>
      </c>
      <c r="B2" s="187"/>
      <c r="C2" s="187"/>
      <c r="D2" s="187"/>
    </row>
    <row r="3" ht="18.75" customHeight="1" spans="1:4">
      <c r="A3" s="188" t="str">
        <f>"单位名称："&amp;"芒市城郊中学"</f>
        <v>单位名称：芒市城郊中学</v>
      </c>
      <c r="B3" s="188"/>
      <c r="C3" s="189"/>
      <c r="D3" s="190" t="s">
        <v>1</v>
      </c>
    </row>
    <row r="4" ht="18.75" customHeight="1" spans="1:4">
      <c r="A4" s="191" t="s">
        <v>2</v>
      </c>
      <c r="B4" s="191"/>
      <c r="C4" s="191" t="s">
        <v>3</v>
      </c>
      <c r="D4" s="191"/>
    </row>
    <row r="5" ht="18.75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8.75" customHeight="1" spans="1:4">
      <c r="A6" s="192" t="s">
        <v>7</v>
      </c>
      <c r="B6" s="193">
        <v>21822434.13</v>
      </c>
      <c r="C6" s="192" t="str">
        <f>"一"&amp;"、"&amp;"教育支出"</f>
        <v>一、教育支出</v>
      </c>
      <c r="D6" s="193">
        <v>17937332.28</v>
      </c>
    </row>
    <row r="7" ht="18.75" customHeight="1" spans="1:4">
      <c r="A7" s="192" t="s">
        <v>8</v>
      </c>
      <c r="B7" s="193"/>
      <c r="C7" s="192" t="str">
        <f>"二"&amp;"、"&amp;"社会保障和就业支出"</f>
        <v>二、社会保障和就业支出</v>
      </c>
      <c r="D7" s="193">
        <v>4589323.92</v>
      </c>
    </row>
    <row r="8" ht="18.75" customHeight="1" spans="1:4">
      <c r="A8" s="194" t="s">
        <v>9</v>
      </c>
      <c r="B8" s="195"/>
      <c r="C8" s="194" t="str">
        <f>"三"&amp;"、"&amp;"卫生健康支出"</f>
        <v>三、卫生健康支出</v>
      </c>
      <c r="D8" s="195">
        <v>1102252.85</v>
      </c>
    </row>
    <row r="9" ht="18.75" customHeight="1" spans="1:4">
      <c r="A9" s="134" t="s">
        <v>10</v>
      </c>
      <c r="B9" s="136"/>
      <c r="C9" s="134" t="str">
        <f>"四"&amp;"、"&amp;"住房保障支出"</f>
        <v>四、住房保障支出</v>
      </c>
      <c r="D9" s="136">
        <v>1693525.08</v>
      </c>
    </row>
    <row r="10" ht="18.75" customHeight="1" spans="1:4">
      <c r="A10" s="134" t="s">
        <v>11</v>
      </c>
      <c r="B10" s="136">
        <v>3500000</v>
      </c>
      <c r="C10" s="134"/>
      <c r="D10" s="136"/>
    </row>
    <row r="11" ht="18.75" customHeight="1" spans="1:4">
      <c r="A11" s="134" t="s">
        <v>12</v>
      </c>
      <c r="B11" s="136"/>
      <c r="C11" s="134"/>
      <c r="D11" s="136"/>
    </row>
    <row r="12" ht="18.75" customHeight="1" spans="1:4">
      <c r="A12" s="134" t="s">
        <v>13</v>
      </c>
      <c r="B12" s="136"/>
      <c r="C12" s="134"/>
      <c r="D12" s="136"/>
    </row>
    <row r="13" ht="18.75" customHeight="1" spans="1:4">
      <c r="A13" s="134" t="s">
        <v>14</v>
      </c>
      <c r="B13" s="136"/>
      <c r="C13" s="134"/>
      <c r="D13" s="136"/>
    </row>
    <row r="14" ht="18.75" customHeight="1" spans="1:4">
      <c r="A14" s="134" t="s">
        <v>15</v>
      </c>
      <c r="B14" s="136"/>
      <c r="C14" s="134"/>
      <c r="D14" s="136"/>
    </row>
    <row r="15" ht="18.75" customHeight="1" spans="1:4">
      <c r="A15" s="134" t="s">
        <v>16</v>
      </c>
      <c r="B15" s="136">
        <v>3500000</v>
      </c>
      <c r="C15" s="134"/>
      <c r="D15" s="136"/>
    </row>
    <row r="16" ht="18.75" customHeight="1" spans="1:4">
      <c r="A16" s="134"/>
      <c r="B16" s="136"/>
      <c r="C16" s="134"/>
      <c r="D16" s="136"/>
    </row>
    <row r="17" ht="18.75" customHeight="1" spans="1:4">
      <c r="A17" s="134"/>
      <c r="B17" s="136"/>
      <c r="C17" s="134"/>
      <c r="D17" s="136"/>
    </row>
    <row r="18" ht="18.75" customHeight="1" spans="1:4">
      <c r="A18" s="134"/>
      <c r="B18" s="136"/>
      <c r="C18" s="134"/>
      <c r="D18" s="136"/>
    </row>
    <row r="19" ht="18.75" customHeight="1" spans="1:4">
      <c r="A19" s="134"/>
      <c r="B19" s="136"/>
      <c r="C19" s="134"/>
      <c r="D19" s="136"/>
    </row>
    <row r="20" ht="18.75" customHeight="1" spans="1:4">
      <c r="A20" s="134"/>
      <c r="B20" s="136"/>
      <c r="C20" s="134"/>
      <c r="D20" s="136"/>
    </row>
    <row r="21" ht="18.75" customHeight="1" spans="1:4">
      <c r="A21" s="134"/>
      <c r="B21" s="136"/>
      <c r="C21" s="134"/>
      <c r="D21" s="136"/>
    </row>
    <row r="22" ht="18.75" customHeight="1" spans="1:4">
      <c r="A22" s="134"/>
      <c r="B22" s="136"/>
      <c r="C22" s="134"/>
      <c r="D22" s="136"/>
    </row>
    <row r="23" ht="18.75" customHeight="1" spans="1:4">
      <c r="A23" s="134"/>
      <c r="B23" s="136"/>
      <c r="C23" s="134"/>
      <c r="D23" s="136"/>
    </row>
    <row r="24" ht="18.75" customHeight="1" spans="1:4">
      <c r="A24" s="134"/>
      <c r="B24" s="136"/>
      <c r="C24" s="134"/>
      <c r="D24" s="136"/>
    </row>
    <row r="25" ht="18.75" customHeight="1" spans="1:4">
      <c r="A25" s="134"/>
      <c r="B25" s="136"/>
      <c r="C25" s="134"/>
      <c r="D25" s="136"/>
    </row>
    <row r="26" ht="18.75" customHeight="1" spans="1:4">
      <c r="A26" s="134"/>
      <c r="B26" s="136"/>
      <c r="C26" s="134"/>
      <c r="D26" s="136"/>
    </row>
    <row r="27" ht="18.75" customHeight="1" spans="1:4">
      <c r="A27" s="134"/>
      <c r="B27" s="136"/>
      <c r="C27" s="134"/>
      <c r="D27" s="136"/>
    </row>
    <row r="28" ht="18.75" customHeight="1" spans="1:4">
      <c r="A28" s="134"/>
      <c r="B28" s="136"/>
      <c r="C28" s="134"/>
      <c r="D28" s="136"/>
    </row>
    <row r="29" ht="18.75" customHeight="1" spans="1:4">
      <c r="A29" s="134"/>
      <c r="B29" s="136"/>
      <c r="C29" s="134"/>
      <c r="D29" s="136"/>
    </row>
    <row r="30" ht="18.75" customHeight="1" spans="1:4">
      <c r="A30" s="134"/>
      <c r="B30" s="136"/>
      <c r="C30" s="134"/>
      <c r="D30" s="136"/>
    </row>
    <row r="31" ht="18.75" customHeight="1" spans="1:4">
      <c r="A31" s="134"/>
      <c r="B31" s="136"/>
      <c r="C31" s="134"/>
      <c r="D31" s="136"/>
    </row>
    <row r="32" ht="18.75" customHeight="1" spans="1:4">
      <c r="A32" s="134" t="s">
        <v>17</v>
      </c>
      <c r="B32" s="136">
        <v>25322434.13</v>
      </c>
      <c r="C32" s="134" t="s">
        <v>18</v>
      </c>
      <c r="D32" s="136">
        <v>25322434.13</v>
      </c>
    </row>
    <row r="33" ht="18.75" customHeight="1" spans="1:4">
      <c r="A33" s="134" t="s">
        <v>19</v>
      </c>
      <c r="B33" s="136"/>
      <c r="C33" s="134" t="s">
        <v>20</v>
      </c>
      <c r="D33" s="136"/>
    </row>
    <row r="34" ht="18.75" customHeight="1" spans="1:4">
      <c r="A34" s="134" t="s">
        <v>21</v>
      </c>
      <c r="B34" s="136"/>
      <c r="C34" s="134" t="s">
        <v>21</v>
      </c>
      <c r="D34" s="136"/>
    </row>
    <row r="35" ht="18.75" customHeight="1" spans="1:4">
      <c r="A35" s="134" t="s">
        <v>22</v>
      </c>
      <c r="B35" s="136"/>
      <c r="C35" s="134" t="s">
        <v>23</v>
      </c>
      <c r="D35" s="136"/>
    </row>
    <row r="36" ht="18.75" customHeight="1" spans="1:4">
      <c r="A36" s="134" t="s">
        <v>24</v>
      </c>
      <c r="B36" s="136">
        <v>25322434.13</v>
      </c>
      <c r="C36" s="134" t="s">
        <v>25</v>
      </c>
      <c r="D36" s="136">
        <v>25322434.13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P10"/>
  <sheetViews>
    <sheetView showZeros="0" workbookViewId="0">
      <selection activeCell="C24" sqref="C24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306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307</v>
      </c>
      <c r="C2" s="118"/>
      <c r="D2" s="119"/>
      <c r="E2" s="119"/>
      <c r="F2" s="119"/>
    </row>
    <row r="3" ht="13.5" customHeight="1" spans="1:6">
      <c r="A3" s="120" t="str">
        <f>"单位名称："&amp;"芒市城郊中学"</f>
        <v>单位名称：芒市城郊中学</v>
      </c>
      <c r="B3" s="120" t="s">
        <v>308</v>
      </c>
      <c r="C3" s="121"/>
      <c r="D3" s="93"/>
      <c r="E3" s="93"/>
      <c r="F3" s="114" t="s">
        <v>1</v>
      </c>
    </row>
    <row r="4" ht="19.5" customHeight="1" spans="1:6">
      <c r="A4" s="59" t="s">
        <v>170</v>
      </c>
      <c r="B4" s="122" t="s">
        <v>48</v>
      </c>
      <c r="C4" s="59" t="s">
        <v>49</v>
      </c>
      <c r="D4" s="35" t="s">
        <v>309</v>
      </c>
      <c r="E4" s="35"/>
      <c r="F4" s="35"/>
    </row>
    <row r="5" ht="18.55" customHeight="1" spans="1:6">
      <c r="A5" s="59"/>
      <c r="B5" s="122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3"/>
      <c r="B7" s="122"/>
      <c r="C7" s="33"/>
      <c r="D7" s="76"/>
      <c r="E7" s="124"/>
      <c r="F7" s="124"/>
    </row>
    <row r="8" ht="30" customHeight="1" spans="1:6">
      <c r="A8" s="22"/>
      <c r="B8" s="22"/>
      <c r="C8" s="22"/>
      <c r="D8" s="76"/>
      <c r="E8" s="124"/>
      <c r="F8" s="124"/>
    </row>
    <row r="9" ht="30" customHeight="1" spans="1:6">
      <c r="A9" s="20" t="s">
        <v>310</v>
      </c>
      <c r="B9" s="20" t="s">
        <v>310</v>
      </c>
      <c r="C9" s="20" t="s">
        <v>310</v>
      </c>
      <c r="D9" s="76"/>
      <c r="E9" s="124"/>
      <c r="F9" s="124"/>
    </row>
    <row r="10" ht="21" customHeight="1" spans="1:16">
      <c r="A10" s="80" t="s">
        <v>311</v>
      </c>
      <c r="B10" s="80"/>
      <c r="C10" s="8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80"/>
    </row>
  </sheetData>
  <mergeCells count="8">
    <mergeCell ref="A2:F2"/>
    <mergeCell ref="A3:C3"/>
    <mergeCell ref="D4:F4"/>
    <mergeCell ref="A9:C9"/>
    <mergeCell ref="A10:P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Q10"/>
  <sheetViews>
    <sheetView showZeros="0" workbookViewId="0">
      <selection activeCell="H26" sqref="H26"/>
    </sheetView>
  </sheetViews>
  <sheetFormatPr defaultColWidth="9.14285714285714" defaultRowHeight="14.25" customHeight="1"/>
  <cols>
    <col min="1" max="1" width="17.2857142857143" customWidth="1"/>
    <col min="2" max="3" width="12.1428571428571" customWidth="1"/>
    <col min="4" max="4" width="5.85714285714286" customWidth="1"/>
    <col min="5" max="5" width="6.28571428571429" customWidth="1"/>
    <col min="6" max="7" width="16.4285714285714" customWidth="1"/>
    <col min="8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5.1428571428571" customWidth="1"/>
    <col min="13" max="15" width="10.7142857142857" customWidth="1"/>
    <col min="16" max="16" width="6.62857142857143" customWidth="1"/>
    <col min="17" max="17" width="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3" t="s">
        <v>312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5" t="str">
        <f>"单位名称："&amp;"芒市城郊中学"</f>
        <v>单位名称：芒市城郊中学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313</v>
      </c>
      <c r="B4" s="94" t="s">
        <v>314</v>
      </c>
      <c r="C4" s="94" t="s">
        <v>315</v>
      </c>
      <c r="D4" s="94" t="s">
        <v>316</v>
      </c>
      <c r="E4" s="94" t="s">
        <v>317</v>
      </c>
      <c r="F4" s="94" t="s">
        <v>318</v>
      </c>
      <c r="G4" s="48" t="s">
        <v>177</v>
      </c>
      <c r="H4" s="48"/>
      <c r="I4" s="48"/>
      <c r="J4" s="48"/>
      <c r="K4" s="108"/>
      <c r="L4" s="48"/>
      <c r="M4" s="48"/>
      <c r="N4" s="48"/>
      <c r="O4" s="72"/>
      <c r="P4" s="108"/>
      <c r="Q4" s="49"/>
    </row>
    <row r="5" ht="17.25" customHeight="1" spans="1:17">
      <c r="A5" s="16"/>
      <c r="B5" s="95"/>
      <c r="C5" s="95"/>
      <c r="D5" s="95"/>
      <c r="E5" s="95"/>
      <c r="F5" s="95"/>
      <c r="G5" s="95" t="s">
        <v>30</v>
      </c>
      <c r="H5" s="95" t="s">
        <v>34</v>
      </c>
      <c r="I5" s="95" t="s">
        <v>319</v>
      </c>
      <c r="J5" s="95" t="s">
        <v>320</v>
      </c>
      <c r="K5" s="109" t="s">
        <v>321</v>
      </c>
      <c r="L5" s="110" t="s">
        <v>322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33</v>
      </c>
      <c r="I6" s="96"/>
      <c r="J6" s="96"/>
      <c r="K6" s="113"/>
      <c r="L6" s="96" t="s">
        <v>33</v>
      </c>
      <c r="M6" s="96" t="s">
        <v>40</v>
      </c>
      <c r="N6" s="96" t="s">
        <v>323</v>
      </c>
      <c r="O6" s="33" t="s">
        <v>42</v>
      </c>
      <c r="P6" s="113" t="s">
        <v>43</v>
      </c>
      <c r="Q6" s="96" t="s">
        <v>44</v>
      </c>
    </row>
    <row r="7" ht="15" customHeight="1" spans="1:17">
      <c r="A7" s="73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46</v>
      </c>
      <c r="B8" s="100"/>
      <c r="C8" s="100"/>
      <c r="D8" s="101"/>
      <c r="E8" s="102"/>
      <c r="F8" s="23">
        <v>50000</v>
      </c>
      <c r="G8" s="23">
        <v>50000</v>
      </c>
      <c r="H8" s="23"/>
      <c r="I8" s="23"/>
      <c r="J8" s="23"/>
      <c r="K8" s="23"/>
      <c r="L8" s="23">
        <v>50000</v>
      </c>
      <c r="M8" s="23"/>
      <c r="N8" s="23"/>
      <c r="O8" s="23"/>
      <c r="P8" s="23"/>
      <c r="Q8" s="23">
        <v>50000</v>
      </c>
    </row>
    <row r="9" ht="52.5" customHeight="1" spans="1:17">
      <c r="A9" s="99" t="str">
        <f>"     "&amp;"单位自有资金"</f>
        <v>     单位自有资金</v>
      </c>
      <c r="B9" s="100" t="s">
        <v>324</v>
      </c>
      <c r="C9" s="100" t="s">
        <v>324</v>
      </c>
      <c r="D9" s="101" t="s">
        <v>325</v>
      </c>
      <c r="E9" s="102">
        <v>10</v>
      </c>
      <c r="F9" s="23">
        <v>50000</v>
      </c>
      <c r="G9" s="23">
        <v>50000</v>
      </c>
      <c r="H9" s="23"/>
      <c r="I9" s="23"/>
      <c r="J9" s="23"/>
      <c r="K9" s="23"/>
      <c r="L9" s="23">
        <v>50000</v>
      </c>
      <c r="M9" s="23"/>
      <c r="N9" s="23"/>
      <c r="O9" s="23"/>
      <c r="P9" s="23"/>
      <c r="Q9" s="23">
        <v>50000</v>
      </c>
    </row>
    <row r="10" ht="30" customHeight="1" spans="1:17">
      <c r="A10" s="103" t="s">
        <v>310</v>
      </c>
      <c r="B10" s="104"/>
      <c r="C10" s="104"/>
      <c r="D10" s="104"/>
      <c r="E10" s="102"/>
      <c r="F10" s="23">
        <v>50000</v>
      </c>
      <c r="G10" s="23">
        <v>50000</v>
      </c>
      <c r="H10" s="23"/>
      <c r="I10" s="23"/>
      <c r="J10" s="23"/>
      <c r="K10" s="23"/>
      <c r="L10" s="23">
        <v>50000</v>
      </c>
      <c r="M10" s="23"/>
      <c r="N10" s="23"/>
      <c r="O10" s="23"/>
      <c r="P10" s="23"/>
      <c r="Q10" s="23">
        <v>50000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P11"/>
  <sheetViews>
    <sheetView showZeros="0" tabSelected="1" workbookViewId="0">
      <selection activeCell="C23" sqref="C2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2"/>
      <c r="N1" s="92" t="s">
        <v>326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"单位名称："&amp;"芒市城郊中学"</f>
        <v>单位名称：芒市城郊中学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3"/>
      <c r="N3" s="43" t="s">
        <v>27</v>
      </c>
    </row>
    <row r="4" ht="15.75" customHeight="1" spans="1:14">
      <c r="A4" s="11" t="s">
        <v>313</v>
      </c>
      <c r="B4" s="11" t="s">
        <v>327</v>
      </c>
      <c r="C4" s="11" t="s">
        <v>328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319</v>
      </c>
      <c r="G5" s="11" t="s">
        <v>320</v>
      </c>
      <c r="H5" s="11" t="s">
        <v>321</v>
      </c>
      <c r="I5" s="12" t="s">
        <v>322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1" customHeight="1" spans="1:16">
      <c r="A11" s="80" t="s">
        <v>329</v>
      </c>
      <c r="B11" s="80"/>
      <c r="C11" s="8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0"/>
    </row>
  </sheetData>
  <mergeCells count="14">
    <mergeCell ref="A2:N2"/>
    <mergeCell ref="A3:H3"/>
    <mergeCell ref="D4:N4"/>
    <mergeCell ref="I5:N5"/>
    <mergeCell ref="A10:C10"/>
    <mergeCell ref="A11:P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P11"/>
  <sheetViews>
    <sheetView showZeros="0" workbookViewId="0">
      <selection activeCell="F28" sqref="F28"/>
    </sheetView>
  </sheetViews>
  <sheetFormatPr defaultColWidth="9.14285714285714" defaultRowHeight="14.25" customHeight="1"/>
  <cols>
    <col min="1" max="1" width="37.7142857142857" customWidth="1"/>
    <col min="2" max="2" width="7.04761904761905" customWidth="1"/>
    <col min="3" max="3" width="8.71428571428571" customWidth="1"/>
    <col min="4" max="4" width="8" customWidth="1"/>
    <col min="5" max="14" width="11.5714285714286" customWidth="1"/>
    <col min="15" max="16" width="10.1428571428571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1" t="s">
        <v>330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2"/>
    </row>
    <row r="4" ht="18" customHeight="1" spans="1:16">
      <c r="A4" s="68" t="str">
        <f>"单位名称："&amp;"芒市城郊中学"</f>
        <v>单位名称：芒市城郊中学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3"/>
    </row>
    <row r="5" ht="19.5" customHeight="1" spans="1:16">
      <c r="A5" s="70" t="s">
        <v>331</v>
      </c>
      <c r="B5" s="12" t="s">
        <v>177</v>
      </c>
      <c r="C5" s="13"/>
      <c r="D5" s="71"/>
      <c r="E5" s="72" t="s">
        <v>332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4"/>
    </row>
    <row r="6" ht="59" customHeight="1" spans="1:16">
      <c r="A6" s="73"/>
      <c r="B6" s="16" t="s">
        <v>30</v>
      </c>
      <c r="C6" s="11" t="s">
        <v>34</v>
      </c>
      <c r="D6" s="74" t="s">
        <v>333</v>
      </c>
      <c r="E6" s="75" t="s">
        <v>334</v>
      </c>
      <c r="F6" s="75" t="s">
        <v>335</v>
      </c>
      <c r="G6" s="75" t="s">
        <v>336</v>
      </c>
      <c r="H6" s="75" t="s">
        <v>337</v>
      </c>
      <c r="I6" s="75" t="s">
        <v>338</v>
      </c>
      <c r="J6" s="75" t="s">
        <v>339</v>
      </c>
      <c r="K6" s="75" t="s">
        <v>340</v>
      </c>
      <c r="L6" s="75" t="s">
        <v>341</v>
      </c>
      <c r="M6" s="59" t="s">
        <v>342</v>
      </c>
      <c r="N6" s="59" t="s">
        <v>343</v>
      </c>
      <c r="O6" s="85" t="s">
        <v>344</v>
      </c>
      <c r="P6" s="33" t="s">
        <v>345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6"/>
      <c r="N8" s="86"/>
      <c r="O8" s="86"/>
      <c r="P8" s="86"/>
    </row>
    <row r="9" ht="19.5" customHeight="1" spans="1:16">
      <c r="A9" s="36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4"/>
    </row>
    <row r="10" ht="19.5" customHeight="1" spans="1:16">
      <c r="A10" s="52" t="s">
        <v>30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6"/>
      <c r="N10" s="86"/>
      <c r="O10" s="86"/>
      <c r="P10" s="86"/>
    </row>
    <row r="11" ht="24" customHeight="1" spans="1:16">
      <c r="A11" s="80" t="s">
        <v>346</v>
      </c>
      <c r="B11" s="80"/>
      <c r="C11" s="8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0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J8"/>
  <sheetViews>
    <sheetView showZeros="0" workbookViewId="0">
      <selection activeCell="G33" sqref="G3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347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"单位名称："&amp;"芒市城郊中学"</f>
        <v>单位名称：芒市城郊中学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266</v>
      </c>
      <c r="B4" s="34" t="s">
        <v>267</v>
      </c>
      <c r="C4" s="34" t="s">
        <v>268</v>
      </c>
      <c r="D4" s="34" t="s">
        <v>269</v>
      </c>
      <c r="E4" s="34" t="s">
        <v>270</v>
      </c>
      <c r="F4" s="59" t="s">
        <v>271</v>
      </c>
      <c r="G4" s="34" t="s">
        <v>272</v>
      </c>
      <c r="H4" s="59" t="s">
        <v>273</v>
      </c>
      <c r="I4" s="59" t="s">
        <v>274</v>
      </c>
      <c r="J4" s="34" t="s">
        <v>275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348</v>
      </c>
      <c r="C7" s="22" t="s">
        <v>348</v>
      </c>
      <c r="D7" s="22" t="s">
        <v>348</v>
      </c>
      <c r="E7" s="36" t="s">
        <v>348</v>
      </c>
      <c r="F7" s="22" t="s">
        <v>348</v>
      </c>
      <c r="G7" s="36" t="s">
        <v>348</v>
      </c>
      <c r="H7" s="22" t="s">
        <v>348</v>
      </c>
      <c r="I7" s="22" t="s">
        <v>348</v>
      </c>
      <c r="J7" s="36" t="s">
        <v>348</v>
      </c>
    </row>
    <row r="8" ht="23" customHeight="1" spans="1:1">
      <c r="A8" s="39" t="s">
        <v>349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350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"单位名称："&amp;"芒市城郊中学"</f>
        <v>单位名称：芒市城郊中学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351</v>
      </c>
      <c r="C4" s="11" t="s">
        <v>352</v>
      </c>
      <c r="D4" s="11" t="s">
        <v>353</v>
      </c>
      <c r="E4" s="11" t="s">
        <v>354</v>
      </c>
      <c r="F4" s="47" t="s">
        <v>355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317</v>
      </c>
      <c r="G5" s="34" t="s">
        <v>356</v>
      </c>
      <c r="H5" s="34" t="s">
        <v>357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8" customHeight="1" spans="1:1">
      <c r="A9" s="39" t="s">
        <v>358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K11"/>
  <sheetViews>
    <sheetView showZeros="0" workbookViewId="0">
      <selection activeCell="I22" sqref="I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359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"单位名称："&amp;"芒市城郊中学"</f>
        <v>单位名称：芒市城郊中学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244</v>
      </c>
      <c r="B4" s="33" t="s">
        <v>172</v>
      </c>
      <c r="C4" s="33" t="s">
        <v>245</v>
      </c>
      <c r="D4" s="34" t="s">
        <v>173</v>
      </c>
      <c r="E4" s="34" t="s">
        <v>174</v>
      </c>
      <c r="F4" s="34" t="s">
        <v>246</v>
      </c>
      <c r="G4" s="34" t="s">
        <v>247</v>
      </c>
      <c r="H4" s="35" t="s">
        <v>30</v>
      </c>
      <c r="I4" s="35" t="s">
        <v>360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310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2" customHeight="1" spans="1:1">
      <c r="A11" s="39" t="s">
        <v>361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</sheetPr>
  <dimension ref="A1:G11"/>
  <sheetViews>
    <sheetView showZeros="0" workbookViewId="0">
      <selection activeCell="F21" sqref="F21"/>
    </sheetView>
  </sheetViews>
  <sheetFormatPr defaultColWidth="9.14285714285714" defaultRowHeight="14.25" customHeight="1" outlineLevelCol="6"/>
  <cols>
    <col min="1" max="2" width="20.047619047619" customWidth="1"/>
    <col min="3" max="3" width="23.5714285714286" customWidth="1"/>
    <col min="4" max="4" width="20.047619047619" customWidth="1"/>
    <col min="5" max="5" width="23.5714285714286" customWidth="1"/>
    <col min="6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"单位名称："&amp;"芒市城郊中学"</f>
        <v>单位名称：芒市城郊中学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245</v>
      </c>
      <c r="B4" s="10" t="s">
        <v>244</v>
      </c>
      <c r="C4" s="10" t="s">
        <v>172</v>
      </c>
      <c r="D4" s="11" t="s">
        <v>363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261700</v>
      </c>
      <c r="F8" s="23"/>
      <c r="G8" s="23"/>
    </row>
    <row r="9" ht="52.5" customHeight="1" spans="1:7">
      <c r="A9" s="24"/>
      <c r="B9" s="22" t="s">
        <v>364</v>
      </c>
      <c r="C9" s="22" t="s">
        <v>261</v>
      </c>
      <c r="D9" s="22" t="s">
        <v>365</v>
      </c>
      <c r="E9" s="23">
        <v>256700</v>
      </c>
      <c r="F9" s="23"/>
      <c r="G9" s="23"/>
    </row>
    <row r="10" ht="52.5" customHeight="1" spans="1:7">
      <c r="A10" s="25"/>
      <c r="B10" s="22" t="s">
        <v>364</v>
      </c>
      <c r="C10" s="22" t="s">
        <v>263</v>
      </c>
      <c r="D10" s="22" t="s">
        <v>365</v>
      </c>
      <c r="E10" s="23">
        <v>5000</v>
      </c>
      <c r="F10" s="23"/>
      <c r="G10" s="23"/>
    </row>
    <row r="11" ht="30" customHeight="1" spans="1:7">
      <c r="A11" s="26" t="s">
        <v>30</v>
      </c>
      <c r="B11" s="27" t="s">
        <v>348</v>
      </c>
      <c r="C11" s="27"/>
      <c r="D11" s="28"/>
      <c r="E11" s="23">
        <v>261700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</sheetPr>
  <dimension ref="A1:S9"/>
  <sheetViews>
    <sheetView showZeros="0" workbookViewId="0">
      <selection activeCell="I8" sqref="I8"/>
    </sheetView>
  </sheetViews>
  <sheetFormatPr defaultColWidth="9.14285714285714" defaultRowHeight="12" customHeight="1"/>
  <cols>
    <col min="1" max="1" width="7.62857142857143" customWidth="1"/>
    <col min="2" max="2" width="14.5714285714286" customWidth="1"/>
    <col min="3" max="5" width="19" customWidth="1"/>
    <col min="6" max="6" width="8.47619047619048" customWidth="1"/>
    <col min="7" max="7" width="5.34285714285714" customWidth="1"/>
    <col min="8" max="8" width="8.47619047619048" customWidth="1"/>
    <col min="9" max="9" width="21.4285714285714" customWidth="1"/>
    <col min="10" max="12" width="11.9142857142857" customWidth="1"/>
    <col min="13" max="13" width="9.2" customWidth="1"/>
    <col min="14" max="14" width="16.7142857142857" customWidth="1"/>
    <col min="15" max="15" width="4.47619047619048" customWidth="1"/>
    <col min="16" max="19" width="4.91428571428571" customWidth="1"/>
  </cols>
  <sheetData>
    <row r="1" ht="16.5" customHeight="1" spans="1:17">
      <c r="A1" s="181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"单位名称："&amp;"芒市城郊中学"</f>
        <v>单位名称：芒市城郊中学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4" t="s">
        <v>38</v>
      </c>
      <c r="J5" s="184"/>
      <c r="K5" s="184"/>
      <c r="L5" s="184"/>
      <c r="M5" s="184"/>
      <c r="N5" s="18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8"/>
      <c r="E6" s="88"/>
      <c r="F6" s="88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82" t="s">
        <v>45</v>
      </c>
      <c r="B8" s="182" t="s">
        <v>46</v>
      </c>
      <c r="C8" s="23">
        <v>25322434.13</v>
      </c>
      <c r="D8" s="23">
        <v>25322434.13</v>
      </c>
      <c r="E8" s="23">
        <v>21822434.13</v>
      </c>
      <c r="F8" s="23"/>
      <c r="G8" s="23"/>
      <c r="H8" s="23"/>
      <c r="I8" s="23">
        <v>3500000</v>
      </c>
      <c r="J8" s="23"/>
      <c r="K8" s="23"/>
      <c r="L8" s="23"/>
      <c r="M8" s="23"/>
      <c r="N8" s="23">
        <v>3500000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3"/>
      <c r="C9" s="168">
        <v>25322434.13</v>
      </c>
      <c r="D9" s="168">
        <v>25322434.13</v>
      </c>
      <c r="E9" s="168">
        <v>21822434.13</v>
      </c>
      <c r="F9" s="168"/>
      <c r="G9" s="168"/>
      <c r="H9" s="168"/>
      <c r="I9" s="168">
        <v>3500000</v>
      </c>
      <c r="J9" s="168"/>
      <c r="K9" s="168"/>
      <c r="L9" s="168"/>
      <c r="M9" s="168"/>
      <c r="N9" s="168">
        <v>3500000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</sheetPr>
  <dimension ref="A1:O29"/>
  <sheetViews>
    <sheetView showZeros="0" topLeftCell="A7" workbookViewId="0">
      <selection activeCell="H38" sqref="H38"/>
    </sheetView>
  </sheetViews>
  <sheetFormatPr defaultColWidth="8.84761904761905" defaultRowHeight="15" customHeight="1"/>
  <cols>
    <col min="1" max="1" width="13.5714285714286" style="170" customWidth="1"/>
    <col min="2" max="2" width="22.8571428571429" style="170" customWidth="1"/>
    <col min="3" max="4" width="16.4285714285714" style="170" customWidth="1"/>
    <col min="5" max="5" width="17.5714285714286" style="170" customWidth="1"/>
    <col min="6" max="6" width="16.8571428571429" style="170" customWidth="1"/>
    <col min="7" max="7" width="12.6285714285714" style="170" customWidth="1"/>
    <col min="8" max="8" width="4.34285714285714" style="170" customWidth="1"/>
    <col min="9" max="9" width="7.28571428571429" style="170" customWidth="1"/>
    <col min="10" max="10" width="15.7142857142857" style="170" customWidth="1"/>
    <col min="11" max="13" width="12.7714285714286" style="170" customWidth="1"/>
    <col min="14" max="14" width="5.77142857142857" style="170" customWidth="1"/>
    <col min="15" max="15" width="15.7142857142857" style="170" customWidth="1"/>
    <col min="16" max="16384" width="8.84761904761905" style="170"/>
  </cols>
  <sheetData>
    <row r="1" ht="18.75" customHeight="1" spans="1:1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80" t="s">
        <v>47</v>
      </c>
      <c r="O1" s="180"/>
    </row>
    <row r="2" ht="36" customHeight="1" spans="1:15">
      <c r="A2" s="172" t="str">
        <f>"2025"&amp;"年部门支出预算表"</f>
        <v>2025年部门支出预算表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ht="18.75" customHeight="1" spans="1:15">
      <c r="A3" s="173" t="str">
        <f>"单位名称："&amp;"芒市城郊中学"</f>
        <v>单位名称：芒市城郊中学</v>
      </c>
      <c r="B3" s="173"/>
      <c r="C3" s="173"/>
      <c r="D3" s="173"/>
      <c r="E3" s="173"/>
      <c r="F3" s="173"/>
      <c r="G3" s="171"/>
      <c r="H3" s="171"/>
      <c r="I3" s="171"/>
      <c r="J3" s="171"/>
      <c r="K3" s="171"/>
      <c r="L3" s="171"/>
      <c r="M3" s="171"/>
      <c r="N3" s="180" t="s">
        <v>1</v>
      </c>
      <c r="O3" s="180"/>
    </row>
    <row r="4" ht="31.5" customHeight="1" spans="1:15">
      <c r="A4" s="174" t="s">
        <v>48</v>
      </c>
      <c r="B4" s="174" t="s">
        <v>49</v>
      </c>
      <c r="C4" s="174" t="s">
        <v>30</v>
      </c>
      <c r="D4" s="174" t="s">
        <v>34</v>
      </c>
      <c r="E4" s="174"/>
      <c r="F4" s="174"/>
      <c r="G4" s="174" t="s">
        <v>35</v>
      </c>
      <c r="H4" s="174" t="s">
        <v>36</v>
      </c>
      <c r="I4" s="174" t="s">
        <v>50</v>
      </c>
      <c r="J4" s="174" t="s">
        <v>51</v>
      </c>
      <c r="K4" s="174"/>
      <c r="L4" s="174"/>
      <c r="M4" s="174"/>
      <c r="N4" s="174"/>
      <c r="O4" s="174"/>
    </row>
    <row r="5" ht="37.3" customHeight="1" spans="1:15">
      <c r="A5" s="174"/>
      <c r="B5" s="174"/>
      <c r="C5" s="174"/>
      <c r="D5" s="174" t="s">
        <v>33</v>
      </c>
      <c r="E5" s="174" t="s">
        <v>52</v>
      </c>
      <c r="F5" s="174" t="s">
        <v>53</v>
      </c>
      <c r="G5" s="174"/>
      <c r="H5" s="174"/>
      <c r="I5" s="174"/>
      <c r="J5" s="174" t="s">
        <v>33</v>
      </c>
      <c r="K5" s="174" t="s">
        <v>54</v>
      </c>
      <c r="L5" s="174" t="s">
        <v>55</v>
      </c>
      <c r="M5" s="174" t="s">
        <v>56</v>
      </c>
      <c r="N5" s="174" t="s">
        <v>57</v>
      </c>
      <c r="O5" s="174" t="s">
        <v>58</v>
      </c>
    </row>
    <row r="6" ht="18.75" customHeight="1" spans="1:15">
      <c r="A6" s="175" t="s">
        <v>59</v>
      </c>
      <c r="B6" s="175" t="s">
        <v>60</v>
      </c>
      <c r="C6" s="175" t="s">
        <v>61</v>
      </c>
      <c r="D6" s="175" t="s">
        <v>62</v>
      </c>
      <c r="E6" s="175" t="s">
        <v>63</v>
      </c>
      <c r="F6" s="175" t="s">
        <v>64</v>
      </c>
      <c r="G6" s="175" t="s">
        <v>65</v>
      </c>
      <c r="H6" s="175" t="s">
        <v>66</v>
      </c>
      <c r="I6" s="175" t="s">
        <v>67</v>
      </c>
      <c r="J6" s="175" t="s">
        <v>68</v>
      </c>
      <c r="K6" s="175" t="s">
        <v>69</v>
      </c>
      <c r="L6" s="175" t="s">
        <v>70</v>
      </c>
      <c r="M6" s="175" t="s">
        <v>71</v>
      </c>
      <c r="N6" s="175" t="s">
        <v>72</v>
      </c>
      <c r="O6" s="175" t="s">
        <v>73</v>
      </c>
    </row>
    <row r="7" ht="52.5" customHeight="1" spans="1:15">
      <c r="A7" s="176" t="s">
        <v>74</v>
      </c>
      <c r="B7" s="176" t="s">
        <v>75</v>
      </c>
      <c r="C7" s="177">
        <v>17937332.28</v>
      </c>
      <c r="D7" s="177">
        <v>14437332.28</v>
      </c>
      <c r="E7" s="177">
        <v>14175632.28</v>
      </c>
      <c r="F7" s="177">
        <v>261700</v>
      </c>
      <c r="G7" s="177"/>
      <c r="H7" s="177"/>
      <c r="I7" s="177"/>
      <c r="J7" s="177">
        <v>3500000</v>
      </c>
      <c r="K7" s="177"/>
      <c r="L7" s="177"/>
      <c r="M7" s="177"/>
      <c r="N7" s="177"/>
      <c r="O7" s="177">
        <v>3500000</v>
      </c>
    </row>
    <row r="8" ht="52.5" customHeight="1" spans="1:15">
      <c r="A8" s="178" t="s">
        <v>76</v>
      </c>
      <c r="B8" s="178" t="s">
        <v>77</v>
      </c>
      <c r="C8" s="177">
        <v>17932332.28</v>
      </c>
      <c r="D8" s="177">
        <v>14432332.28</v>
      </c>
      <c r="E8" s="177">
        <v>14175632.28</v>
      </c>
      <c r="F8" s="177">
        <v>256700</v>
      </c>
      <c r="G8" s="177"/>
      <c r="H8" s="177"/>
      <c r="I8" s="177"/>
      <c r="J8" s="177">
        <v>3500000</v>
      </c>
      <c r="K8" s="177"/>
      <c r="L8" s="177"/>
      <c r="M8" s="177"/>
      <c r="N8" s="177"/>
      <c r="O8" s="177">
        <v>3500000</v>
      </c>
    </row>
    <row r="9" s="170" customFormat="1" ht="52.5" customHeight="1" spans="1:15">
      <c r="A9" s="179" t="s">
        <v>78</v>
      </c>
      <c r="B9" s="179" t="s">
        <v>79</v>
      </c>
      <c r="C9" s="177">
        <v>17932332.28</v>
      </c>
      <c r="D9" s="177">
        <v>14432332.28</v>
      </c>
      <c r="E9" s="177">
        <v>14175632.28</v>
      </c>
      <c r="F9" s="177">
        <v>256700</v>
      </c>
      <c r="G9" s="177"/>
      <c r="H9" s="177"/>
      <c r="I9" s="177"/>
      <c r="J9" s="177">
        <v>3500000</v>
      </c>
      <c r="K9" s="177"/>
      <c r="L9" s="177"/>
      <c r="M9" s="177"/>
      <c r="N9" s="177"/>
      <c r="O9" s="177">
        <v>3500000</v>
      </c>
    </row>
    <row r="10" ht="52.5" customHeight="1" spans="1:15">
      <c r="A10" s="178" t="s">
        <v>80</v>
      </c>
      <c r="B10" s="178" t="s">
        <v>81</v>
      </c>
      <c r="C10" s="177">
        <v>5000</v>
      </c>
      <c r="D10" s="177">
        <v>5000</v>
      </c>
      <c r="E10" s="177"/>
      <c r="F10" s="177">
        <v>5000</v>
      </c>
      <c r="G10" s="177"/>
      <c r="H10" s="177"/>
      <c r="I10" s="177"/>
      <c r="J10" s="177"/>
      <c r="K10" s="177"/>
      <c r="L10" s="177"/>
      <c r="M10" s="177"/>
      <c r="N10" s="177"/>
      <c r="O10" s="177"/>
    </row>
    <row r="11" s="170" customFormat="1" ht="63" customHeight="1" spans="1:15">
      <c r="A11" s="179" t="s">
        <v>82</v>
      </c>
      <c r="B11" s="179" t="s">
        <v>83</v>
      </c>
      <c r="C11" s="177">
        <v>5000</v>
      </c>
      <c r="D11" s="177">
        <v>5000</v>
      </c>
      <c r="E11" s="177"/>
      <c r="F11" s="177">
        <v>5000</v>
      </c>
      <c r="G11" s="177"/>
      <c r="H11" s="177"/>
      <c r="I11" s="177"/>
      <c r="J11" s="177"/>
      <c r="K11" s="177"/>
      <c r="L11" s="177"/>
      <c r="M11" s="177"/>
      <c r="N11" s="177"/>
      <c r="O11" s="177"/>
    </row>
    <row r="12" ht="52.5" customHeight="1" spans="1:15">
      <c r="A12" s="176" t="s">
        <v>84</v>
      </c>
      <c r="B12" s="176" t="s">
        <v>85</v>
      </c>
      <c r="C12" s="177">
        <v>4589323.92</v>
      </c>
      <c r="D12" s="177">
        <v>4589323.92</v>
      </c>
      <c r="E12" s="177">
        <v>4589323.92</v>
      </c>
      <c r="F12" s="177"/>
      <c r="G12" s="177"/>
      <c r="H12" s="177"/>
      <c r="I12" s="177"/>
      <c r="J12" s="177"/>
      <c r="K12" s="177"/>
      <c r="L12" s="177"/>
      <c r="M12" s="177"/>
      <c r="N12" s="177"/>
      <c r="O12" s="177"/>
    </row>
    <row r="13" ht="52.5" customHeight="1" spans="1:15">
      <c r="A13" s="178" t="s">
        <v>86</v>
      </c>
      <c r="B13" s="178" t="s">
        <v>87</v>
      </c>
      <c r="C13" s="177">
        <v>4188433</v>
      </c>
      <c r="D13" s="177">
        <v>4188433</v>
      </c>
      <c r="E13" s="177">
        <v>4188433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</row>
    <row r="14" s="170" customFormat="1" ht="52.5" customHeight="1" spans="1:15">
      <c r="A14" s="179" t="s">
        <v>88</v>
      </c>
      <c r="B14" s="179" t="s">
        <v>89</v>
      </c>
      <c r="C14" s="177">
        <v>36000</v>
      </c>
      <c r="D14" s="177">
        <v>36000</v>
      </c>
      <c r="E14" s="177">
        <v>36000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</row>
    <row r="15" s="170" customFormat="1" ht="52.5" customHeight="1" spans="1:15">
      <c r="A15" s="179" t="s">
        <v>90</v>
      </c>
      <c r="B15" s="179" t="s">
        <v>91</v>
      </c>
      <c r="C15" s="177">
        <v>2505137.43</v>
      </c>
      <c r="D15" s="177">
        <v>2505137.43</v>
      </c>
      <c r="E15" s="177">
        <v>2505137.43</v>
      </c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="170" customFormat="1" ht="52.5" customHeight="1" spans="1:15">
      <c r="A16" s="179" t="s">
        <v>92</v>
      </c>
      <c r="B16" s="179" t="s">
        <v>93</v>
      </c>
      <c r="C16" s="177">
        <v>1647295.57</v>
      </c>
      <c r="D16" s="177">
        <v>1647295.57</v>
      </c>
      <c r="E16" s="177">
        <v>1647295.57</v>
      </c>
      <c r="F16" s="177"/>
      <c r="G16" s="177"/>
      <c r="H16" s="177"/>
      <c r="I16" s="177"/>
      <c r="J16" s="177"/>
      <c r="K16" s="177"/>
      <c r="L16" s="177"/>
      <c r="M16" s="177"/>
      <c r="N16" s="177"/>
      <c r="O16" s="177"/>
    </row>
    <row r="17" ht="52.5" customHeight="1" spans="1:15">
      <c r="A17" s="178" t="s">
        <v>94</v>
      </c>
      <c r="B17" s="178" t="s">
        <v>95</v>
      </c>
      <c r="C17" s="177">
        <v>8777.4</v>
      </c>
      <c r="D17" s="177">
        <v>8777.4</v>
      </c>
      <c r="E17" s="177">
        <v>8777.4</v>
      </c>
      <c r="F17" s="177"/>
      <c r="G17" s="177"/>
      <c r="H17" s="177"/>
      <c r="I17" s="177"/>
      <c r="J17" s="177"/>
      <c r="K17" s="177"/>
      <c r="L17" s="177"/>
      <c r="M17" s="177"/>
      <c r="N17" s="177"/>
      <c r="O17" s="177"/>
    </row>
    <row r="18" s="170" customFormat="1" ht="52.5" customHeight="1" spans="1:15">
      <c r="A18" s="179" t="s">
        <v>96</v>
      </c>
      <c r="B18" s="179" t="s">
        <v>97</v>
      </c>
      <c r="C18" s="177">
        <v>8777.4</v>
      </c>
      <c r="D18" s="177">
        <v>8777.4</v>
      </c>
      <c r="E18" s="177">
        <v>8777.4</v>
      </c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ht="52.5" customHeight="1" spans="1:15">
      <c r="A19" s="178" t="s">
        <v>98</v>
      </c>
      <c r="B19" s="178" t="s">
        <v>99</v>
      </c>
      <c r="C19" s="177">
        <v>392113.52</v>
      </c>
      <c r="D19" s="177">
        <v>392113.52</v>
      </c>
      <c r="E19" s="177">
        <v>392113.52</v>
      </c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s="170" customFormat="1" ht="52.5" customHeight="1" spans="1:15">
      <c r="A20" s="179" t="s">
        <v>100</v>
      </c>
      <c r="B20" s="179" t="s">
        <v>99</v>
      </c>
      <c r="C20" s="177">
        <v>392113.52</v>
      </c>
      <c r="D20" s="177">
        <v>392113.52</v>
      </c>
      <c r="E20" s="177">
        <v>392113.52</v>
      </c>
      <c r="F20" s="177"/>
      <c r="G20" s="177"/>
      <c r="H20" s="177"/>
      <c r="I20" s="177"/>
      <c r="J20" s="177"/>
      <c r="K20" s="177"/>
      <c r="L20" s="177"/>
      <c r="M20" s="177"/>
      <c r="N20" s="177"/>
      <c r="O20" s="177"/>
    </row>
    <row r="21" ht="52.5" customHeight="1" spans="1:15">
      <c r="A21" s="176" t="s">
        <v>101</v>
      </c>
      <c r="B21" s="176" t="s">
        <v>102</v>
      </c>
      <c r="C21" s="177">
        <v>1102252.85</v>
      </c>
      <c r="D21" s="177">
        <v>1102252.85</v>
      </c>
      <c r="E21" s="177">
        <v>1102252.85</v>
      </c>
      <c r="F21" s="177"/>
      <c r="G21" s="177"/>
      <c r="H21" s="177"/>
      <c r="I21" s="177"/>
      <c r="J21" s="177"/>
      <c r="K21" s="177"/>
      <c r="L21" s="177"/>
      <c r="M21" s="177"/>
      <c r="N21" s="177"/>
      <c r="O21" s="177"/>
    </row>
    <row r="22" ht="52.5" customHeight="1" spans="1:15">
      <c r="A22" s="178" t="s">
        <v>103</v>
      </c>
      <c r="B22" s="178" t="s">
        <v>104</v>
      </c>
      <c r="C22" s="177">
        <v>1102252.85</v>
      </c>
      <c r="D22" s="177">
        <v>1102252.85</v>
      </c>
      <c r="E22" s="177">
        <v>1102252.85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</row>
    <row r="23" ht="52.5" customHeight="1" spans="1:15">
      <c r="A23" s="179" t="s">
        <v>105</v>
      </c>
      <c r="B23" s="179" t="s">
        <v>106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</row>
    <row r="24" s="170" customFormat="1" ht="52.5" customHeight="1" spans="1:15">
      <c r="A24" s="179" t="s">
        <v>107</v>
      </c>
      <c r="B24" s="179" t="s">
        <v>108</v>
      </c>
      <c r="C24" s="177">
        <v>1045802.01</v>
      </c>
      <c r="D24" s="177">
        <v>1045802.01</v>
      </c>
      <c r="E24" s="177">
        <v>1045802.01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</row>
    <row r="25" s="170" customFormat="1" ht="52.5" customHeight="1" spans="1:15">
      <c r="A25" s="179" t="s">
        <v>109</v>
      </c>
      <c r="B25" s="179" t="s">
        <v>110</v>
      </c>
      <c r="C25" s="177">
        <v>56450.84</v>
      </c>
      <c r="D25" s="177">
        <v>56450.84</v>
      </c>
      <c r="E25" s="177">
        <v>56450.84</v>
      </c>
      <c r="F25" s="177"/>
      <c r="G25" s="177"/>
      <c r="H25" s="177"/>
      <c r="I25" s="177"/>
      <c r="J25" s="177"/>
      <c r="K25" s="177"/>
      <c r="L25" s="177"/>
      <c r="M25" s="177"/>
      <c r="N25" s="177"/>
      <c r="O25" s="177"/>
    </row>
    <row r="26" ht="52.5" customHeight="1" spans="1:15">
      <c r="A26" s="176" t="s">
        <v>111</v>
      </c>
      <c r="B26" s="176" t="s">
        <v>112</v>
      </c>
      <c r="C26" s="177">
        <v>1693525.08</v>
      </c>
      <c r="D26" s="177">
        <v>1693525.08</v>
      </c>
      <c r="E26" s="177">
        <v>1693525.08</v>
      </c>
      <c r="F26" s="177"/>
      <c r="G26" s="177"/>
      <c r="H26" s="177"/>
      <c r="I26" s="177"/>
      <c r="J26" s="177"/>
      <c r="K26" s="177"/>
      <c r="L26" s="177"/>
      <c r="M26" s="177"/>
      <c r="N26" s="177"/>
      <c r="O26" s="177"/>
    </row>
    <row r="27" ht="52.5" customHeight="1" spans="1:15">
      <c r="A27" s="178" t="s">
        <v>113</v>
      </c>
      <c r="B27" s="178" t="s">
        <v>114</v>
      </c>
      <c r="C27" s="177">
        <v>1693525.08</v>
      </c>
      <c r="D27" s="177">
        <v>1693525.08</v>
      </c>
      <c r="E27" s="177">
        <v>1693525.08</v>
      </c>
      <c r="F27" s="177"/>
      <c r="G27" s="177"/>
      <c r="H27" s="177"/>
      <c r="I27" s="177"/>
      <c r="J27" s="177"/>
      <c r="K27" s="177"/>
      <c r="L27" s="177"/>
      <c r="M27" s="177"/>
      <c r="N27" s="177"/>
      <c r="O27" s="177"/>
    </row>
    <row r="28" s="170" customFormat="1" ht="52.5" customHeight="1" spans="1:15">
      <c r="A28" s="179" t="s">
        <v>115</v>
      </c>
      <c r="B28" s="179" t="s">
        <v>116</v>
      </c>
      <c r="C28" s="177">
        <v>1693525.08</v>
      </c>
      <c r="D28" s="177">
        <v>1693525.08</v>
      </c>
      <c r="E28" s="177">
        <v>1693525.08</v>
      </c>
      <c r="F28" s="177"/>
      <c r="G28" s="177"/>
      <c r="H28" s="177"/>
      <c r="I28" s="177"/>
      <c r="J28" s="177"/>
      <c r="K28" s="177"/>
      <c r="L28" s="177"/>
      <c r="M28" s="177"/>
      <c r="N28" s="177"/>
      <c r="O28" s="177"/>
    </row>
    <row r="29" ht="30" customHeight="1" spans="1:15">
      <c r="A29" s="175" t="s">
        <v>30</v>
      </c>
      <c r="B29" s="175"/>
      <c r="C29" s="177">
        <v>25322434.13</v>
      </c>
      <c r="D29" s="177">
        <v>21822434.13</v>
      </c>
      <c r="E29" s="177">
        <v>21560734.13</v>
      </c>
      <c r="F29" s="177">
        <v>261700</v>
      </c>
      <c r="G29" s="177"/>
      <c r="H29" s="177"/>
      <c r="I29" s="177"/>
      <c r="J29" s="177">
        <v>3500000</v>
      </c>
      <c r="K29" s="177"/>
      <c r="L29" s="177"/>
      <c r="M29" s="177"/>
      <c r="N29" s="177"/>
      <c r="O29" s="177">
        <v>3500000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D36"/>
  <sheetViews>
    <sheetView showZeros="0" workbookViewId="0">
      <selection activeCell="F19" sqref="F18:F1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2" t="s">
        <v>117</v>
      </c>
    </row>
    <row r="2" ht="30.75" customHeight="1" spans="1:4">
      <c r="A2" s="163" t="str">
        <f>"2025"&amp;"年部门财政拨款收支预算总表"</f>
        <v>2025年部门财政拨款收支预算总表</v>
      </c>
      <c r="B2" s="163"/>
      <c r="C2" s="163"/>
      <c r="D2" s="163"/>
    </row>
    <row r="3" ht="18.75" customHeight="1" spans="1:4">
      <c r="A3" s="31" t="str">
        <f>"单位名称："&amp;"芒市城郊中学"</f>
        <v>单位名称：芒市城郊中学</v>
      </c>
      <c r="B3" s="164"/>
      <c r="C3" s="164"/>
      <c r="D3" s="93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70" t="s">
        <v>120</v>
      </c>
      <c r="B5" s="11" t="s">
        <v>5</v>
      </c>
      <c r="C5" s="70" t="s">
        <v>121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9" t="s">
        <v>122</v>
      </c>
      <c r="B7" s="23">
        <v>21822434.13</v>
      </c>
      <c r="C7" s="89" t="s">
        <v>123</v>
      </c>
      <c r="D7" s="23">
        <v>21822434.13</v>
      </c>
    </row>
    <row r="8" ht="19.5" customHeight="1" spans="1:4">
      <c r="A8" s="89" t="s">
        <v>124</v>
      </c>
      <c r="B8" s="23">
        <v>21822434.13</v>
      </c>
      <c r="C8" s="165" t="s">
        <v>125</v>
      </c>
      <c r="D8" s="23"/>
    </row>
    <row r="9" ht="19.5" customHeight="1" spans="1:4">
      <c r="A9" s="166" t="s">
        <v>126</v>
      </c>
      <c r="B9" s="23"/>
      <c r="C9" s="165" t="s">
        <v>127</v>
      </c>
      <c r="D9" s="23"/>
    </row>
    <row r="10" ht="19.5" customHeight="1" spans="1:4">
      <c r="A10" s="166" t="s">
        <v>128</v>
      </c>
      <c r="B10" s="23"/>
      <c r="C10" s="165" t="s">
        <v>129</v>
      </c>
      <c r="D10" s="23"/>
    </row>
    <row r="11" ht="19.5" customHeight="1" spans="1:4">
      <c r="A11" s="166" t="s">
        <v>130</v>
      </c>
      <c r="B11" s="23"/>
      <c r="C11" s="165" t="s">
        <v>131</v>
      </c>
      <c r="D11" s="23"/>
    </row>
    <row r="12" ht="19.5" customHeight="1" spans="1:4">
      <c r="A12" s="166" t="s">
        <v>124</v>
      </c>
      <c r="B12" s="23"/>
      <c r="C12" s="165" t="s">
        <v>132</v>
      </c>
      <c r="D12" s="23">
        <v>14437332.28</v>
      </c>
    </row>
    <row r="13" ht="19.5" customHeight="1" spans="1:4">
      <c r="A13" s="166" t="s">
        <v>126</v>
      </c>
      <c r="B13" s="23"/>
      <c r="C13" s="165" t="s">
        <v>133</v>
      </c>
      <c r="D13" s="23"/>
    </row>
    <row r="14" ht="19.5" customHeight="1" spans="1:4">
      <c r="A14" s="166" t="s">
        <v>128</v>
      </c>
      <c r="B14" s="23"/>
      <c r="C14" s="165" t="s">
        <v>134</v>
      </c>
      <c r="D14" s="23"/>
    </row>
    <row r="15" ht="19.5" customHeight="1" spans="1:4">
      <c r="A15" s="167"/>
      <c r="B15" s="23"/>
      <c r="C15" s="165" t="s">
        <v>135</v>
      </c>
      <c r="D15" s="23">
        <v>4589323.92</v>
      </c>
    </row>
    <row r="16" ht="19.5" customHeight="1" spans="1:4">
      <c r="A16" s="167"/>
      <c r="B16" s="23"/>
      <c r="C16" s="165" t="s">
        <v>136</v>
      </c>
      <c r="D16" s="23">
        <v>1102252.85</v>
      </c>
    </row>
    <row r="17" ht="19.5" customHeight="1" spans="1:4">
      <c r="A17" s="167"/>
      <c r="B17" s="23"/>
      <c r="C17" s="165" t="s">
        <v>137</v>
      </c>
      <c r="D17" s="23"/>
    </row>
    <row r="18" ht="19.5" customHeight="1" spans="1:4">
      <c r="A18" s="167"/>
      <c r="B18" s="23"/>
      <c r="C18" s="165" t="s">
        <v>138</v>
      </c>
      <c r="D18" s="23"/>
    </row>
    <row r="19" ht="19.5" customHeight="1" spans="1:4">
      <c r="A19" s="167"/>
      <c r="B19" s="23"/>
      <c r="C19" s="165" t="s">
        <v>139</v>
      </c>
      <c r="D19" s="23"/>
    </row>
    <row r="20" ht="19.5" customHeight="1" spans="1:4">
      <c r="A20" s="89"/>
      <c r="B20" s="23"/>
      <c r="C20" s="165" t="s">
        <v>140</v>
      </c>
      <c r="D20" s="23"/>
    </row>
    <row r="21" ht="19.5" customHeight="1" spans="1:4">
      <c r="A21" s="89"/>
      <c r="B21" s="23"/>
      <c r="C21" s="89" t="s">
        <v>141</v>
      </c>
      <c r="D21" s="23"/>
    </row>
    <row r="22" ht="19.5" customHeight="1" spans="1:4">
      <c r="A22" s="89"/>
      <c r="B22" s="23"/>
      <c r="C22" s="89" t="s">
        <v>142</v>
      </c>
      <c r="D22" s="23"/>
    </row>
    <row r="23" ht="19.5" customHeight="1" spans="1:4">
      <c r="A23" s="89"/>
      <c r="B23" s="23"/>
      <c r="C23" s="89" t="s">
        <v>143</v>
      </c>
      <c r="D23" s="23"/>
    </row>
    <row r="24" ht="19.5" customHeight="1" spans="1:4">
      <c r="A24" s="89"/>
      <c r="B24" s="23"/>
      <c r="C24" s="89" t="s">
        <v>144</v>
      </c>
      <c r="D24" s="23"/>
    </row>
    <row r="25" ht="19.5" customHeight="1" spans="1:4">
      <c r="A25" s="89"/>
      <c r="B25" s="23"/>
      <c r="C25" s="89" t="s">
        <v>145</v>
      </c>
      <c r="D25" s="23"/>
    </row>
    <row r="26" ht="19.5" customHeight="1" spans="1:4">
      <c r="A26" s="165"/>
      <c r="B26" s="23"/>
      <c r="C26" s="89" t="s">
        <v>146</v>
      </c>
      <c r="D26" s="23">
        <v>1693525.08</v>
      </c>
    </row>
    <row r="27" ht="19.5" customHeight="1" spans="1:4">
      <c r="A27" s="89"/>
      <c r="B27" s="23"/>
      <c r="C27" s="89" t="s">
        <v>147</v>
      </c>
      <c r="D27" s="23"/>
    </row>
    <row r="28" customHeight="1" spans="1:4">
      <c r="A28" s="89"/>
      <c r="B28" s="23"/>
      <c r="C28" s="166" t="s">
        <v>148</v>
      </c>
      <c r="D28" s="23"/>
    </row>
    <row r="29" ht="19.5" customHeight="1" spans="1:4">
      <c r="A29" s="89"/>
      <c r="B29" s="23"/>
      <c r="C29" s="89" t="s">
        <v>149</v>
      </c>
      <c r="D29" s="23"/>
    </row>
    <row r="30" ht="19.5" customHeight="1" spans="1:4">
      <c r="A30" s="165"/>
      <c r="B30" s="23"/>
      <c r="C30" s="89" t="s">
        <v>150</v>
      </c>
      <c r="D30" s="23"/>
    </row>
    <row r="31" ht="18" customHeight="1" spans="1:4">
      <c r="A31" s="165"/>
      <c r="B31" s="23"/>
      <c r="C31" s="89" t="s">
        <v>151</v>
      </c>
      <c r="D31" s="23"/>
    </row>
    <row r="32" ht="18" customHeight="1" spans="1:4">
      <c r="A32" s="165"/>
      <c r="B32" s="23"/>
      <c r="C32" s="166" t="s">
        <v>152</v>
      </c>
      <c r="D32" s="23"/>
    </row>
    <row r="33" ht="18" customHeight="1" spans="1:4">
      <c r="A33" s="165"/>
      <c r="B33" s="23"/>
      <c r="C33" s="166" t="s">
        <v>153</v>
      </c>
      <c r="D33" s="23"/>
    </row>
    <row r="34" ht="19.5" customHeight="1" spans="1:4">
      <c r="A34" s="165"/>
      <c r="B34" s="168"/>
      <c r="C34" s="89" t="s">
        <v>154</v>
      </c>
      <c r="D34" s="168"/>
    </row>
    <row r="35" ht="19.5" customHeight="1" spans="1:4">
      <c r="A35" s="165"/>
      <c r="B35" s="23"/>
      <c r="C35" s="89" t="s">
        <v>155</v>
      </c>
      <c r="D35" s="23"/>
    </row>
    <row r="36" ht="19.5" customHeight="1" spans="1:4">
      <c r="A36" s="169" t="s">
        <v>24</v>
      </c>
      <c r="B36" s="23">
        <v>21822434.13</v>
      </c>
      <c r="C36" s="169" t="s">
        <v>25</v>
      </c>
      <c r="D36" s="23">
        <v>21822434.13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G28"/>
  <sheetViews>
    <sheetView showZeros="0" topLeftCell="A11" workbookViewId="0">
      <selection activeCell="C27" sqref="C27"/>
    </sheetView>
  </sheetViews>
  <sheetFormatPr defaultColWidth="10.2857142857143" defaultRowHeight="15" customHeight="1" outlineLevelCol="6"/>
  <cols>
    <col min="1" max="1" width="16.5714285714286" customWidth="1"/>
    <col min="2" max="2" width="36.4285714285714" customWidth="1"/>
    <col min="3" max="7" width="21.1428571428571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156</v>
      </c>
    </row>
    <row r="2" ht="33" customHeight="1" spans="1:7">
      <c r="A2" s="156" t="str">
        <f>"2025"&amp;"年一般公共预算支出预算表（按功能科目分类）"</f>
        <v>2025年一般公共预算支出预算表（按功能科目分类）</v>
      </c>
      <c r="B2" s="156"/>
      <c r="C2" s="156"/>
      <c r="D2" s="156"/>
      <c r="E2" s="156"/>
      <c r="F2" s="156"/>
      <c r="G2" s="156"/>
    </row>
    <row r="3" ht="18.75" customHeight="1" spans="1:7">
      <c r="A3" s="157" t="str">
        <f>"单位名称："&amp;"芒市城郊中学"</f>
        <v>单位名称：芒市城郊中学</v>
      </c>
      <c r="B3" s="157"/>
      <c r="C3" s="125"/>
      <c r="D3" s="125"/>
      <c r="E3" s="125"/>
      <c r="F3" s="125"/>
      <c r="G3" s="129" t="s">
        <v>1</v>
      </c>
    </row>
    <row r="4" ht="18.75" customHeight="1" spans="1:7">
      <c r="A4" s="158" t="s">
        <v>157</v>
      </c>
      <c r="B4" s="158"/>
      <c r="C4" s="158" t="s">
        <v>30</v>
      </c>
      <c r="D4" s="158" t="s">
        <v>52</v>
      </c>
      <c r="E4" s="158"/>
      <c r="F4" s="158"/>
      <c r="G4" s="158" t="s">
        <v>53</v>
      </c>
    </row>
    <row r="5" ht="18.75" customHeight="1" spans="1:7">
      <c r="A5" s="158" t="s">
        <v>48</v>
      </c>
      <c r="B5" s="158" t="s">
        <v>49</v>
      </c>
      <c r="C5" s="158"/>
      <c r="D5" s="158" t="s">
        <v>33</v>
      </c>
      <c r="E5" s="158" t="s">
        <v>158</v>
      </c>
      <c r="F5" s="158" t="s">
        <v>159</v>
      </c>
      <c r="G5" s="158"/>
    </row>
    <row r="6" ht="18.75" customHeight="1" spans="1:7">
      <c r="A6" s="158" t="s">
        <v>59</v>
      </c>
      <c r="B6" s="158" t="s">
        <v>60</v>
      </c>
      <c r="C6" s="158" t="s">
        <v>61</v>
      </c>
      <c r="D6" s="158" t="s">
        <v>62</v>
      </c>
      <c r="E6" s="158" t="s">
        <v>63</v>
      </c>
      <c r="F6" s="158" t="s">
        <v>64</v>
      </c>
      <c r="G6" s="158" t="s">
        <v>65</v>
      </c>
    </row>
    <row r="7" ht="27" customHeight="1" spans="1:7">
      <c r="A7" s="159" t="s">
        <v>74</v>
      </c>
      <c r="B7" s="159" t="s">
        <v>75</v>
      </c>
      <c r="C7" s="160">
        <v>14437332.28</v>
      </c>
      <c r="D7" s="160">
        <v>14175632.28</v>
      </c>
      <c r="E7" s="160">
        <v>13877269</v>
      </c>
      <c r="F7" s="160">
        <v>298363.28</v>
      </c>
      <c r="G7" s="160">
        <v>261700</v>
      </c>
    </row>
    <row r="8" ht="27" customHeight="1" outlineLevel="1" spans="1:7">
      <c r="A8" s="161" t="s">
        <v>76</v>
      </c>
      <c r="B8" s="161" t="s">
        <v>77</v>
      </c>
      <c r="C8" s="160">
        <v>14432332.28</v>
      </c>
      <c r="D8" s="160">
        <v>14175632.28</v>
      </c>
      <c r="E8" s="160">
        <v>13877269</v>
      </c>
      <c r="F8" s="160">
        <v>298363.28</v>
      </c>
      <c r="G8" s="160">
        <v>256700</v>
      </c>
    </row>
    <row r="9" ht="27" customHeight="1" outlineLevel="2" spans="1:7">
      <c r="A9" s="162" t="s">
        <v>78</v>
      </c>
      <c r="B9" s="162" t="s">
        <v>79</v>
      </c>
      <c r="C9" s="160">
        <v>14432332.28</v>
      </c>
      <c r="D9" s="160">
        <v>14175632.28</v>
      </c>
      <c r="E9" s="160">
        <v>13877269</v>
      </c>
      <c r="F9" s="160">
        <v>298363.28</v>
      </c>
      <c r="G9" s="160">
        <v>256700</v>
      </c>
    </row>
    <row r="10" ht="27" customHeight="1" outlineLevel="1" spans="1:7">
      <c r="A10" s="161" t="s">
        <v>80</v>
      </c>
      <c r="B10" s="161" t="s">
        <v>81</v>
      </c>
      <c r="C10" s="160">
        <v>5000</v>
      </c>
      <c r="D10" s="160"/>
      <c r="E10" s="160"/>
      <c r="F10" s="160"/>
      <c r="G10" s="160">
        <v>5000</v>
      </c>
    </row>
    <row r="11" ht="27" customHeight="1" outlineLevel="2" spans="1:7">
      <c r="A11" s="162" t="s">
        <v>82</v>
      </c>
      <c r="B11" s="162" t="s">
        <v>83</v>
      </c>
      <c r="C11" s="160">
        <v>5000</v>
      </c>
      <c r="D11" s="160"/>
      <c r="E11" s="160"/>
      <c r="F11" s="160"/>
      <c r="G11" s="160">
        <v>5000</v>
      </c>
    </row>
    <row r="12" ht="27" customHeight="1" spans="1:7">
      <c r="A12" s="159" t="s">
        <v>84</v>
      </c>
      <c r="B12" s="159" t="s">
        <v>85</v>
      </c>
      <c r="C12" s="160">
        <v>4589323.92</v>
      </c>
      <c r="D12" s="160">
        <v>4589323.92</v>
      </c>
      <c r="E12" s="160">
        <v>4553323.92</v>
      </c>
      <c r="F12" s="160">
        <v>36000</v>
      </c>
      <c r="G12" s="160"/>
    </row>
    <row r="13" ht="27" customHeight="1" outlineLevel="1" spans="1:7">
      <c r="A13" s="161" t="s">
        <v>86</v>
      </c>
      <c r="B13" s="161" t="s">
        <v>87</v>
      </c>
      <c r="C13" s="160">
        <v>4188433</v>
      </c>
      <c r="D13" s="160">
        <v>4188433</v>
      </c>
      <c r="E13" s="160">
        <v>4152433</v>
      </c>
      <c r="F13" s="160">
        <v>36000</v>
      </c>
      <c r="G13" s="160"/>
    </row>
    <row r="14" ht="27" customHeight="1" outlineLevel="2" spans="1:7">
      <c r="A14" s="162" t="s">
        <v>88</v>
      </c>
      <c r="B14" s="162" t="s">
        <v>89</v>
      </c>
      <c r="C14" s="160">
        <v>36000</v>
      </c>
      <c r="D14" s="160">
        <v>36000</v>
      </c>
      <c r="E14" s="160"/>
      <c r="F14" s="160">
        <v>36000</v>
      </c>
      <c r="G14" s="160"/>
    </row>
    <row r="15" ht="47" customHeight="1" outlineLevel="2" spans="1:7">
      <c r="A15" s="162" t="s">
        <v>90</v>
      </c>
      <c r="B15" s="162" t="s">
        <v>91</v>
      </c>
      <c r="C15" s="160">
        <v>2505137.43</v>
      </c>
      <c r="D15" s="160">
        <v>2505137.43</v>
      </c>
      <c r="E15" s="160">
        <v>2505137.43</v>
      </c>
      <c r="F15" s="160"/>
      <c r="G15" s="160"/>
    </row>
    <row r="16" ht="47" customHeight="1" outlineLevel="2" spans="1:7">
      <c r="A16" s="162" t="s">
        <v>92</v>
      </c>
      <c r="B16" s="162" t="s">
        <v>93</v>
      </c>
      <c r="C16" s="160">
        <v>1647295.57</v>
      </c>
      <c r="D16" s="160">
        <v>1647295.57</v>
      </c>
      <c r="E16" s="160">
        <v>1647295.57</v>
      </c>
      <c r="F16" s="160"/>
      <c r="G16" s="160"/>
    </row>
    <row r="17" ht="28" customHeight="1" outlineLevel="1" spans="1:7">
      <c r="A17" s="161" t="s">
        <v>94</v>
      </c>
      <c r="B17" s="161" t="s">
        <v>95</v>
      </c>
      <c r="C17" s="160">
        <v>8777.4</v>
      </c>
      <c r="D17" s="160">
        <v>8777.4</v>
      </c>
      <c r="E17" s="160">
        <v>8777.4</v>
      </c>
      <c r="F17" s="160"/>
      <c r="G17" s="160"/>
    </row>
    <row r="18" ht="28" customHeight="1" outlineLevel="2" spans="1:7">
      <c r="A18" s="162" t="s">
        <v>96</v>
      </c>
      <c r="B18" s="162" t="s">
        <v>97</v>
      </c>
      <c r="C18" s="160">
        <v>8777.4</v>
      </c>
      <c r="D18" s="160">
        <v>8777.4</v>
      </c>
      <c r="E18" s="160">
        <v>8777.4</v>
      </c>
      <c r="F18" s="160"/>
      <c r="G18" s="160"/>
    </row>
    <row r="19" ht="28" customHeight="1" outlineLevel="1" spans="1:7">
      <c r="A19" s="161" t="s">
        <v>98</v>
      </c>
      <c r="B19" s="161" t="s">
        <v>99</v>
      </c>
      <c r="C19" s="160">
        <v>392113.52</v>
      </c>
      <c r="D19" s="160">
        <v>392113.52</v>
      </c>
      <c r="E19" s="160">
        <v>392113.52</v>
      </c>
      <c r="F19" s="160"/>
      <c r="G19" s="160"/>
    </row>
    <row r="20" ht="28" customHeight="1" outlineLevel="2" spans="1:7">
      <c r="A20" s="162" t="s">
        <v>100</v>
      </c>
      <c r="B20" s="162" t="s">
        <v>99</v>
      </c>
      <c r="C20" s="160">
        <v>392113.52</v>
      </c>
      <c r="D20" s="160">
        <v>392113.52</v>
      </c>
      <c r="E20" s="160">
        <v>392113.52</v>
      </c>
      <c r="F20" s="160"/>
      <c r="G20" s="160"/>
    </row>
    <row r="21" ht="28" customHeight="1" spans="1:7">
      <c r="A21" s="159" t="s">
        <v>101</v>
      </c>
      <c r="B21" s="159" t="s">
        <v>102</v>
      </c>
      <c r="C21" s="160">
        <v>1102252.85</v>
      </c>
      <c r="D21" s="160">
        <v>1102252.85</v>
      </c>
      <c r="E21" s="160">
        <v>1102252.85</v>
      </c>
      <c r="F21" s="160"/>
      <c r="G21" s="160"/>
    </row>
    <row r="22" ht="28" customHeight="1" outlineLevel="1" spans="1:7">
      <c r="A22" s="161" t="s">
        <v>103</v>
      </c>
      <c r="B22" s="161" t="s">
        <v>104</v>
      </c>
      <c r="C22" s="160">
        <v>1102252.85</v>
      </c>
      <c r="D22" s="160">
        <v>1102252.85</v>
      </c>
      <c r="E22" s="160">
        <v>1102252.85</v>
      </c>
      <c r="F22" s="160"/>
      <c r="G22" s="160"/>
    </row>
    <row r="23" ht="28" customHeight="1" outlineLevel="2" spans="1:7">
      <c r="A23" s="162" t="s">
        <v>107</v>
      </c>
      <c r="B23" s="162" t="s">
        <v>108</v>
      </c>
      <c r="C23" s="160">
        <v>1045802.01</v>
      </c>
      <c r="D23" s="160">
        <v>1045802.01</v>
      </c>
      <c r="E23" s="160">
        <v>1045802.01</v>
      </c>
      <c r="F23" s="160"/>
      <c r="G23" s="160"/>
    </row>
    <row r="24" ht="28" customHeight="1" outlineLevel="2" spans="1:7">
      <c r="A24" s="162" t="s">
        <v>109</v>
      </c>
      <c r="B24" s="162" t="s">
        <v>110</v>
      </c>
      <c r="C24" s="160">
        <v>56450.84</v>
      </c>
      <c r="D24" s="160">
        <v>56450.84</v>
      </c>
      <c r="E24" s="160">
        <v>56450.84</v>
      </c>
      <c r="F24" s="160"/>
      <c r="G24" s="160"/>
    </row>
    <row r="25" ht="28" customHeight="1" spans="1:7">
      <c r="A25" s="159" t="s">
        <v>111</v>
      </c>
      <c r="B25" s="159" t="s">
        <v>112</v>
      </c>
      <c r="C25" s="160">
        <v>1693525.08</v>
      </c>
      <c r="D25" s="160">
        <v>1693525.08</v>
      </c>
      <c r="E25" s="160">
        <v>1693525.08</v>
      </c>
      <c r="F25" s="160"/>
      <c r="G25" s="160"/>
    </row>
    <row r="26" ht="28" customHeight="1" outlineLevel="1" spans="1:7">
      <c r="A26" s="161" t="s">
        <v>113</v>
      </c>
      <c r="B26" s="161" t="s">
        <v>114</v>
      </c>
      <c r="C26" s="160">
        <v>1693525.08</v>
      </c>
      <c r="D26" s="160">
        <v>1693525.08</v>
      </c>
      <c r="E26" s="160">
        <v>1693525.08</v>
      </c>
      <c r="F26" s="160"/>
      <c r="G26" s="160"/>
    </row>
    <row r="27" ht="28" customHeight="1" outlineLevel="2" spans="1:7">
      <c r="A27" s="162" t="s">
        <v>115</v>
      </c>
      <c r="B27" s="162" t="s">
        <v>116</v>
      </c>
      <c r="C27" s="160">
        <v>1693525.08</v>
      </c>
      <c r="D27" s="160">
        <v>1693525.08</v>
      </c>
      <c r="E27" s="160">
        <v>1693525.08</v>
      </c>
      <c r="F27" s="160"/>
      <c r="G27" s="160"/>
    </row>
    <row r="28" ht="28" customHeight="1" spans="1:7">
      <c r="A28" s="158" t="s">
        <v>30</v>
      </c>
      <c r="B28" s="158"/>
      <c r="C28" s="160">
        <v>21822434.13</v>
      </c>
      <c r="D28" s="160">
        <v>21560734.13</v>
      </c>
      <c r="E28" s="160">
        <v>21226370.85</v>
      </c>
      <c r="F28" s="160">
        <v>334363.28</v>
      </c>
      <c r="G28" s="160">
        <v>261700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P8"/>
  <sheetViews>
    <sheetView showZeros="0" workbookViewId="0">
      <selection activeCell="E27" sqref="E27"/>
    </sheetView>
  </sheetViews>
  <sheetFormatPr defaultColWidth="9.14285714285714" defaultRowHeight="14.25" customHeight="1" outlineLevelRow="7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160</v>
      </c>
    </row>
    <row r="2" ht="33.75" customHeight="1" spans="1:6">
      <c r="A2" s="150" t="str">
        <f>"2025"&amp;"年一般公共预算“三公”经费支出预算表"</f>
        <v>2025年一般公共预算“三公”经费支出预算表</v>
      </c>
      <c r="B2" s="150"/>
      <c r="C2" s="150"/>
      <c r="D2" s="150"/>
      <c r="E2" s="150"/>
      <c r="F2" s="150"/>
    </row>
    <row r="3" ht="21.75" customHeight="1" spans="1:6">
      <c r="A3" s="151" t="str">
        <f>"单位名称："&amp;"芒市城郊中学"</f>
        <v>单位名称：芒市城郊中学</v>
      </c>
      <c r="B3" s="147"/>
      <c r="C3" s="148"/>
      <c r="D3" s="3"/>
      <c r="E3" s="1"/>
      <c r="F3" s="149" t="s">
        <v>27</v>
      </c>
    </row>
    <row r="4" ht="19.5" customHeight="1" spans="1:6">
      <c r="A4" s="11" t="s">
        <v>161</v>
      </c>
      <c r="B4" s="70" t="s">
        <v>162</v>
      </c>
      <c r="C4" s="12" t="s">
        <v>163</v>
      </c>
      <c r="D4" s="13"/>
      <c r="E4" s="14"/>
      <c r="F4" s="70" t="s">
        <v>164</v>
      </c>
    </row>
    <row r="5" ht="19.5" customHeight="1" spans="1:6">
      <c r="A5" s="18"/>
      <c r="B5" s="73"/>
      <c r="C5" s="35" t="s">
        <v>33</v>
      </c>
      <c r="D5" s="35" t="s">
        <v>165</v>
      </c>
      <c r="E5" s="35" t="s">
        <v>166</v>
      </c>
      <c r="F5" s="73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/>
      <c r="B7" s="154"/>
      <c r="C7" s="155"/>
      <c r="D7" s="154"/>
      <c r="E7" s="154"/>
      <c r="F7" s="154"/>
    </row>
    <row r="8" ht="19" customHeight="1" spans="1:16">
      <c r="A8" s="80" t="s">
        <v>167</v>
      </c>
      <c r="B8" s="80"/>
      <c r="C8" s="8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80"/>
    </row>
  </sheetData>
  <mergeCells count="7">
    <mergeCell ref="A2:F2"/>
    <mergeCell ref="A3:D3"/>
    <mergeCell ref="C4:E4"/>
    <mergeCell ref="A8:P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37"/>
  <sheetViews>
    <sheetView showZeros="0" workbookViewId="0">
      <selection activeCell="L37" sqref="L37"/>
    </sheetView>
  </sheetViews>
  <sheetFormatPr defaultColWidth="10.2857142857143" defaultRowHeight="15" customHeight="1"/>
  <cols>
    <col min="1" max="2" width="12.4190476190476" customWidth="1"/>
    <col min="3" max="3" width="15" customWidth="1"/>
    <col min="4" max="4" width="9.71428571428571" customWidth="1"/>
    <col min="5" max="5" width="15.1428571428571" customWidth="1"/>
    <col min="6" max="6" width="7.28571428571429" customWidth="1"/>
    <col min="7" max="7" width="13.5714285714286" customWidth="1"/>
    <col min="8" max="8" width="22" style="137" customWidth="1"/>
    <col min="9" max="9" width="22" customWidth="1"/>
    <col min="10" max="11" width="6" customWidth="1"/>
    <col min="12" max="12" width="20.8571428571429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9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46" t="s">
        <v>168</v>
      </c>
      <c r="U1" s="146"/>
      <c r="V1" s="146"/>
      <c r="W1" s="146"/>
    </row>
    <row r="2" ht="45.75" customHeight="1" spans="1:23">
      <c r="A2" s="140" t="s">
        <v>169</v>
      </c>
      <c r="B2" s="140"/>
      <c r="C2" s="140"/>
      <c r="D2" s="140"/>
      <c r="E2" s="140"/>
      <c r="F2" s="140"/>
      <c r="G2" s="140"/>
      <c r="H2" s="14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8" t="str">
        <f>"单位名称："&amp;"芒市城郊中学"</f>
        <v>单位名称：芒市城郊中学</v>
      </c>
      <c r="B3" s="138"/>
      <c r="C3" s="138"/>
      <c r="D3" s="138"/>
      <c r="E3" s="138"/>
      <c r="F3" s="138"/>
      <c r="G3" s="138"/>
      <c r="H3" s="139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46" t="s">
        <v>27</v>
      </c>
      <c r="U3" s="146"/>
      <c r="V3" s="146"/>
      <c r="W3" s="146"/>
    </row>
    <row r="4" ht="18.75" customHeight="1" spans="1:23">
      <c r="A4" s="142" t="s">
        <v>170</v>
      </c>
      <c r="B4" s="142" t="s">
        <v>171</v>
      </c>
      <c r="C4" s="142" t="s">
        <v>172</v>
      </c>
      <c r="D4" s="142" t="s">
        <v>173</v>
      </c>
      <c r="E4" s="142" t="s">
        <v>174</v>
      </c>
      <c r="F4" s="142" t="s">
        <v>175</v>
      </c>
      <c r="G4" s="142" t="s">
        <v>176</v>
      </c>
      <c r="H4" s="143" t="s">
        <v>177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3" t="s">
        <v>178</v>
      </c>
      <c r="I5" s="142" t="s">
        <v>34</v>
      </c>
      <c r="J5" s="142" t="s">
        <v>179</v>
      </c>
      <c r="K5" s="142" t="s">
        <v>180</v>
      </c>
      <c r="L5" s="142" t="s">
        <v>181</v>
      </c>
      <c r="M5" s="142" t="s">
        <v>182</v>
      </c>
      <c r="N5" s="142" t="s">
        <v>183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3"/>
      <c r="I6" s="142" t="s">
        <v>184</v>
      </c>
      <c r="J6" s="142" t="s">
        <v>179</v>
      </c>
      <c r="K6" s="142" t="s">
        <v>180</v>
      </c>
      <c r="L6" s="142" t="s">
        <v>181</v>
      </c>
      <c r="M6" s="142" t="s">
        <v>182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3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3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185</v>
      </c>
      <c r="Q8" s="142" t="s">
        <v>186</v>
      </c>
      <c r="R8" s="142" t="s">
        <v>187</v>
      </c>
      <c r="S8" s="142" t="s">
        <v>188</v>
      </c>
      <c r="T8" s="142" t="s">
        <v>189</v>
      </c>
      <c r="U8" s="142" t="s">
        <v>190</v>
      </c>
      <c r="V8" s="142" t="s">
        <v>191</v>
      </c>
      <c r="W8" s="142" t="s">
        <v>192</v>
      </c>
    </row>
    <row r="9" ht="53.25" customHeight="1" spans="1:23">
      <c r="A9" s="134" t="s">
        <v>46</v>
      </c>
      <c r="B9" s="134"/>
      <c r="C9" s="134"/>
      <c r="D9" s="134"/>
      <c r="E9" s="134"/>
      <c r="F9" s="134"/>
      <c r="G9" s="134"/>
      <c r="H9" s="144">
        <v>21560734.13</v>
      </c>
      <c r="I9" s="136">
        <v>21560734.13</v>
      </c>
      <c r="J9" s="136"/>
      <c r="K9" s="136"/>
      <c r="L9" s="136">
        <v>21560734.13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46</v>
      </c>
      <c r="B10" s="134" t="s">
        <v>193</v>
      </c>
      <c r="C10" s="134" t="s">
        <v>194</v>
      </c>
      <c r="D10" s="134" t="s">
        <v>78</v>
      </c>
      <c r="E10" s="134" t="s">
        <v>79</v>
      </c>
      <c r="F10" s="134" t="s">
        <v>195</v>
      </c>
      <c r="G10" s="134" t="s">
        <v>196</v>
      </c>
      <c r="H10" s="144">
        <v>5898540</v>
      </c>
      <c r="I10" s="136">
        <v>5898540</v>
      </c>
      <c r="J10" s="136"/>
      <c r="K10" s="136"/>
      <c r="L10" s="136">
        <v>5898540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46</v>
      </c>
      <c r="B11" s="134" t="s">
        <v>193</v>
      </c>
      <c r="C11" s="134" t="s">
        <v>194</v>
      </c>
      <c r="D11" s="134" t="s">
        <v>78</v>
      </c>
      <c r="E11" s="134" t="s">
        <v>79</v>
      </c>
      <c r="F11" s="134" t="s">
        <v>197</v>
      </c>
      <c r="G11" s="134" t="s">
        <v>198</v>
      </c>
      <c r="H11" s="144">
        <v>1775184</v>
      </c>
      <c r="I11" s="136">
        <v>1775184</v>
      </c>
      <c r="J11" s="136"/>
      <c r="K11" s="136"/>
      <c r="L11" s="136">
        <v>1775184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46</v>
      </c>
      <c r="B12" s="134" t="s">
        <v>193</v>
      </c>
      <c r="C12" s="134" t="s">
        <v>194</v>
      </c>
      <c r="D12" s="134" t="s">
        <v>78</v>
      </c>
      <c r="E12" s="134" t="s">
        <v>79</v>
      </c>
      <c r="F12" s="134" t="s">
        <v>199</v>
      </c>
      <c r="G12" s="134" t="s">
        <v>200</v>
      </c>
      <c r="H12" s="144">
        <v>491545</v>
      </c>
      <c r="I12" s="136">
        <v>491545</v>
      </c>
      <c r="J12" s="136"/>
      <c r="K12" s="136"/>
      <c r="L12" s="136">
        <v>491545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46</v>
      </c>
      <c r="B13" s="134" t="s">
        <v>193</v>
      </c>
      <c r="C13" s="134" t="s">
        <v>194</v>
      </c>
      <c r="D13" s="134" t="s">
        <v>78</v>
      </c>
      <c r="E13" s="134" t="s">
        <v>79</v>
      </c>
      <c r="F13" s="134" t="s">
        <v>199</v>
      </c>
      <c r="G13" s="134" t="s">
        <v>200</v>
      </c>
      <c r="H13" s="144">
        <v>1571940</v>
      </c>
      <c r="I13" s="136">
        <v>1571940</v>
      </c>
      <c r="J13" s="136"/>
      <c r="K13" s="136"/>
      <c r="L13" s="136">
        <v>1571940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46</v>
      </c>
      <c r="B14" s="134" t="s">
        <v>193</v>
      </c>
      <c r="C14" s="134" t="s">
        <v>194</v>
      </c>
      <c r="D14" s="134" t="s">
        <v>78</v>
      </c>
      <c r="E14" s="134" t="s">
        <v>79</v>
      </c>
      <c r="F14" s="134" t="s">
        <v>199</v>
      </c>
      <c r="G14" s="134" t="s">
        <v>200</v>
      </c>
      <c r="H14" s="144">
        <v>1435860</v>
      </c>
      <c r="I14" s="136">
        <v>1435860</v>
      </c>
      <c r="J14" s="136"/>
      <c r="K14" s="136"/>
      <c r="L14" s="136">
        <v>1435860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46</v>
      </c>
      <c r="B15" s="134" t="s">
        <v>193</v>
      </c>
      <c r="C15" s="134" t="s">
        <v>194</v>
      </c>
      <c r="D15" s="134" t="s">
        <v>78</v>
      </c>
      <c r="E15" s="134" t="s">
        <v>79</v>
      </c>
      <c r="F15" s="134" t="s">
        <v>199</v>
      </c>
      <c r="G15" s="134" t="s">
        <v>200</v>
      </c>
      <c r="H15" s="144">
        <v>2345640</v>
      </c>
      <c r="I15" s="136">
        <v>2345640</v>
      </c>
      <c r="J15" s="136"/>
      <c r="K15" s="136"/>
      <c r="L15" s="136">
        <v>2345640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46</v>
      </c>
      <c r="B16" s="134" t="s">
        <v>201</v>
      </c>
      <c r="C16" s="134" t="s">
        <v>202</v>
      </c>
      <c r="D16" s="134" t="s">
        <v>90</v>
      </c>
      <c r="E16" s="134" t="s">
        <v>91</v>
      </c>
      <c r="F16" s="134" t="s">
        <v>203</v>
      </c>
      <c r="G16" s="134" t="s">
        <v>204</v>
      </c>
      <c r="H16" s="144">
        <v>2505137.43</v>
      </c>
      <c r="I16" s="136">
        <v>2505137.43</v>
      </c>
      <c r="J16" s="136"/>
      <c r="K16" s="136"/>
      <c r="L16" s="136">
        <v>2505137.43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46</v>
      </c>
      <c r="B17" s="134" t="s">
        <v>201</v>
      </c>
      <c r="C17" s="134" t="s">
        <v>202</v>
      </c>
      <c r="D17" s="134" t="s">
        <v>92</v>
      </c>
      <c r="E17" s="134" t="s">
        <v>93</v>
      </c>
      <c r="F17" s="134" t="s">
        <v>205</v>
      </c>
      <c r="G17" s="134" t="s">
        <v>206</v>
      </c>
      <c r="H17" s="144">
        <v>1647295.57</v>
      </c>
      <c r="I17" s="136">
        <v>1647295.57</v>
      </c>
      <c r="J17" s="136"/>
      <c r="K17" s="136"/>
      <c r="L17" s="136">
        <v>1647295.57</v>
      </c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46</v>
      </c>
      <c r="B18" s="134" t="s">
        <v>201</v>
      </c>
      <c r="C18" s="134" t="s">
        <v>202</v>
      </c>
      <c r="D18" s="134" t="s">
        <v>92</v>
      </c>
      <c r="E18" s="134" t="s">
        <v>93</v>
      </c>
      <c r="F18" s="134" t="s">
        <v>205</v>
      </c>
      <c r="G18" s="134" t="s">
        <v>206</v>
      </c>
      <c r="H18" s="144"/>
      <c r="I18" s="136"/>
      <c r="J18" s="136"/>
      <c r="K18" s="136"/>
      <c r="L18" s="136"/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46</v>
      </c>
      <c r="B19" s="134" t="s">
        <v>201</v>
      </c>
      <c r="C19" s="134" t="s">
        <v>202</v>
      </c>
      <c r="D19" s="134" t="s">
        <v>105</v>
      </c>
      <c r="E19" s="134" t="s">
        <v>106</v>
      </c>
      <c r="F19" s="134" t="s">
        <v>207</v>
      </c>
      <c r="G19" s="134" t="s">
        <v>208</v>
      </c>
      <c r="H19" s="144"/>
      <c r="I19" s="136"/>
      <c r="J19" s="136"/>
      <c r="K19" s="136"/>
      <c r="L19" s="136"/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46</v>
      </c>
      <c r="B20" s="134" t="s">
        <v>201</v>
      </c>
      <c r="C20" s="134" t="s">
        <v>202</v>
      </c>
      <c r="D20" s="134" t="s">
        <v>107</v>
      </c>
      <c r="E20" s="134" t="s">
        <v>108</v>
      </c>
      <c r="F20" s="134" t="s">
        <v>207</v>
      </c>
      <c r="G20" s="134" t="s">
        <v>208</v>
      </c>
      <c r="H20" s="144">
        <v>1045802.01</v>
      </c>
      <c r="I20" s="136">
        <v>1045802.01</v>
      </c>
      <c r="J20" s="136"/>
      <c r="K20" s="136"/>
      <c r="L20" s="136">
        <v>1045802.01</v>
      </c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46</v>
      </c>
      <c r="B21" s="134" t="s">
        <v>201</v>
      </c>
      <c r="C21" s="134" t="s">
        <v>202</v>
      </c>
      <c r="D21" s="134" t="s">
        <v>100</v>
      </c>
      <c r="E21" s="134" t="s">
        <v>99</v>
      </c>
      <c r="F21" s="134" t="s">
        <v>209</v>
      </c>
      <c r="G21" s="134" t="s">
        <v>210</v>
      </c>
      <c r="H21" s="144">
        <v>92907.44</v>
      </c>
      <c r="I21" s="136">
        <v>92907.44</v>
      </c>
      <c r="J21" s="136"/>
      <c r="K21" s="136"/>
      <c r="L21" s="136">
        <v>92907.44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46</v>
      </c>
      <c r="B22" s="134" t="s">
        <v>201</v>
      </c>
      <c r="C22" s="134" t="s">
        <v>202</v>
      </c>
      <c r="D22" s="134" t="s">
        <v>109</v>
      </c>
      <c r="E22" s="134" t="s">
        <v>110</v>
      </c>
      <c r="F22" s="134" t="s">
        <v>209</v>
      </c>
      <c r="G22" s="134" t="s">
        <v>210</v>
      </c>
      <c r="H22" s="144"/>
      <c r="I22" s="136"/>
      <c r="J22" s="136"/>
      <c r="K22" s="136"/>
      <c r="L22" s="136"/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46</v>
      </c>
      <c r="B23" s="134" t="s">
        <v>201</v>
      </c>
      <c r="C23" s="134" t="s">
        <v>202</v>
      </c>
      <c r="D23" s="134" t="s">
        <v>109</v>
      </c>
      <c r="E23" s="134" t="s">
        <v>110</v>
      </c>
      <c r="F23" s="134" t="s">
        <v>209</v>
      </c>
      <c r="G23" s="134" t="s">
        <v>210</v>
      </c>
      <c r="H23" s="144">
        <v>56450.84</v>
      </c>
      <c r="I23" s="136">
        <v>56450.84</v>
      </c>
      <c r="J23" s="136"/>
      <c r="K23" s="136"/>
      <c r="L23" s="136">
        <v>56450.84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46</v>
      </c>
      <c r="B24" s="134" t="s">
        <v>201</v>
      </c>
      <c r="C24" s="134" t="s">
        <v>202</v>
      </c>
      <c r="D24" s="134" t="s">
        <v>109</v>
      </c>
      <c r="E24" s="134" t="s">
        <v>110</v>
      </c>
      <c r="F24" s="134" t="s">
        <v>209</v>
      </c>
      <c r="G24" s="134" t="s">
        <v>210</v>
      </c>
      <c r="H24" s="144"/>
      <c r="I24" s="136"/>
      <c r="J24" s="136"/>
      <c r="K24" s="136"/>
      <c r="L24" s="136"/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46</v>
      </c>
      <c r="B25" s="134" t="s">
        <v>211</v>
      </c>
      <c r="C25" s="134" t="s">
        <v>116</v>
      </c>
      <c r="D25" s="134" t="s">
        <v>115</v>
      </c>
      <c r="E25" s="134" t="s">
        <v>116</v>
      </c>
      <c r="F25" s="134" t="s">
        <v>212</v>
      </c>
      <c r="G25" s="134" t="s">
        <v>116</v>
      </c>
      <c r="H25" s="144">
        <v>1693525.08</v>
      </c>
      <c r="I25" s="136">
        <v>1693525.08</v>
      </c>
      <c r="J25" s="136"/>
      <c r="K25" s="136"/>
      <c r="L25" s="136">
        <v>1693525.08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46</v>
      </c>
      <c r="B26" s="134" t="s">
        <v>213</v>
      </c>
      <c r="C26" s="134" t="s">
        <v>214</v>
      </c>
      <c r="D26" s="134" t="s">
        <v>100</v>
      </c>
      <c r="E26" s="134" t="s">
        <v>99</v>
      </c>
      <c r="F26" s="134" t="s">
        <v>209</v>
      </c>
      <c r="G26" s="134" t="s">
        <v>210</v>
      </c>
      <c r="H26" s="144">
        <v>299206.08</v>
      </c>
      <c r="I26" s="136">
        <v>299206.08</v>
      </c>
      <c r="J26" s="136"/>
      <c r="K26" s="136"/>
      <c r="L26" s="136">
        <v>299206.08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46</v>
      </c>
      <c r="B27" s="134" t="s">
        <v>215</v>
      </c>
      <c r="C27" s="134" t="s">
        <v>216</v>
      </c>
      <c r="D27" s="134" t="s">
        <v>78</v>
      </c>
      <c r="E27" s="134" t="s">
        <v>79</v>
      </c>
      <c r="F27" s="134" t="s">
        <v>217</v>
      </c>
      <c r="G27" s="134" t="s">
        <v>218</v>
      </c>
      <c r="H27" s="144"/>
      <c r="I27" s="136"/>
      <c r="J27" s="136"/>
      <c r="K27" s="136"/>
      <c r="L27" s="136"/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46</v>
      </c>
      <c r="B28" s="134" t="s">
        <v>215</v>
      </c>
      <c r="C28" s="134" t="s">
        <v>216</v>
      </c>
      <c r="D28" s="134" t="s">
        <v>78</v>
      </c>
      <c r="E28" s="134" t="s">
        <v>79</v>
      </c>
      <c r="F28" s="134" t="s">
        <v>219</v>
      </c>
      <c r="G28" s="134" t="s">
        <v>220</v>
      </c>
      <c r="H28" s="144">
        <v>25700</v>
      </c>
      <c r="I28" s="136">
        <v>25700</v>
      </c>
      <c r="J28" s="136"/>
      <c r="K28" s="136"/>
      <c r="L28" s="136">
        <v>25700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46</v>
      </c>
      <c r="B29" s="134" t="s">
        <v>215</v>
      </c>
      <c r="C29" s="134" t="s">
        <v>216</v>
      </c>
      <c r="D29" s="134" t="s">
        <v>78</v>
      </c>
      <c r="E29" s="134" t="s">
        <v>79</v>
      </c>
      <c r="F29" s="134" t="s">
        <v>221</v>
      </c>
      <c r="G29" s="134" t="s">
        <v>222</v>
      </c>
      <c r="H29" s="144">
        <v>12000</v>
      </c>
      <c r="I29" s="136">
        <v>12000</v>
      </c>
      <c r="J29" s="136"/>
      <c r="K29" s="136"/>
      <c r="L29" s="136">
        <v>12000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46</v>
      </c>
      <c r="B30" s="134" t="s">
        <v>215</v>
      </c>
      <c r="C30" s="134" t="s">
        <v>216</v>
      </c>
      <c r="D30" s="134" t="s">
        <v>78</v>
      </c>
      <c r="E30" s="134" t="s">
        <v>79</v>
      </c>
      <c r="F30" s="134" t="s">
        <v>223</v>
      </c>
      <c r="G30" s="134" t="s">
        <v>224</v>
      </c>
      <c r="H30" s="144">
        <v>12000</v>
      </c>
      <c r="I30" s="136">
        <v>12000</v>
      </c>
      <c r="J30" s="136"/>
      <c r="K30" s="136"/>
      <c r="L30" s="136">
        <v>12000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46</v>
      </c>
      <c r="B31" s="134" t="s">
        <v>225</v>
      </c>
      <c r="C31" s="134" t="s">
        <v>226</v>
      </c>
      <c r="D31" s="134" t="s">
        <v>88</v>
      </c>
      <c r="E31" s="134" t="s">
        <v>89</v>
      </c>
      <c r="F31" s="134" t="s">
        <v>227</v>
      </c>
      <c r="G31" s="134" t="s">
        <v>228</v>
      </c>
      <c r="H31" s="144">
        <v>36000</v>
      </c>
      <c r="I31" s="136">
        <v>36000</v>
      </c>
      <c r="J31" s="136"/>
      <c r="K31" s="136"/>
      <c r="L31" s="136">
        <v>36000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46</v>
      </c>
      <c r="B32" s="134" t="s">
        <v>229</v>
      </c>
      <c r="C32" s="134" t="s">
        <v>230</v>
      </c>
      <c r="D32" s="134" t="s">
        <v>78</v>
      </c>
      <c r="E32" s="134" t="s">
        <v>79</v>
      </c>
      <c r="F32" s="134" t="s">
        <v>231</v>
      </c>
      <c r="G32" s="134" t="s">
        <v>230</v>
      </c>
      <c r="H32" s="144"/>
      <c r="I32" s="136"/>
      <c r="J32" s="136"/>
      <c r="K32" s="136"/>
      <c r="L32" s="136"/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46</v>
      </c>
      <c r="B33" s="134" t="s">
        <v>229</v>
      </c>
      <c r="C33" s="134" t="s">
        <v>230</v>
      </c>
      <c r="D33" s="134" t="s">
        <v>78</v>
      </c>
      <c r="E33" s="134" t="s">
        <v>79</v>
      </c>
      <c r="F33" s="134" t="s">
        <v>231</v>
      </c>
      <c r="G33" s="134" t="s">
        <v>230</v>
      </c>
      <c r="H33" s="144">
        <v>248663.28</v>
      </c>
      <c r="I33" s="136">
        <v>248663.28</v>
      </c>
      <c r="J33" s="136"/>
      <c r="K33" s="136"/>
      <c r="L33" s="136">
        <v>248663.28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4" t="s">
        <v>46</v>
      </c>
      <c r="B34" s="134" t="s">
        <v>232</v>
      </c>
      <c r="C34" s="134" t="s">
        <v>233</v>
      </c>
      <c r="D34" s="134" t="s">
        <v>96</v>
      </c>
      <c r="E34" s="134" t="s">
        <v>97</v>
      </c>
      <c r="F34" s="134" t="s">
        <v>234</v>
      </c>
      <c r="G34" s="134" t="s">
        <v>235</v>
      </c>
      <c r="H34" s="144">
        <v>8777.4</v>
      </c>
      <c r="I34" s="136">
        <v>8777.4</v>
      </c>
      <c r="J34" s="136"/>
      <c r="K34" s="136"/>
      <c r="L34" s="136">
        <v>8777.4</v>
      </c>
      <c r="M34" s="134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4" t="s">
        <v>46</v>
      </c>
      <c r="B35" s="134" t="s">
        <v>236</v>
      </c>
      <c r="C35" s="134" t="s">
        <v>237</v>
      </c>
      <c r="D35" s="134" t="s">
        <v>78</v>
      </c>
      <c r="E35" s="134" t="s">
        <v>79</v>
      </c>
      <c r="F35" s="134" t="s">
        <v>238</v>
      </c>
      <c r="G35" s="134" t="s">
        <v>239</v>
      </c>
      <c r="H35" s="144">
        <v>79680</v>
      </c>
      <c r="I35" s="136">
        <v>79680</v>
      </c>
      <c r="J35" s="136"/>
      <c r="K35" s="136"/>
      <c r="L35" s="136">
        <v>79680</v>
      </c>
      <c r="M35" s="134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4" t="s">
        <v>46</v>
      </c>
      <c r="B36" s="134" t="s">
        <v>240</v>
      </c>
      <c r="C36" s="134" t="s">
        <v>241</v>
      </c>
      <c r="D36" s="134" t="s">
        <v>78</v>
      </c>
      <c r="E36" s="134" t="s">
        <v>79</v>
      </c>
      <c r="F36" s="134" t="s">
        <v>238</v>
      </c>
      <c r="G36" s="134" t="s">
        <v>239</v>
      </c>
      <c r="H36" s="144">
        <v>278880</v>
      </c>
      <c r="I36" s="136">
        <v>278880</v>
      </c>
      <c r="J36" s="136"/>
      <c r="K36" s="136"/>
      <c r="L36" s="136">
        <v>278880</v>
      </c>
      <c r="M36" s="134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30.75" customHeight="1" spans="1:23">
      <c r="A37" s="145" t="s">
        <v>30</v>
      </c>
      <c r="B37" s="145"/>
      <c r="C37" s="145"/>
      <c r="D37" s="145"/>
      <c r="E37" s="145"/>
      <c r="F37" s="145"/>
      <c r="G37" s="145"/>
      <c r="H37" s="144">
        <v>21560734.13</v>
      </c>
      <c r="I37" s="136">
        <v>21560734.13</v>
      </c>
      <c r="J37" s="136"/>
      <c r="K37" s="136"/>
      <c r="L37" s="136">
        <v>21560734.13</v>
      </c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W19"/>
  <sheetViews>
    <sheetView showZeros="0" topLeftCell="B9" workbookViewId="0">
      <selection activeCell="L14" sqref="L14"/>
    </sheetView>
  </sheetViews>
  <sheetFormatPr defaultColWidth="10.2857142857143" defaultRowHeight="15" customHeight="1"/>
  <cols>
    <col min="1" max="1" width="5.71428571428571" customWidth="1"/>
    <col min="2" max="2" width="13.1428571428571" customWidth="1"/>
    <col min="3" max="3" width="15.1428571428571" customWidth="1"/>
    <col min="4" max="4" width="15" customWidth="1"/>
    <col min="5" max="5" width="10.4285714285714" customWidth="1"/>
    <col min="6" max="7" width="10.1428571428571" customWidth="1"/>
    <col min="8" max="8" width="12.7142857142857" customWidth="1"/>
    <col min="9" max="9" width="15.8571428571429" customWidth="1"/>
    <col min="10" max="11" width="17.2857142857143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5.2857142857143" customWidth="1"/>
    <col min="19" max="20" width="9.84761904761905" customWidth="1"/>
    <col min="21" max="21" width="7.57142857142857" customWidth="1"/>
    <col min="22" max="22" width="5" customWidth="1"/>
    <col min="23" max="23" width="13.8571428571429" customWidth="1"/>
  </cols>
  <sheetData>
    <row r="1" ht="18.75" customHeight="1" spans="1:23">
      <c r="A1" s="130" t="s">
        <v>242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">
        <v>243</v>
      </c>
      <c r="B2" s="126"/>
      <c r="C2" s="126" t="s">
        <v>59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"单位名称："&amp;"芒市城郊中学"</f>
        <v>单位名称：芒市城郊中学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27</v>
      </c>
      <c r="W3" s="130"/>
    </row>
    <row r="4" ht="26.25" customHeight="1" spans="1:23">
      <c r="A4" s="133" t="s">
        <v>244</v>
      </c>
      <c r="B4" s="133" t="s">
        <v>171</v>
      </c>
      <c r="C4" s="133" t="s">
        <v>172</v>
      </c>
      <c r="D4" s="133" t="s">
        <v>245</v>
      </c>
      <c r="E4" s="133" t="s">
        <v>173</v>
      </c>
      <c r="F4" s="133" t="s">
        <v>174</v>
      </c>
      <c r="G4" s="133" t="s">
        <v>246</v>
      </c>
      <c r="H4" s="133" t="s">
        <v>247</v>
      </c>
      <c r="I4" s="133" t="s">
        <v>30</v>
      </c>
      <c r="J4" s="133" t="s">
        <v>248</v>
      </c>
      <c r="K4" s="133"/>
      <c r="L4" s="133"/>
      <c r="M4" s="133"/>
      <c r="N4" s="133" t="s">
        <v>183</v>
      </c>
      <c r="O4" s="133"/>
      <c r="P4" s="133"/>
      <c r="Q4" s="133" t="s">
        <v>37</v>
      </c>
      <c r="R4" s="133" t="s">
        <v>51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34</v>
      </c>
      <c r="K5" s="133"/>
      <c r="L5" s="133" t="s">
        <v>35</v>
      </c>
      <c r="M5" s="133" t="s">
        <v>36</v>
      </c>
      <c r="N5" s="133" t="s">
        <v>34</v>
      </c>
      <c r="O5" s="133" t="s">
        <v>35</v>
      </c>
      <c r="P5" s="133" t="s">
        <v>36</v>
      </c>
      <c r="Q5" s="133"/>
      <c r="R5" s="133" t="s">
        <v>33</v>
      </c>
      <c r="S5" s="133" t="s">
        <v>40</v>
      </c>
      <c r="T5" s="133" t="s">
        <v>41</v>
      </c>
      <c r="U5" s="133" t="s">
        <v>42</v>
      </c>
      <c r="V5" s="133" t="s">
        <v>43</v>
      </c>
      <c r="W5" s="133" t="s">
        <v>44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33</v>
      </c>
      <c r="K6" s="133" t="s">
        <v>249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59</v>
      </c>
      <c r="B7" s="133" t="s">
        <v>60</v>
      </c>
      <c r="C7" s="133" t="s">
        <v>61</v>
      </c>
      <c r="D7" s="133" t="s">
        <v>62</v>
      </c>
      <c r="E7" s="133" t="s">
        <v>63</v>
      </c>
      <c r="F7" s="133" t="s">
        <v>64</v>
      </c>
      <c r="G7" s="133" t="s">
        <v>65</v>
      </c>
      <c r="H7" s="133" t="s">
        <v>66</v>
      </c>
      <c r="I7" s="133" t="s">
        <v>67</v>
      </c>
      <c r="J7" s="133" t="s">
        <v>68</v>
      </c>
      <c r="K7" s="133" t="s">
        <v>69</v>
      </c>
      <c r="L7" s="133" t="s">
        <v>70</v>
      </c>
      <c r="M7" s="133" t="s">
        <v>71</v>
      </c>
      <c r="N7" s="133" t="s">
        <v>72</v>
      </c>
      <c r="O7" s="133" t="s">
        <v>73</v>
      </c>
      <c r="P7" s="133" t="s">
        <v>185</v>
      </c>
      <c r="Q7" s="133" t="s">
        <v>186</v>
      </c>
      <c r="R7" s="133" t="s">
        <v>187</v>
      </c>
      <c r="S7" s="133" t="s">
        <v>188</v>
      </c>
      <c r="T7" s="133" t="s">
        <v>189</v>
      </c>
      <c r="U7" s="133" t="s">
        <v>190</v>
      </c>
      <c r="V7" s="133" t="s">
        <v>191</v>
      </c>
      <c r="W7" s="133" t="s">
        <v>192</v>
      </c>
    </row>
    <row r="8" ht="52.5" customHeight="1" spans="1:23">
      <c r="A8" s="134"/>
      <c r="B8" s="134"/>
      <c r="C8" s="134" t="s">
        <v>250</v>
      </c>
      <c r="D8" s="134"/>
      <c r="E8" s="134"/>
      <c r="F8" s="134"/>
      <c r="G8" s="134"/>
      <c r="H8" s="134"/>
      <c r="I8" s="136">
        <v>3500000</v>
      </c>
      <c r="J8" s="136"/>
      <c r="K8" s="136"/>
      <c r="L8" s="136"/>
      <c r="M8" s="136"/>
      <c r="N8" s="136"/>
      <c r="O8" s="136"/>
      <c r="P8" s="136"/>
      <c r="Q8" s="136"/>
      <c r="R8" s="136">
        <v>3500000</v>
      </c>
      <c r="S8" s="136"/>
      <c r="T8" s="136"/>
      <c r="U8" s="136"/>
      <c r="V8" s="136"/>
      <c r="W8" s="136">
        <v>3500000</v>
      </c>
    </row>
    <row r="9" ht="52.5" customHeight="1" outlineLevel="1" spans="1:23">
      <c r="A9" s="134" t="s">
        <v>251</v>
      </c>
      <c r="B9" s="134" t="s">
        <v>252</v>
      </c>
      <c r="C9" s="134" t="s">
        <v>250</v>
      </c>
      <c r="D9" s="134" t="s">
        <v>46</v>
      </c>
      <c r="E9" s="134" t="s">
        <v>78</v>
      </c>
      <c r="F9" s="134" t="s">
        <v>79</v>
      </c>
      <c r="G9" s="134" t="s">
        <v>217</v>
      </c>
      <c r="H9" s="134" t="s">
        <v>218</v>
      </c>
      <c r="I9" s="136">
        <v>100000</v>
      </c>
      <c r="J9" s="136"/>
      <c r="K9" s="136"/>
      <c r="L9" s="136"/>
      <c r="M9" s="136"/>
      <c r="N9" s="136"/>
      <c r="O9" s="136"/>
      <c r="P9" s="136"/>
      <c r="Q9" s="136"/>
      <c r="R9" s="136">
        <v>100000</v>
      </c>
      <c r="S9" s="136"/>
      <c r="T9" s="136"/>
      <c r="U9" s="136"/>
      <c r="V9" s="136"/>
      <c r="W9" s="136">
        <v>100000</v>
      </c>
    </row>
    <row r="10" ht="52.5" customHeight="1" outlineLevel="1" spans="1:23">
      <c r="A10" s="134" t="s">
        <v>251</v>
      </c>
      <c r="B10" s="134" t="s">
        <v>252</v>
      </c>
      <c r="C10" s="134" t="s">
        <v>250</v>
      </c>
      <c r="D10" s="134" t="s">
        <v>46</v>
      </c>
      <c r="E10" s="134" t="s">
        <v>78</v>
      </c>
      <c r="F10" s="134" t="s">
        <v>79</v>
      </c>
      <c r="G10" s="134" t="s">
        <v>253</v>
      </c>
      <c r="H10" s="134" t="s">
        <v>254</v>
      </c>
      <c r="I10" s="136">
        <v>100000</v>
      </c>
      <c r="J10" s="136"/>
      <c r="K10" s="136"/>
      <c r="L10" s="136"/>
      <c r="M10" s="136"/>
      <c r="N10" s="134"/>
      <c r="O10" s="134"/>
      <c r="P10" s="134"/>
      <c r="Q10" s="136"/>
      <c r="R10" s="136">
        <v>100000</v>
      </c>
      <c r="S10" s="136"/>
      <c r="T10" s="136"/>
      <c r="U10" s="136"/>
      <c r="V10" s="136"/>
      <c r="W10" s="136">
        <v>100000</v>
      </c>
    </row>
    <row r="11" ht="52.5" customHeight="1" outlineLevel="1" spans="1:23">
      <c r="A11" s="134" t="s">
        <v>251</v>
      </c>
      <c r="B11" s="134" t="s">
        <v>252</v>
      </c>
      <c r="C11" s="134" t="s">
        <v>250</v>
      </c>
      <c r="D11" s="134" t="s">
        <v>46</v>
      </c>
      <c r="E11" s="134" t="s">
        <v>78</v>
      </c>
      <c r="F11" s="134" t="s">
        <v>79</v>
      </c>
      <c r="G11" s="134" t="s">
        <v>227</v>
      </c>
      <c r="H11" s="134" t="s">
        <v>228</v>
      </c>
      <c r="I11" s="136">
        <v>50000</v>
      </c>
      <c r="J11" s="136"/>
      <c r="K11" s="136"/>
      <c r="L11" s="136"/>
      <c r="M11" s="136"/>
      <c r="N11" s="134"/>
      <c r="O11" s="134"/>
      <c r="P11" s="134"/>
      <c r="Q11" s="136"/>
      <c r="R11" s="136">
        <v>50000</v>
      </c>
      <c r="S11" s="136"/>
      <c r="T11" s="136"/>
      <c r="U11" s="136"/>
      <c r="V11" s="136"/>
      <c r="W11" s="136">
        <v>50000</v>
      </c>
    </row>
    <row r="12" ht="52.5" customHeight="1" outlineLevel="1" spans="1:23">
      <c r="A12" s="134" t="s">
        <v>251</v>
      </c>
      <c r="B12" s="134" t="s">
        <v>252</v>
      </c>
      <c r="C12" s="134" t="s">
        <v>250</v>
      </c>
      <c r="D12" s="134" t="s">
        <v>46</v>
      </c>
      <c r="E12" s="134" t="s">
        <v>78</v>
      </c>
      <c r="F12" s="134" t="s">
        <v>79</v>
      </c>
      <c r="G12" s="134" t="s">
        <v>255</v>
      </c>
      <c r="H12" s="134" t="s">
        <v>256</v>
      </c>
      <c r="I12" s="136">
        <v>3000000</v>
      </c>
      <c r="J12" s="136"/>
      <c r="K12" s="136"/>
      <c r="L12" s="136"/>
      <c r="M12" s="136"/>
      <c r="N12" s="134"/>
      <c r="O12" s="134"/>
      <c r="P12" s="134"/>
      <c r="Q12" s="136"/>
      <c r="R12" s="136">
        <v>3000000</v>
      </c>
      <c r="S12" s="136"/>
      <c r="T12" s="136"/>
      <c r="U12" s="136"/>
      <c r="V12" s="136"/>
      <c r="W12" s="136">
        <v>3000000</v>
      </c>
    </row>
    <row r="13" ht="52.5" customHeight="1" outlineLevel="1" spans="1:23">
      <c r="A13" s="134" t="s">
        <v>251</v>
      </c>
      <c r="B13" s="134" t="s">
        <v>252</v>
      </c>
      <c r="C13" s="134" t="s">
        <v>250</v>
      </c>
      <c r="D13" s="134" t="s">
        <v>46</v>
      </c>
      <c r="E13" s="134" t="s">
        <v>78</v>
      </c>
      <c r="F13" s="134" t="s">
        <v>79</v>
      </c>
      <c r="G13" s="134" t="s">
        <v>257</v>
      </c>
      <c r="H13" s="134" t="s">
        <v>258</v>
      </c>
      <c r="I13" s="136">
        <v>50000</v>
      </c>
      <c r="J13" s="136"/>
      <c r="K13" s="136"/>
      <c r="L13" s="136"/>
      <c r="M13" s="136"/>
      <c r="N13" s="134"/>
      <c r="O13" s="134"/>
      <c r="P13" s="134"/>
      <c r="Q13" s="136"/>
      <c r="R13" s="136">
        <v>50000</v>
      </c>
      <c r="S13" s="136"/>
      <c r="T13" s="136"/>
      <c r="U13" s="136"/>
      <c r="V13" s="136"/>
      <c r="W13" s="136">
        <v>50000</v>
      </c>
    </row>
    <row r="14" ht="52.5" customHeight="1" outlineLevel="1" spans="1:23">
      <c r="A14" s="134" t="s">
        <v>251</v>
      </c>
      <c r="B14" s="134" t="s">
        <v>252</v>
      </c>
      <c r="C14" s="134" t="s">
        <v>250</v>
      </c>
      <c r="D14" s="134" t="s">
        <v>46</v>
      </c>
      <c r="E14" s="134" t="s">
        <v>78</v>
      </c>
      <c r="F14" s="134" t="s">
        <v>79</v>
      </c>
      <c r="G14" s="134" t="s">
        <v>259</v>
      </c>
      <c r="H14" s="134" t="s">
        <v>260</v>
      </c>
      <c r="I14" s="136">
        <v>200000</v>
      </c>
      <c r="J14" s="136"/>
      <c r="K14" s="136"/>
      <c r="L14" s="136"/>
      <c r="M14" s="136"/>
      <c r="N14" s="134"/>
      <c r="O14" s="134"/>
      <c r="P14" s="134"/>
      <c r="Q14" s="136"/>
      <c r="R14" s="136">
        <v>200000</v>
      </c>
      <c r="S14" s="136"/>
      <c r="T14" s="136"/>
      <c r="U14" s="136"/>
      <c r="V14" s="136"/>
      <c r="W14" s="136">
        <v>200000</v>
      </c>
    </row>
    <row r="15" ht="52.5" customHeight="1" spans="1:23">
      <c r="A15" s="134"/>
      <c r="B15" s="134"/>
      <c r="C15" s="134" t="s">
        <v>261</v>
      </c>
      <c r="D15" s="134"/>
      <c r="E15" s="134"/>
      <c r="F15" s="134"/>
      <c r="G15" s="134"/>
      <c r="H15" s="134"/>
      <c r="I15" s="136">
        <v>256700</v>
      </c>
      <c r="J15" s="136">
        <v>256700</v>
      </c>
      <c r="K15" s="136">
        <v>256700</v>
      </c>
      <c r="L15" s="136"/>
      <c r="M15" s="136"/>
      <c r="N15" s="134"/>
      <c r="O15" s="134"/>
      <c r="P15" s="134"/>
      <c r="Q15" s="136"/>
      <c r="R15" s="136"/>
      <c r="S15" s="136"/>
      <c r="T15" s="136"/>
      <c r="U15" s="136"/>
      <c r="V15" s="136"/>
      <c r="W15" s="136"/>
    </row>
    <row r="16" ht="52.5" customHeight="1" outlineLevel="1" spans="1:23">
      <c r="A16" s="134" t="s">
        <v>251</v>
      </c>
      <c r="B16" s="134" t="s">
        <v>262</v>
      </c>
      <c r="C16" s="134" t="s">
        <v>261</v>
      </c>
      <c r="D16" s="134" t="s">
        <v>46</v>
      </c>
      <c r="E16" s="134" t="s">
        <v>78</v>
      </c>
      <c r="F16" s="134" t="s">
        <v>79</v>
      </c>
      <c r="G16" s="134" t="s">
        <v>219</v>
      </c>
      <c r="H16" s="134" t="s">
        <v>220</v>
      </c>
      <c r="I16" s="136">
        <v>256700</v>
      </c>
      <c r="J16" s="136">
        <v>256700</v>
      </c>
      <c r="K16" s="136">
        <v>256700</v>
      </c>
      <c r="L16" s="136"/>
      <c r="M16" s="136"/>
      <c r="N16" s="134"/>
      <c r="O16" s="134"/>
      <c r="P16" s="134"/>
      <c r="Q16" s="136"/>
      <c r="R16" s="136"/>
      <c r="S16" s="136"/>
      <c r="T16" s="136"/>
      <c r="U16" s="136"/>
      <c r="V16" s="136"/>
      <c r="W16" s="136"/>
    </row>
    <row r="17" ht="52.5" customHeight="1" spans="1:23">
      <c r="A17" s="134"/>
      <c r="B17" s="134"/>
      <c r="C17" s="134" t="s">
        <v>263</v>
      </c>
      <c r="D17" s="134"/>
      <c r="E17" s="134"/>
      <c r="F17" s="134"/>
      <c r="G17" s="134"/>
      <c r="H17" s="134"/>
      <c r="I17" s="136">
        <v>5000</v>
      </c>
      <c r="J17" s="136">
        <v>5000</v>
      </c>
      <c r="K17" s="136">
        <v>5000</v>
      </c>
      <c r="L17" s="136"/>
      <c r="M17" s="136"/>
      <c r="N17" s="134"/>
      <c r="O17" s="134"/>
      <c r="P17" s="134"/>
      <c r="Q17" s="136"/>
      <c r="R17" s="136"/>
      <c r="S17" s="136"/>
      <c r="T17" s="136"/>
      <c r="U17" s="136"/>
      <c r="V17" s="136"/>
      <c r="W17" s="136"/>
    </row>
    <row r="18" ht="52.5" customHeight="1" outlineLevel="1" spans="1:23">
      <c r="A18" s="134" t="s">
        <v>251</v>
      </c>
      <c r="B18" s="134" t="s">
        <v>264</v>
      </c>
      <c r="C18" s="134" t="s">
        <v>263</v>
      </c>
      <c r="D18" s="134" t="s">
        <v>46</v>
      </c>
      <c r="E18" s="134" t="s">
        <v>82</v>
      </c>
      <c r="F18" s="134" t="s">
        <v>83</v>
      </c>
      <c r="G18" s="134" t="s">
        <v>253</v>
      </c>
      <c r="H18" s="134" t="s">
        <v>254</v>
      </c>
      <c r="I18" s="136">
        <v>5000</v>
      </c>
      <c r="J18" s="136">
        <v>5000</v>
      </c>
      <c r="K18" s="136">
        <v>5000</v>
      </c>
      <c r="L18" s="136"/>
      <c r="M18" s="136"/>
      <c r="N18" s="134"/>
      <c r="O18" s="134"/>
      <c r="P18" s="134"/>
      <c r="Q18" s="136"/>
      <c r="R18" s="136"/>
      <c r="S18" s="136"/>
      <c r="T18" s="136"/>
      <c r="U18" s="136"/>
      <c r="V18" s="136"/>
      <c r="W18" s="136"/>
    </row>
    <row r="19" ht="30" customHeight="1" spans="1:23">
      <c r="A19" s="135" t="s">
        <v>30</v>
      </c>
      <c r="B19" s="135"/>
      <c r="C19" s="135"/>
      <c r="D19" s="135"/>
      <c r="E19" s="135"/>
      <c r="F19" s="135"/>
      <c r="G19" s="135"/>
      <c r="H19" s="135"/>
      <c r="I19" s="136">
        <v>3761700</v>
      </c>
      <c r="J19" s="136">
        <v>261700</v>
      </c>
      <c r="K19" s="136">
        <v>261700</v>
      </c>
      <c r="L19" s="136"/>
      <c r="M19" s="136"/>
      <c r="N19" s="136"/>
      <c r="O19" s="136"/>
      <c r="P19" s="136"/>
      <c r="Q19" s="136"/>
      <c r="R19" s="136">
        <v>3500000</v>
      </c>
      <c r="S19" s="136"/>
      <c r="T19" s="136"/>
      <c r="U19" s="136"/>
      <c r="V19" s="136"/>
      <c r="W19" s="136">
        <v>3500000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J15"/>
  <sheetViews>
    <sheetView showZeros="0" topLeftCell="D6" workbookViewId="0">
      <selection activeCell="L14" sqref="L14"/>
    </sheetView>
  </sheetViews>
  <sheetFormatPr defaultColWidth="10.2857142857143" defaultRowHeight="15" customHeight="1"/>
  <cols>
    <col min="1" max="9" width="14.2857142857143" customWidth="1"/>
    <col min="10" max="10" width="37.1428571428571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265</v>
      </c>
    </row>
    <row r="2" ht="34.5" customHeight="1" spans="1:10">
      <c r="A2" s="126" t="str">
        <f>"2025"&amp;"年项目支出绩效目标表"</f>
        <v>2025年项目支出绩效目标表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"单位名称："&amp;"芒市城郊中学"</f>
        <v>单位名称：芒市城郊中学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266</v>
      </c>
      <c r="B4" s="127" t="s">
        <v>267</v>
      </c>
      <c r="C4" s="127" t="s">
        <v>268</v>
      </c>
      <c r="D4" s="127" t="s">
        <v>269</v>
      </c>
      <c r="E4" s="127" t="s">
        <v>270</v>
      </c>
      <c r="F4" s="127" t="s">
        <v>271</v>
      </c>
      <c r="G4" s="127" t="s">
        <v>272</v>
      </c>
      <c r="H4" s="127" t="s">
        <v>273</v>
      </c>
      <c r="I4" s="127" t="s">
        <v>274</v>
      </c>
      <c r="J4" s="127" t="s">
        <v>275</v>
      </c>
    </row>
    <row r="5" ht="22.5" customHeight="1" spans="1:10">
      <c r="A5" s="127" t="s">
        <v>59</v>
      </c>
      <c r="B5" s="127" t="s">
        <v>60</v>
      </c>
      <c r="C5" s="127" t="s">
        <v>61</v>
      </c>
      <c r="D5" s="127" t="s">
        <v>62</v>
      </c>
      <c r="E5" s="127" t="s">
        <v>63</v>
      </c>
      <c r="F5" s="127" t="s">
        <v>64</v>
      </c>
      <c r="G5" s="127" t="s">
        <v>65</v>
      </c>
      <c r="H5" s="127" t="s">
        <v>66</v>
      </c>
      <c r="I5" s="127" t="s">
        <v>67</v>
      </c>
      <c r="J5" s="127" t="s">
        <v>68</v>
      </c>
    </row>
    <row r="6" ht="52.5" customHeight="1" spans="1:10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261</v>
      </c>
      <c r="B7" s="128" t="s">
        <v>276</v>
      </c>
      <c r="C7" s="128" t="s">
        <v>277</v>
      </c>
      <c r="D7" s="128" t="s">
        <v>278</v>
      </c>
      <c r="E7" s="128" t="s">
        <v>279</v>
      </c>
      <c r="F7" s="128" t="s">
        <v>280</v>
      </c>
      <c r="G7" s="127" t="s">
        <v>281</v>
      </c>
      <c r="H7" s="127" t="s">
        <v>282</v>
      </c>
      <c r="I7" s="128" t="s">
        <v>283</v>
      </c>
      <c r="J7" s="128" t="s">
        <v>284</v>
      </c>
    </row>
    <row r="8" ht="52.5" customHeight="1" outlineLevel="1" spans="1:10">
      <c r="A8" s="128" t="s">
        <v>261</v>
      </c>
      <c r="B8" s="128" t="s">
        <v>276</v>
      </c>
      <c r="C8" s="128" t="s">
        <v>285</v>
      </c>
      <c r="D8" s="128" t="s">
        <v>286</v>
      </c>
      <c r="E8" s="128" t="s">
        <v>287</v>
      </c>
      <c r="F8" s="128" t="s">
        <v>280</v>
      </c>
      <c r="G8" s="127" t="s">
        <v>288</v>
      </c>
      <c r="H8" s="127"/>
      <c r="I8" s="128" t="s">
        <v>289</v>
      </c>
      <c r="J8" s="128" t="s">
        <v>290</v>
      </c>
    </row>
    <row r="9" ht="52.5" customHeight="1" outlineLevel="1" spans="1:10">
      <c r="A9" s="128" t="s">
        <v>261</v>
      </c>
      <c r="B9" s="128" t="s">
        <v>276</v>
      </c>
      <c r="C9" s="128" t="s">
        <v>291</v>
      </c>
      <c r="D9" s="128" t="s">
        <v>292</v>
      </c>
      <c r="E9" s="128" t="s">
        <v>293</v>
      </c>
      <c r="F9" s="128" t="s">
        <v>294</v>
      </c>
      <c r="G9" s="127" t="s">
        <v>295</v>
      </c>
      <c r="H9" s="127" t="s">
        <v>296</v>
      </c>
      <c r="I9" s="128" t="s">
        <v>283</v>
      </c>
      <c r="J9" s="128" t="s">
        <v>297</v>
      </c>
    </row>
    <row r="10" ht="52.5" customHeight="1" outlineLevel="1" spans="1:10">
      <c r="A10" s="128" t="s">
        <v>250</v>
      </c>
      <c r="B10" s="128" t="s">
        <v>298</v>
      </c>
      <c r="C10" s="128" t="s">
        <v>277</v>
      </c>
      <c r="D10" s="128" t="s">
        <v>278</v>
      </c>
      <c r="E10" s="128" t="s">
        <v>299</v>
      </c>
      <c r="F10" s="128" t="s">
        <v>294</v>
      </c>
      <c r="G10" s="127" t="s">
        <v>300</v>
      </c>
      <c r="H10" s="127" t="s">
        <v>282</v>
      </c>
      <c r="I10" s="128" t="s">
        <v>283</v>
      </c>
      <c r="J10" s="128" t="s">
        <v>250</v>
      </c>
    </row>
    <row r="11" ht="52.5" customHeight="1" outlineLevel="1" spans="1:10">
      <c r="A11" s="128" t="s">
        <v>250</v>
      </c>
      <c r="B11" s="128" t="s">
        <v>298</v>
      </c>
      <c r="C11" s="128" t="s">
        <v>285</v>
      </c>
      <c r="D11" s="128" t="s">
        <v>286</v>
      </c>
      <c r="E11" s="128" t="s">
        <v>288</v>
      </c>
      <c r="F11" s="128" t="s">
        <v>294</v>
      </c>
      <c r="G11" s="127" t="s">
        <v>295</v>
      </c>
      <c r="H11" s="127" t="s">
        <v>296</v>
      </c>
      <c r="I11" s="128" t="s">
        <v>283</v>
      </c>
      <c r="J11" s="128" t="s">
        <v>250</v>
      </c>
    </row>
    <row r="12" ht="52.5" customHeight="1" outlineLevel="1" spans="1:10">
      <c r="A12" s="128" t="s">
        <v>250</v>
      </c>
      <c r="B12" s="128" t="s">
        <v>298</v>
      </c>
      <c r="C12" s="128" t="s">
        <v>291</v>
      </c>
      <c r="D12" s="128" t="s">
        <v>292</v>
      </c>
      <c r="E12" s="128" t="s">
        <v>301</v>
      </c>
      <c r="F12" s="128" t="s">
        <v>294</v>
      </c>
      <c r="G12" s="127" t="s">
        <v>295</v>
      </c>
      <c r="H12" s="127" t="s">
        <v>296</v>
      </c>
      <c r="I12" s="128" t="s">
        <v>283</v>
      </c>
      <c r="J12" s="128" t="s">
        <v>250</v>
      </c>
    </row>
    <row r="13" ht="52.5" customHeight="1" outlineLevel="1" spans="1:10">
      <c r="A13" s="128" t="s">
        <v>263</v>
      </c>
      <c r="B13" s="128" t="s">
        <v>302</v>
      </c>
      <c r="C13" s="128" t="s">
        <v>277</v>
      </c>
      <c r="D13" s="128" t="s">
        <v>278</v>
      </c>
      <c r="E13" s="128" t="s">
        <v>299</v>
      </c>
      <c r="F13" s="128" t="s">
        <v>294</v>
      </c>
      <c r="G13" s="127" t="s">
        <v>303</v>
      </c>
      <c r="H13" s="127" t="s">
        <v>282</v>
      </c>
      <c r="I13" s="128" t="s">
        <v>283</v>
      </c>
      <c r="J13" s="128" t="s">
        <v>304</v>
      </c>
    </row>
    <row r="14" ht="52.5" customHeight="1" outlineLevel="1" spans="1:10">
      <c r="A14" s="128" t="s">
        <v>263</v>
      </c>
      <c r="B14" s="128" t="s">
        <v>302</v>
      </c>
      <c r="C14" s="128" t="s">
        <v>285</v>
      </c>
      <c r="D14" s="128" t="s">
        <v>286</v>
      </c>
      <c r="E14" s="128" t="s">
        <v>305</v>
      </c>
      <c r="F14" s="128" t="s">
        <v>294</v>
      </c>
      <c r="G14" s="127" t="s">
        <v>295</v>
      </c>
      <c r="H14" s="127" t="s">
        <v>296</v>
      </c>
      <c r="I14" s="128" t="s">
        <v>283</v>
      </c>
      <c r="J14" s="128" t="s">
        <v>304</v>
      </c>
    </row>
    <row r="15" ht="52.5" customHeight="1" outlineLevel="1" spans="1:10">
      <c r="A15" s="128" t="s">
        <v>263</v>
      </c>
      <c r="B15" s="128" t="s">
        <v>302</v>
      </c>
      <c r="C15" s="128" t="s">
        <v>291</v>
      </c>
      <c r="D15" s="128" t="s">
        <v>292</v>
      </c>
      <c r="E15" s="128" t="s">
        <v>301</v>
      </c>
      <c r="F15" s="128" t="s">
        <v>294</v>
      </c>
      <c r="G15" s="127" t="s">
        <v>295</v>
      </c>
      <c r="H15" s="127" t="s">
        <v>296</v>
      </c>
      <c r="I15" s="128" t="s">
        <v>283</v>
      </c>
      <c r="J15" s="128" t="s">
        <v>304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xsj</cp:lastModifiedBy>
  <dcterms:created xsi:type="dcterms:W3CDTF">2025-03-19T09:00:00Z</dcterms:created>
  <dcterms:modified xsi:type="dcterms:W3CDTF">2025-03-27T08:03:23Z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69861DCE5ABE4B82BFF451328080687C</vt:lpwstr>
  </property>
</Properties>
</file>