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2" hidden="1">'部门支出预算表01-3'!$A$6:$O$48</definedName>
  </definedNames>
  <calcPr calcId="144525"/>
</workbook>
</file>

<file path=xl/sharedStrings.xml><?xml version="1.0" encoding="utf-8"?>
<sst xmlns="http://schemas.openxmlformats.org/spreadsheetml/2006/main" count="1630" uniqueCount="468">
  <si>
    <t>预算01-1表</t>
  </si>
  <si>
    <t>2026年部门财务收支预算总表</t>
  </si>
  <si>
    <t>单位名称：芒市芒海镇人民政府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</si>
  <si>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</si>
  <si>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</si>
  <si>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</si>
  <si>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</si>
  <si>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</si>
  <si>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</si>
  <si>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</si>
  <si>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</si>
  <si>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</si>
  <si>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</si>
  <si>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</si>
  <si>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</si>
  <si>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</si>
  <si>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</si>
  <si>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</si>
  <si>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</si>
  <si>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</si>
  <si>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</si>
  <si>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</si>
  <si>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</si>
  <si>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</si>
  <si>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</si>
  <si>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</si>
  <si>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</si>
  <si>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</si>
  <si>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</si>
  <si>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</si>
  <si>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</si>
  <si>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</si>
  <si>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</si>
  <si>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</si>
  <si>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</si>
  <si>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</si>
  <si>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</si>
  <si>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</si>
  <si>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</si>
  <si>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</si>
  <si>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</si>
  <si>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</si>
  <si>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</si>
  <si>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</si>
  <si>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</si>
  <si>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</si>
  <si>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580001</t>
  </si>
  <si>
    <t>芒市芒海镇人民政府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</si>
  <si>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</si>
  <si>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</si>
  <si>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</si>
  <si>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</si>
  <si>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</si>
  <si>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</si>
  <si>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</si>
  <si>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</si>
  <si>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</si>
  <si>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</si>
  <si>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</si>
  <si>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</si>
  <si>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</si>
  <si>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</si>
  <si>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</si>
  <si>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</si>
  <si>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</si>
  <si>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</si>
  <si>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</si>
  <si>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</si>
  <si>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</si>
  <si>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</si>
  <si>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</si>
  <si>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</si>
  <si>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</si>
  <si>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</si>
  <si>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20131</t>
  </si>
  <si>
    <t>党委办公厅（室）及相关机构事务</t>
  </si>
  <si>
    <t>2013101</t>
  </si>
  <si>
    <t>2013150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</si>
  <si>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</si>
  <si>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</si>
  <si>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</si>
  <si>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</si>
  <si>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</si>
  <si>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</si>
  <si>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</si>
  <si>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</si>
  <si>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</si>
  <si>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</si>
  <si>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</si>
  <si>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</si>
  <si>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</si>
  <si>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</si>
  <si>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</si>
  <si>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</si>
  <si>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</si>
  <si>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20825</t>
  </si>
  <si>
    <t>其他生活救助</t>
  </si>
  <si>
    <t>2082502</t>
  </si>
  <si>
    <t>其他农村生活救助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</si>
  <si>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</si>
  <si>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</si>
  <si>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</si>
  <si>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</si>
  <si>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</si>
  <si>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</si>
  <si>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</si>
  <si>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</si>
  <si>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</si>
  <si>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</si>
  <si>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</si>
  <si>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</si>
  <si>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</si>
  <si>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</si>
  <si>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</si>
  <si>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</si>
  <si>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</si>
  <si>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</si>
  <si>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</si>
  <si>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</si>
  <si>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</si>
  <si>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</si>
  <si>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</si>
  <si>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</si>
  <si>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</si>
  <si>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21302</t>
  </si>
  <si>
    <t>林业和草原</t>
  </si>
  <si>
    <t>2130299</t>
  </si>
  <si>
    <t>其他林业和草原支出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</si>
  <si>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</si>
  <si>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</si>
  <si>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</si>
  <si>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</si>
  <si>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</si>
  <si>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</si>
  <si>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</si>
  <si>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</si>
  <si>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</si>
  <si>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</si>
  <si>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</si>
  <si>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</si>
  <si>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</si>
  <si>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</si>
  <si>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</si>
  <si>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</si>
  <si>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</si>
  <si>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</si>
  <si>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</si>
  <si>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</si>
  <si>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</si>
  <si>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</si>
  <si>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</si>
  <si>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</si>
  <si>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</si>
  <si>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</si>
  <si>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</si>
  <si>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</si>
  <si>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</si>
  <si>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</si>
  <si>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</si>
  <si>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</si>
  <si>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</si>
  <si>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</si>
  <si>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</si>
  <si>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</si>
  <si>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</si>
  <si>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</si>
  <si>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</si>
  <si>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</si>
  <si>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</si>
  <si>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</si>
  <si>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</si>
  <si>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</si>
  <si>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</si>
  <si>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</si>
  <si>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</si>
  <si>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</si>
  <si>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</si>
  <si>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</si>
  <si>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</si>
  <si>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</si>
  <si>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</si>
  <si>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</si>
  <si>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</si>
  <si>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</si>
  <si>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</si>
  <si>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</si>
  <si>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</si>
  <si>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533103261100005019385</t>
  </si>
  <si>
    <t>编内聘用临时人员社会保险单位缴费</t>
  </si>
  <si>
    <t>30199</t>
  </si>
  <si>
    <t>其他工资福利支出</t>
  </si>
  <si>
    <t>533103221100000360707</t>
  </si>
  <si>
    <t>事业人员支出工资</t>
  </si>
  <si>
    <t>30101</t>
  </si>
  <si>
    <t>基本工资</t>
  </si>
  <si>
    <t>533103210000000018059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</si>
  <si>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</si>
  <si>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</si>
  <si>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</si>
  <si>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</si>
  <si>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</si>
  <si>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</si>
  <si>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</si>
  <si>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533103210000000018061</t>
  </si>
  <si>
    <t>社会保障缴费</t>
  </si>
  <si>
    <t>30108</t>
  </si>
  <si>
    <t>机关事业单位基本养老保险缴费</t>
  </si>
  <si>
    <t>30109</t>
  </si>
  <si>
    <t>职业年金缴费</t>
  </si>
  <si>
    <t>533103261100005019382</t>
  </si>
  <si>
    <t>职业年金缴费（非三保）</t>
  </si>
  <si>
    <t>30110</t>
  </si>
  <si>
    <t>职工基本医疗保险缴费</t>
  </si>
  <si>
    <t>30112</t>
  </si>
  <si>
    <t>其他社会保障缴费</t>
  </si>
  <si>
    <t>533103210000000018062</t>
  </si>
  <si>
    <t>30113</t>
  </si>
  <si>
    <t>533103251100003845661</t>
  </si>
  <si>
    <t>三资管理村级报账员补助</t>
  </si>
  <si>
    <t>30305</t>
  </si>
  <si>
    <t>生活补助</t>
  </si>
  <si>
    <t>533103210000000018073</t>
  </si>
  <si>
    <t>一般公用经费</t>
  </si>
  <si>
    <t>30201</t>
  </si>
  <si>
    <t>办公费</t>
  </si>
  <si>
    <t>30206</t>
  </si>
  <si>
    <t>电费</t>
  </si>
  <si>
    <t>533103231100001216529</t>
  </si>
  <si>
    <t>公用经费安排的公务用车运维费</t>
  </si>
  <si>
    <t>30231</t>
  </si>
  <si>
    <t>公务用车运行维护费</t>
  </si>
  <si>
    <t>533103221100000687619</t>
  </si>
  <si>
    <t>公用经费安排的公务接待费</t>
  </si>
  <si>
    <t>30217</t>
  </si>
  <si>
    <t>30205</t>
  </si>
  <si>
    <t>水费</t>
  </si>
  <si>
    <t>30226</t>
  </si>
  <si>
    <t>劳务费</t>
  </si>
  <si>
    <t>30207</t>
  </si>
  <si>
    <t>邮电费</t>
  </si>
  <si>
    <t>30216</t>
  </si>
  <si>
    <t>培训费</t>
  </si>
  <si>
    <t>30215</t>
  </si>
  <si>
    <t>会议费</t>
  </si>
  <si>
    <t>30211</t>
  </si>
  <si>
    <t>差旅费</t>
  </si>
  <si>
    <t>533103210000000018068</t>
  </si>
  <si>
    <t>退休公用经费</t>
  </si>
  <si>
    <t>533103210000000018066</t>
  </si>
  <si>
    <t>工会经费</t>
  </si>
  <si>
    <t>30228</t>
  </si>
  <si>
    <t>533103210000000018065</t>
  </si>
  <si>
    <t>公务交通补贴</t>
  </si>
  <si>
    <t>30239</t>
  </si>
  <si>
    <t>其他交通费用</t>
  </si>
  <si>
    <t>533103231100001458001</t>
  </si>
  <si>
    <t>乡镇禁毒经费</t>
  </si>
  <si>
    <t>533103231100001457979</t>
  </si>
  <si>
    <t>乡镇党风廉政建设工作站</t>
  </si>
  <si>
    <t>30299</t>
  </si>
  <si>
    <t>其他商品和服务支出</t>
  </si>
  <si>
    <t>533103210000000018069</t>
  </si>
  <si>
    <t>乡镇党建经费</t>
  </si>
  <si>
    <t>533103210000000018071</t>
  </si>
  <si>
    <t>乡镇党总支经费</t>
  </si>
  <si>
    <t>533103231100001543648</t>
  </si>
  <si>
    <t>森林防火经费</t>
  </si>
  <si>
    <t>533103210000000018070</t>
  </si>
  <si>
    <t>乡镇党支部经费</t>
  </si>
  <si>
    <t>533103231100001458003</t>
  </si>
  <si>
    <t>乡镇农村老年人活动经费</t>
  </si>
  <si>
    <t>533103231100001457991</t>
  </si>
  <si>
    <t>乡镇边境疫情防控隔离拦阻设施电费</t>
  </si>
  <si>
    <t>533103231100001457995</t>
  </si>
  <si>
    <t>乡镇防艾工作经费</t>
  </si>
  <si>
    <t>533103231100001458000</t>
  </si>
  <si>
    <t>乡镇计生工作经费</t>
  </si>
  <si>
    <t>533103251100003760776</t>
  </si>
  <si>
    <t>乡镇农村老党员补助</t>
  </si>
  <si>
    <t>533103261100005022235</t>
  </si>
  <si>
    <t>其他对个人和家庭的补助</t>
  </si>
  <si>
    <t>533103231100001213465</t>
  </si>
  <si>
    <t>村级动物防疫员</t>
  </si>
  <si>
    <t>533103261100005019383</t>
  </si>
  <si>
    <t>村（居）民小组团支部书记</t>
  </si>
  <si>
    <t>533103251100003760749</t>
  </si>
  <si>
    <t>五级为民体系服务代办员补助</t>
  </si>
  <si>
    <t>533103210000000018974</t>
  </si>
  <si>
    <t>食品安全联络员</t>
  </si>
  <si>
    <t>533103261100005022253</t>
  </si>
  <si>
    <t>小乡干部</t>
  </si>
  <si>
    <t>533103261100005022236</t>
  </si>
  <si>
    <t>土地协管员</t>
  </si>
  <si>
    <t>533103231100001213458</t>
  </si>
  <si>
    <t>村（居）民小组副组长</t>
  </si>
  <si>
    <t>533103261100005012905</t>
  </si>
  <si>
    <t>村（社区）干部“一肩挑”补助资金</t>
  </si>
  <si>
    <t>533103261100005012956</t>
  </si>
  <si>
    <t>村（社区）党组织副书记补助资金</t>
  </si>
  <si>
    <t>533103261100005012972</t>
  </si>
  <si>
    <t>村（社区）委员会副主任补助资金</t>
  </si>
  <si>
    <t>533103261100005013010</t>
  </si>
  <si>
    <t>村（社区）监督委员会主任补助资金</t>
  </si>
  <si>
    <t>533103261100005013075</t>
  </si>
  <si>
    <t>村（社区）委员补助经费</t>
  </si>
  <si>
    <t>533103261100005013327</t>
  </si>
  <si>
    <t>村（居）民小组党支部书记补助资金</t>
  </si>
  <si>
    <t>533103261100005013785</t>
  </si>
  <si>
    <t>村（居）民小组长补助资金</t>
  </si>
  <si>
    <t>533103261100005014240</t>
  </si>
  <si>
    <t>村委会运转经费</t>
  </si>
  <si>
    <t>533103261100005014273</t>
  </si>
  <si>
    <t>村民小组运转经费</t>
  </si>
  <si>
    <t>533103261100005014310</t>
  </si>
  <si>
    <t>遗属补助资金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</si>
  <si>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</si>
  <si>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</si>
  <si>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</si>
  <si>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</si>
  <si>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</si>
  <si>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</si>
  <si>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</si>
  <si>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2026年非税收入返还资金</t>
  </si>
  <si>
    <t>事业发展类</t>
  </si>
  <si>
    <t>533103261100005057633</t>
  </si>
  <si>
    <t>2026年事业单位人员和机关工勤人员年度考核奖励工作经费</t>
  </si>
  <si>
    <t>533103261100005022107</t>
  </si>
  <si>
    <t>单位自有预算资金</t>
  </si>
  <si>
    <t>533103261100005057550</t>
  </si>
  <si>
    <t>30213</t>
  </si>
  <si>
    <t>维修（护）费</t>
  </si>
  <si>
    <t>31005</t>
  </si>
  <si>
    <t>基础设施建设</t>
  </si>
  <si>
    <t>换届工作经费</t>
  </si>
  <si>
    <t>533103261100005021257</t>
  </si>
  <si>
    <t>人大换届工作经费</t>
  </si>
  <si>
    <t>533103261100005021711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</si>
  <si>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</si>
  <si>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</si>
  <si>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</si>
  <si>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</si>
  <si>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</si>
  <si>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</si>
  <si>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</si>
  <si>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</si>
  <si>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</si>
  <si>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</si>
  <si>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</si>
  <si>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</si>
  <si>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开展换届工作经费</t>
  </si>
  <si>
    <t>产出指标</t>
  </si>
  <si>
    <t>数量指标</t>
  </si>
  <si>
    <t>换届村委会个数</t>
  </si>
  <si>
    <t>=</t>
  </si>
  <si>
    <t>个</t>
  </si>
  <si>
    <t>定量指标</t>
  </si>
  <si>
    <t>效益指标</t>
  </si>
  <si>
    <t>可持续影响</t>
  </si>
  <si>
    <t>可持续影响性</t>
  </si>
  <si>
    <t>&gt;</t>
  </si>
  <si>
    <t>95</t>
  </si>
  <si>
    <t>%</t>
  </si>
  <si>
    <t>满意度指标</t>
  </si>
  <si>
    <t>服务对象满意度</t>
  </si>
  <si>
    <t>群众满意度</t>
  </si>
  <si>
    <t>&gt;=</t>
  </si>
  <si>
    <t>成本指标</t>
  </si>
  <si>
    <t>经济成本指标</t>
  </si>
  <si>
    <t>&lt;=</t>
  </si>
  <si>
    <t>70000</t>
  </si>
  <si>
    <t>元</t>
  </si>
  <si>
    <t>开展人大换届工作经费</t>
  </si>
  <si>
    <t>开展人大换届工作</t>
  </si>
  <si>
    <t>场</t>
  </si>
  <si>
    <t>50000</t>
  </si>
  <si>
    <t>发放2026年事业单位人员和机关工勤人员年度考核奖励工作经费</t>
  </si>
  <si>
    <t>考核优秀记嘉奖人数</t>
  </si>
  <si>
    <t>人</t>
  </si>
  <si>
    <t>考核记功人数</t>
  </si>
  <si>
    <t>考核优秀嘉奖</t>
  </si>
  <si>
    <t>4500</t>
  </si>
  <si>
    <t>考核记功奖</t>
  </si>
  <si>
    <t>6000</t>
  </si>
  <si>
    <t>2026年非税收入返还资金。</t>
  </si>
  <si>
    <t>质量指标</t>
  </si>
  <si>
    <t>非税收入等其他收入</t>
  </si>
  <si>
    <t>1.00</t>
  </si>
  <si>
    <t>个（项）</t>
  </si>
  <si>
    <t>可持续性</t>
  </si>
  <si>
    <t>工作满意度</t>
  </si>
  <si>
    <t>万元</t>
  </si>
  <si>
    <t>2026年单位自有预算资金</t>
  </si>
  <si>
    <t>单位自有预算资金项</t>
  </si>
  <si>
    <t>项</t>
  </si>
  <si>
    <t>100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</si>
  <si>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</si>
  <si>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</si>
  <si>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</si>
  <si>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</si>
  <si>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</si>
  <si>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</si>
  <si>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</si>
  <si>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</si>
  <si>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</si>
  <si>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</si>
  <si>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</si>
  <si>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</si>
  <si>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</si>
  <si>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</si>
  <si>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</si>
  <si>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</si>
  <si>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</si>
  <si>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档案高拍扫描仪</t>
  </si>
  <si>
    <t>高拍仪</t>
  </si>
  <si>
    <t>专用台式电脑</t>
  </si>
  <si>
    <t>台式计算机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</si>
  <si>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</si>
  <si>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</si>
  <si>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</si>
  <si>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</si>
  <si>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</si>
  <si>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</si>
  <si>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</si>
  <si>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</si>
  <si>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</si>
  <si>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</si>
  <si>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</si>
  <si>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</si>
  <si>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</si>
  <si>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</si>
  <si>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</si>
  <si>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</si>
  <si>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</si>
  <si>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</si>
  <si>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</si>
  <si>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</si>
  <si>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</si>
  <si>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</si>
  <si>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</si>
  <si>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</si>
  <si>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备注：本部门无市对下转移支付绩效目标预算，本表无数据，公开空表。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</si>
  <si>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</si>
  <si>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</si>
  <si>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</si>
  <si>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</si>
  <si>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</si>
  <si>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</si>
  <si>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</si>
  <si>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</si>
  <si>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</si>
  <si>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</si>
  <si>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</si>
  <si>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2.本部门无新增资产配置经费预算，本表无数据，公开空表。</t>
  </si>
  <si>
    <t>预算11表</t>
  </si>
  <si>
    <t>2026年上级转移支付补助项目支出预算表</t>
  </si>
  <si>
    <t>上级补助</t>
  </si>
  <si>
    <t>备注：本部门无上级转移支付补助项目支付预算，本表无数据，公开空表。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</si>
  <si>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</si>
  <si>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</si>
  <si>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</si>
  <si>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</si>
  <si>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</si>
  <si>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</si>
  <si>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</si>
  <si>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</si>
  <si>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216 其他公用支出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</si>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</sst>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yyyy/mm/dd"/>
    <numFmt numFmtId="179" formatCode="#,##0;\-#,##0;;@"/>
    <numFmt numFmtId="180" formatCode="hh:mm:ss"/>
  </numFmts>
  <fonts count="5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6" fillId="0" borderId="7">
      <alignment horizontal="right" vertical="center"/>
    </xf>
    <xf numFmtId="0" fontId="33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6" fillId="0" borderId="7">
      <alignment horizontal="right" vertical="center"/>
    </xf>
    <xf numFmtId="0" fontId="38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6" fillId="11" borderId="15" applyNumberFormat="0" applyAlignment="0" applyProtection="0">
      <alignment vertical="center"/>
    </xf>
    <xf numFmtId="0" fontId="47" fillId="12" borderId="20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33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176" fontId="6" fillId="0" borderId="7">
      <alignment horizontal="right" vertical="center"/>
    </xf>
    <xf numFmtId="49" fontId="6" fillId="0" borderId="7">
      <alignment horizontal="left" vertical="center" wrapText="1"/>
    </xf>
    <xf numFmtId="176" fontId="6" fillId="0" borderId="7">
      <alignment horizontal="right" vertical="center"/>
    </xf>
    <xf numFmtId="180" fontId="6" fillId="0" borderId="7">
      <alignment horizontal="right" vertical="center"/>
    </xf>
    <xf numFmtId="179" fontId="6" fillId="0" borderId="7">
      <alignment horizontal="right" vertical="center"/>
    </xf>
    <xf numFmtId="0" fontId="52" fillId="0" borderId="0">
      <alignment vertical="top"/>
      <protection locked="0"/>
    </xf>
  </cellStyleXfs>
  <cellXfs count="211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4" applyProtection="1">
      <alignment horizontal="right" vertical="center"/>
      <protection locked="0"/>
    </xf>
    <xf numFmtId="176" fontId="7" fillId="0" borderId="7" xfId="54" applyNumberFormat="1" applyFont="1" applyBorder="1">
      <alignment horizontal="right" vertical="center"/>
    </xf>
    <xf numFmtId="0" fontId="2" fillId="0" borderId="7" xfId="0" applyFont="1" applyFill="1" applyBorder="1" applyAlignment="1"/>
    <xf numFmtId="49" fontId="6" fillId="0" borderId="7" xfId="53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6" fontId="9" fillId="0" borderId="7" xfId="54" applyNumberFormat="1" applyFont="1" applyBorder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79" fontId="6" fillId="0" borderId="7" xfId="56" applyNumberFormat="1" applyFont="1" applyBorder="1">
      <alignment horizontal="right" vertical="center"/>
    </xf>
    <xf numFmtId="176" fontId="6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79" fontId="16" fillId="0" borderId="7" xfId="56" applyNumberFormat="1" applyFont="1" applyBorder="1">
      <alignment horizontal="right" vertical="center"/>
    </xf>
    <xf numFmtId="176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7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0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6" fontId="7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" fontId="8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21" fillId="0" borderId="0" xfId="57" applyFont="1" applyFill="1" applyBorder="1" applyAlignment="1" applyProtection="1"/>
    <xf numFmtId="0" fontId="22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 wrapText="1"/>
    </xf>
    <xf numFmtId="49" fontId="21" fillId="0" borderId="0" xfId="57" applyNumberFormat="1" applyFont="1" applyFill="1" applyBorder="1" applyAlignment="1" applyProtection="1"/>
    <xf numFmtId="49" fontId="24" fillId="0" borderId="7" xfId="53" applyFont="1" applyAlignment="1">
      <alignment horizontal="center" vertical="center" wrapText="1"/>
    </xf>
    <xf numFmtId="49" fontId="24" fillId="0" borderId="7" xfId="53" applyFo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9" fontId="4" fillId="0" borderId="7" xfId="53" applyFont="1">
      <alignment horizontal="left" vertical="center"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9" fillId="0" borderId="7" xfId="53" applyFont="1">
      <alignment horizontal="left" vertical="center" wrapText="1"/>
    </xf>
    <xf numFmtId="176" fontId="29" fillId="0" borderId="7" xfId="54" applyFont="1">
      <alignment horizontal="right" vertical="center"/>
    </xf>
    <xf numFmtId="49" fontId="29" fillId="0" borderId="7" xfId="53" applyFont="1" applyAlignment="1">
      <alignment horizontal="left" vertical="center" wrapText="1" indent="1"/>
    </xf>
    <xf numFmtId="49" fontId="29" fillId="0" borderId="7" xfId="53" applyFont="1" applyAlignment="1">
      <alignment horizontal="left" vertical="center" wrapText="1" indent="2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6" fontId="7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76" fontId="6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7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21"/>
  <sheetViews>
    <sheetView showZeros="0" tabSelected="1" topLeftCell="B1" workbookViewId="0">
      <selection activeCell="F11" sqref="F11"/>
    </sheetView>
  </sheetViews>
  <sheetFormatPr defaultColWidth="8" defaultRowHeight="14.25" customHeight="1" outlineLevelCol="3"/>
  <cols>
    <col min="1" max="1" width="28.25" customWidth="1"/>
    <col min="2" max="2" width="27" customWidth="1"/>
    <col min="3" max="3" width="37.125" customWidth="1"/>
    <col min="4" max="4" width="21.5" customWidth="1"/>
  </cols>
  <sheetData>
    <row r="1" ht="12" customHeight="1" spans="4:4">
      <c r="D1" s="119" t="s">
        <v>0</v>
      </c>
    </row>
    <row r="2" ht="36" customHeight="1" spans="1:4">
      <c r="A2" s="55" t="s">
        <v>1</v>
      </c>
      <c r="B2" s="203"/>
      <c r="C2" s="203"/>
      <c r="D2" s="203"/>
    </row>
    <row r="3" ht="21" customHeight="1" spans="1:4">
      <c r="A3" s="211" t="s">
        <v>2</v>
      </c>
      <c r="B3" s="161"/>
      <c r="C3" s="161"/>
      <c r="D3" s="118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2" t="s">
        <v>9</v>
      </c>
      <c r="B7" s="137">
        <v>10248700.17</v>
      </c>
      <c r="C7" s="131" t="str">
        <f>"一"&amp;"、"&amp;"一般公共服务支出"</f>
        <v>一、一般公共服务支出</v>
      </c>
      <c r="D7" s="137">
        <v>6177159.92</v>
      </c>
    </row>
    <row r="8" ht="25.4" customHeight="1" spans="1:4">
      <c r="A8" s="172" t="s">
        <v>10</v>
      </c>
      <c r="B8" s="169"/>
      <c r="C8" s="131" t="str">
        <f>"二"&amp;"、"&amp;"社会保障和就业支出"</f>
        <v>二、社会保障和就业支出</v>
      </c>
      <c r="D8" s="137">
        <v>3556787.49</v>
      </c>
    </row>
    <row r="9" ht="25.4" customHeight="1" spans="1:4">
      <c r="A9" s="172" t="s">
        <v>11</v>
      </c>
      <c r="B9" s="169"/>
      <c r="C9" s="131" t="str">
        <f>"三"&amp;"、"&amp;"卫生健康支出"</f>
        <v>三、卫生健康支出</v>
      </c>
      <c r="D9" s="137">
        <v>542536.4</v>
      </c>
    </row>
    <row r="10" ht="25.4" customHeight="1" spans="1:4">
      <c r="A10" s="172" t="s">
        <v>12</v>
      </c>
      <c r="B10" s="106"/>
      <c r="C10" s="131" t="str">
        <f>"四"&amp;"、"&amp;"城乡社区支出"</f>
        <v>四、城乡社区支出</v>
      </c>
      <c r="D10" s="137">
        <v>203929.36</v>
      </c>
    </row>
    <row r="11" ht="25.4" customHeight="1" spans="1:4">
      <c r="A11" s="172" t="s">
        <v>13</v>
      </c>
      <c r="B11" s="137">
        <v>1000000</v>
      </c>
      <c r="C11" s="131" t="str">
        <f>"五"&amp;"、"&amp;"农林水支出"</f>
        <v>五、农林水支出</v>
      </c>
      <c r="D11" s="137">
        <v>149000</v>
      </c>
    </row>
    <row r="12" ht="25.4" customHeight="1" spans="1:4">
      <c r="A12" s="172" t="s">
        <v>14</v>
      </c>
      <c r="B12" s="106"/>
      <c r="C12" s="131" t="str">
        <f>"六"&amp;"、"&amp;"住房保障支出"</f>
        <v>六、住房保障支出</v>
      </c>
      <c r="D12" s="137">
        <v>619287</v>
      </c>
    </row>
    <row r="13" ht="25.4" customHeight="1" spans="1:4">
      <c r="A13" s="172" t="s">
        <v>15</v>
      </c>
      <c r="B13" s="106"/>
      <c r="C13" s="166"/>
      <c r="D13" s="169"/>
    </row>
    <row r="14" ht="25.4" customHeight="1" spans="1:4">
      <c r="A14" s="172" t="s">
        <v>16</v>
      </c>
      <c r="B14" s="106"/>
      <c r="C14" s="166"/>
      <c r="D14" s="169"/>
    </row>
    <row r="15" ht="25.4" customHeight="1" spans="1:4">
      <c r="A15" s="204" t="s">
        <v>17</v>
      </c>
      <c r="B15" s="106"/>
      <c r="C15" s="166"/>
      <c r="D15" s="169"/>
    </row>
    <row r="16" ht="25.4" customHeight="1" spans="1:4">
      <c r="A16" s="204" t="s">
        <v>18</v>
      </c>
      <c r="B16" s="137">
        <v>1000000</v>
      </c>
      <c r="C16" s="166"/>
      <c r="D16" s="169"/>
    </row>
    <row r="17" ht="25.4" customHeight="1" spans="1:4">
      <c r="A17" s="205" t="s">
        <v>19</v>
      </c>
      <c r="B17" s="137">
        <v>11248700.17</v>
      </c>
      <c r="C17" s="173" t="s">
        <v>20</v>
      </c>
      <c r="D17" s="137">
        <v>11248700.17</v>
      </c>
    </row>
    <row r="18" ht="25.4" customHeight="1" spans="1:4">
      <c r="A18" s="206" t="s">
        <v>21</v>
      </c>
      <c r="B18" s="168"/>
      <c r="C18" s="207" t="s">
        <v>22</v>
      </c>
      <c r="D18" s="208"/>
    </row>
    <row r="19" ht="25.4" customHeight="1" spans="1:4">
      <c r="A19" s="209" t="s">
        <v>23</v>
      </c>
      <c r="B19" s="169"/>
      <c r="C19" s="170" t="s">
        <v>23</v>
      </c>
      <c r="D19" s="106"/>
    </row>
    <row r="20" ht="25.4" customHeight="1" spans="1:4">
      <c r="A20" s="209" t="s">
        <v>24</v>
      </c>
      <c r="B20" s="169"/>
      <c r="C20" s="170" t="s">
        <v>25</v>
      </c>
      <c r="D20" s="106"/>
    </row>
    <row r="21" ht="25.4" customHeight="1" spans="1:4">
      <c r="A21" s="210" t="s">
        <v>26</v>
      </c>
      <c r="B21" s="137">
        <v>11248700.17</v>
      </c>
      <c r="C21" s="173" t="s">
        <v>27</v>
      </c>
      <c r="D21" s="137">
        <v>11248700.17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4"/>
  <sheetViews>
    <sheetView showZeros="0" workbookViewId="0">
      <selection activeCell="B11" sqref="B1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0" t="s">
        <v>395</v>
      </c>
    </row>
    <row r="2" ht="28.5" customHeight="1" spans="1:6">
      <c r="A2" s="31" t="s">
        <v>396</v>
      </c>
      <c r="B2" s="31"/>
      <c r="C2" s="31"/>
      <c r="D2" s="31"/>
      <c r="E2" s="31"/>
      <c r="F2" s="31"/>
    </row>
    <row r="3" ht="15" customHeight="1" spans="1:6">
      <c r="A3" s="121" t="s">
        <v>2</v>
      </c>
      <c r="B3" s="122"/>
      <c r="C3" s="122"/>
      <c r="D3" s="68"/>
      <c r="E3" s="68"/>
      <c r="F3" s="123" t="s">
        <v>3</v>
      </c>
    </row>
    <row r="4" ht="18.75" customHeight="1" spans="1:6">
      <c r="A4" s="10" t="s">
        <v>172</v>
      </c>
      <c r="B4" s="10" t="s">
        <v>50</v>
      </c>
      <c r="C4" s="10" t="s">
        <v>51</v>
      </c>
      <c r="D4" s="16" t="s">
        <v>397</v>
      </c>
      <c r="E4" s="124"/>
      <c r="F4" s="124"/>
    </row>
    <row r="5" ht="30" customHeight="1" spans="1:6">
      <c r="A5" s="19"/>
      <c r="B5" s="19"/>
      <c r="C5" s="19"/>
      <c r="D5" s="16" t="s">
        <v>32</v>
      </c>
      <c r="E5" s="124" t="s">
        <v>59</v>
      </c>
      <c r="F5" s="124" t="s">
        <v>60</v>
      </c>
    </row>
    <row r="6" ht="16.5" customHeight="1" spans="1:6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</row>
    <row r="7" ht="24" customHeight="1" spans="1:6">
      <c r="A7" s="124"/>
      <c r="B7" s="124"/>
      <c r="C7" s="124"/>
      <c r="D7" s="124"/>
      <c r="E7" s="124"/>
      <c r="F7" s="124"/>
    </row>
    <row r="8" ht="24" customHeight="1" spans="1:6">
      <c r="A8" s="124"/>
      <c r="B8" s="124"/>
      <c r="C8" s="124"/>
      <c r="D8" s="124"/>
      <c r="E8" s="124"/>
      <c r="F8" s="124"/>
    </row>
    <row r="9" ht="24" customHeight="1" spans="1:6">
      <c r="A9" s="124"/>
      <c r="B9" s="124"/>
      <c r="C9" s="124"/>
      <c r="D9" s="124"/>
      <c r="E9" s="124"/>
      <c r="F9" s="124"/>
    </row>
    <row r="10" ht="24" customHeight="1" spans="1:6">
      <c r="A10" s="124"/>
      <c r="B10" s="124"/>
      <c r="C10" s="124"/>
      <c r="D10" s="124"/>
      <c r="E10" s="124"/>
      <c r="F10" s="124"/>
    </row>
    <row r="11" ht="24" customHeight="1" spans="1:6">
      <c r="A11" s="124"/>
      <c r="B11" s="124"/>
      <c r="C11" s="124"/>
      <c r="D11" s="124"/>
      <c r="E11" s="124"/>
      <c r="F11" s="124"/>
    </row>
    <row r="12" ht="24" customHeight="1" spans="1:6">
      <c r="A12" s="33"/>
      <c r="B12" s="33"/>
      <c r="C12" s="33"/>
      <c r="D12" s="24"/>
      <c r="E12" s="24"/>
      <c r="F12" s="24"/>
    </row>
    <row r="13" s="1" customFormat="1" ht="17.25" customHeight="1" spans="1:6">
      <c r="A13" s="125" t="s">
        <v>138</v>
      </c>
      <c r="B13" s="126"/>
      <c r="C13" s="126" t="s">
        <v>138</v>
      </c>
      <c r="D13" s="30"/>
      <c r="E13" s="30"/>
      <c r="F13" s="30"/>
    </row>
    <row r="14" s="116" customFormat="1" customHeight="1" spans="1:2">
      <c r="A14" s="78" t="s">
        <v>398</v>
      </c>
      <c r="B14" s="127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R13"/>
  <sheetViews>
    <sheetView showZeros="0" workbookViewId="0">
      <selection activeCell="E20" sqref="E20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5:17">
      <c r="O1" s="61"/>
      <c r="P1" s="61"/>
      <c r="Q1" s="118" t="s">
        <v>399</v>
      </c>
    </row>
    <row r="2" ht="27.75" customHeight="1" spans="1:17">
      <c r="A2" s="65" t="s">
        <v>400</v>
      </c>
      <c r="B2" s="31"/>
      <c r="C2" s="31"/>
      <c r="D2" s="31"/>
      <c r="E2" s="31"/>
      <c r="F2" s="31"/>
      <c r="G2" s="31"/>
      <c r="H2" s="31"/>
      <c r="I2" s="31"/>
      <c r="J2" s="31"/>
      <c r="K2" s="56"/>
      <c r="L2" s="31"/>
      <c r="M2" s="31"/>
      <c r="N2" s="31"/>
      <c r="O2" s="56"/>
      <c r="P2" s="56"/>
      <c r="Q2" s="31"/>
    </row>
    <row r="3" ht="18.75" customHeight="1" spans="1:17">
      <c r="A3" s="211" t="s">
        <v>2</v>
      </c>
      <c r="B3" s="7"/>
      <c r="C3" s="7"/>
      <c r="D3" s="7"/>
      <c r="E3" s="7"/>
      <c r="F3" s="7"/>
      <c r="G3" s="7"/>
      <c r="H3" s="7"/>
      <c r="I3" s="7"/>
      <c r="J3" s="7"/>
      <c r="O3" s="98"/>
      <c r="P3" s="98"/>
      <c r="Q3" s="119" t="s">
        <v>163</v>
      </c>
    </row>
    <row r="4" ht="15.75" customHeight="1" spans="1:17">
      <c r="A4" s="10" t="s">
        <v>401</v>
      </c>
      <c r="B4" s="84" t="s">
        <v>402</v>
      </c>
      <c r="C4" s="84" t="s">
        <v>403</v>
      </c>
      <c r="D4" s="84" t="s">
        <v>404</v>
      </c>
      <c r="E4" s="84" t="s">
        <v>405</v>
      </c>
      <c r="F4" s="84" t="s">
        <v>406</v>
      </c>
      <c r="G4" s="72" t="s">
        <v>179</v>
      </c>
      <c r="H4" s="72"/>
      <c r="I4" s="72"/>
      <c r="J4" s="72"/>
      <c r="K4" s="85"/>
      <c r="L4" s="72"/>
      <c r="M4" s="72"/>
      <c r="N4" s="72"/>
      <c r="O4" s="100"/>
      <c r="P4" s="85"/>
      <c r="Q4" s="101"/>
    </row>
    <row r="5" ht="17.25" customHeight="1" spans="1:17">
      <c r="A5" s="15"/>
      <c r="B5" s="86"/>
      <c r="C5" s="86"/>
      <c r="D5" s="86"/>
      <c r="E5" s="86"/>
      <c r="F5" s="86"/>
      <c r="G5" s="86" t="s">
        <v>32</v>
      </c>
      <c r="H5" s="86" t="s">
        <v>35</v>
      </c>
      <c r="I5" s="86" t="s">
        <v>407</v>
      </c>
      <c r="J5" s="86" t="s">
        <v>408</v>
      </c>
      <c r="K5" s="87" t="s">
        <v>409</v>
      </c>
      <c r="L5" s="102" t="s">
        <v>410</v>
      </c>
      <c r="M5" s="102"/>
      <c r="N5" s="102"/>
      <c r="O5" s="103"/>
      <c r="P5" s="104"/>
      <c r="Q5" s="88"/>
    </row>
    <row r="6" ht="54" customHeight="1" spans="1:17">
      <c r="A6" s="18"/>
      <c r="B6" s="88"/>
      <c r="C6" s="88"/>
      <c r="D6" s="88"/>
      <c r="E6" s="88"/>
      <c r="F6" s="88"/>
      <c r="G6" s="88"/>
      <c r="H6" s="88" t="s">
        <v>34</v>
      </c>
      <c r="I6" s="88"/>
      <c r="J6" s="88"/>
      <c r="K6" s="89"/>
      <c r="L6" s="88" t="s">
        <v>34</v>
      </c>
      <c r="M6" s="88" t="s">
        <v>45</v>
      </c>
      <c r="N6" s="88" t="s">
        <v>186</v>
      </c>
      <c r="O6" s="105" t="s">
        <v>41</v>
      </c>
      <c r="P6" s="89" t="s">
        <v>42</v>
      </c>
      <c r="Q6" s="88" t="s">
        <v>43</v>
      </c>
    </row>
    <row r="7" ht="15" customHeight="1" spans="1:17">
      <c r="A7" s="19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44" customHeight="1" spans="1:17">
      <c r="A8" s="111" t="s">
        <v>47</v>
      </c>
      <c r="B8" s="112"/>
      <c r="C8" s="112"/>
      <c r="D8" s="113"/>
      <c r="E8" s="114"/>
      <c r="F8" s="23">
        <v>35000</v>
      </c>
      <c r="G8" s="23">
        <v>35000</v>
      </c>
      <c r="H8" s="23">
        <v>35000</v>
      </c>
      <c r="I8" s="24"/>
      <c r="J8" s="24"/>
      <c r="K8" s="24"/>
      <c r="L8" s="24"/>
      <c r="M8" s="24"/>
      <c r="N8" s="24"/>
      <c r="O8" s="24"/>
      <c r="P8" s="24"/>
      <c r="Q8" s="24"/>
    </row>
    <row r="9" ht="44" customHeight="1" spans="1:17">
      <c r="A9" s="111" t="str">
        <f t="shared" ref="A9:A11" si="0">"     "&amp;"一般公用经费"</f>
        <v>     一般公用经费</v>
      </c>
      <c r="B9" s="112" t="s">
        <v>411</v>
      </c>
      <c r="C9" s="112" t="s">
        <v>411</v>
      </c>
      <c r="D9" s="113" t="s">
        <v>370</v>
      </c>
      <c r="E9" s="114">
        <v>1</v>
      </c>
      <c r="F9" s="23">
        <v>20000</v>
      </c>
      <c r="G9" s="23">
        <v>20000</v>
      </c>
      <c r="H9" s="23">
        <v>20000</v>
      </c>
      <c r="I9" s="24"/>
      <c r="J9" s="24"/>
      <c r="K9" s="24"/>
      <c r="L9" s="24"/>
      <c r="M9" s="24"/>
      <c r="N9" s="24"/>
      <c r="O9" s="24"/>
      <c r="P9" s="24"/>
      <c r="Q9" s="24"/>
    </row>
    <row r="10" ht="44" customHeight="1" spans="1:17">
      <c r="A10" s="111" t="str">
        <f t="shared" si="0"/>
        <v>     一般公用经费</v>
      </c>
      <c r="B10" s="112" t="s">
        <v>412</v>
      </c>
      <c r="C10" s="112" t="s">
        <v>413</v>
      </c>
      <c r="D10" s="113" t="s">
        <v>370</v>
      </c>
      <c r="E10" s="114">
        <v>2</v>
      </c>
      <c r="F10" s="23">
        <v>5000</v>
      </c>
      <c r="G10" s="23">
        <v>5000</v>
      </c>
      <c r="H10" s="23">
        <v>5000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44" customHeight="1" spans="1:17">
      <c r="A11" s="111" t="str">
        <f t="shared" si="0"/>
        <v>     一般公用经费</v>
      </c>
      <c r="B11" s="112" t="s">
        <v>414</v>
      </c>
      <c r="C11" s="112" t="s">
        <v>415</v>
      </c>
      <c r="D11" s="113" t="s">
        <v>370</v>
      </c>
      <c r="E11" s="114">
        <v>1</v>
      </c>
      <c r="F11" s="23">
        <v>10000</v>
      </c>
      <c r="G11" s="23">
        <v>10000</v>
      </c>
      <c r="H11" s="23">
        <v>10000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s="1" customFormat="1" ht="21" customHeight="1" spans="1:17">
      <c r="A12" s="93" t="s">
        <v>138</v>
      </c>
      <c r="B12" s="94"/>
      <c r="C12" s="94"/>
      <c r="D12" s="94"/>
      <c r="E12" s="115"/>
      <c r="F12" s="23">
        <v>35000</v>
      </c>
      <c r="G12" s="23">
        <v>35000</v>
      </c>
      <c r="H12" s="23">
        <v>35000</v>
      </c>
      <c r="I12" s="30"/>
      <c r="J12" s="30"/>
      <c r="K12" s="30"/>
      <c r="L12" s="30"/>
      <c r="M12" s="30"/>
      <c r="N12" s="30"/>
      <c r="O12" s="30"/>
      <c r="P12" s="30"/>
      <c r="Q12" s="30"/>
    </row>
    <row r="13" customHeight="1" spans="1:18">
      <c r="A13" s="116"/>
      <c r="B13" s="117"/>
      <c r="C13" s="116"/>
      <c r="D13" s="116"/>
      <c r="E13" s="116"/>
      <c r="F13" s="116"/>
      <c r="G13" s="116"/>
      <c r="H13" s="116"/>
      <c r="I13" s="116"/>
      <c r="J13" s="116"/>
      <c r="L13" s="116"/>
      <c r="M13" s="116"/>
      <c r="N13" s="116"/>
      <c r="R13" s="116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R18"/>
  <sheetViews>
    <sheetView showZeros="0" workbookViewId="0">
      <selection activeCell="D23" sqref="D2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0"/>
      <c r="B1" s="70"/>
      <c r="C1" s="70"/>
      <c r="D1" s="70"/>
      <c r="E1" s="70"/>
      <c r="F1" s="70"/>
      <c r="G1" s="70"/>
      <c r="H1" s="82"/>
      <c r="I1" s="70"/>
      <c r="J1" s="70"/>
      <c r="K1" s="70"/>
      <c r="L1" s="61"/>
      <c r="M1" s="79"/>
      <c r="N1" s="97" t="s">
        <v>416</v>
      </c>
    </row>
    <row r="2" ht="27.75" customHeight="1" spans="1:14">
      <c r="A2" s="65" t="s">
        <v>417</v>
      </c>
      <c r="B2" s="66"/>
      <c r="C2" s="66"/>
      <c r="D2" s="66"/>
      <c r="E2" s="66"/>
      <c r="F2" s="66"/>
      <c r="G2" s="66"/>
      <c r="H2" s="83"/>
      <c r="I2" s="66"/>
      <c r="J2" s="66"/>
      <c r="K2" s="66"/>
      <c r="L2" s="56"/>
      <c r="M2" s="83"/>
      <c r="N2" s="66"/>
    </row>
    <row r="3" ht="18.75" customHeight="1" spans="1:14">
      <c r="A3" s="214" t="s">
        <v>2</v>
      </c>
      <c r="B3" s="68"/>
      <c r="C3" s="68"/>
      <c r="D3" s="68"/>
      <c r="E3" s="68"/>
      <c r="F3" s="68"/>
      <c r="G3" s="68"/>
      <c r="H3" s="82"/>
      <c r="I3" s="70"/>
      <c r="J3" s="70"/>
      <c r="K3" s="70"/>
      <c r="L3" s="98"/>
      <c r="M3" s="80"/>
      <c r="N3" s="99" t="s">
        <v>163</v>
      </c>
    </row>
    <row r="4" ht="15.75" customHeight="1" spans="1:14">
      <c r="A4" s="10" t="s">
        <v>401</v>
      </c>
      <c r="B4" s="84" t="s">
        <v>418</v>
      </c>
      <c r="C4" s="84" t="s">
        <v>419</v>
      </c>
      <c r="D4" s="72" t="s">
        <v>179</v>
      </c>
      <c r="E4" s="72"/>
      <c r="F4" s="72"/>
      <c r="G4" s="72"/>
      <c r="H4" s="85"/>
      <c r="I4" s="72"/>
      <c r="J4" s="72"/>
      <c r="K4" s="72"/>
      <c r="L4" s="100"/>
      <c r="M4" s="85"/>
      <c r="N4" s="101"/>
    </row>
    <row r="5" ht="17.25" customHeight="1" spans="1:14">
      <c r="A5" s="15"/>
      <c r="B5" s="86"/>
      <c r="C5" s="86"/>
      <c r="D5" s="86" t="s">
        <v>32</v>
      </c>
      <c r="E5" s="86" t="s">
        <v>35</v>
      </c>
      <c r="F5" s="86" t="s">
        <v>407</v>
      </c>
      <c r="G5" s="86" t="s">
        <v>408</v>
      </c>
      <c r="H5" s="87" t="s">
        <v>409</v>
      </c>
      <c r="I5" s="102" t="s">
        <v>410</v>
      </c>
      <c r="J5" s="102"/>
      <c r="K5" s="102"/>
      <c r="L5" s="103"/>
      <c r="M5" s="104"/>
      <c r="N5" s="88"/>
    </row>
    <row r="6" ht="54" customHeight="1" spans="1:14">
      <c r="A6" s="18"/>
      <c r="B6" s="88"/>
      <c r="C6" s="88"/>
      <c r="D6" s="88"/>
      <c r="E6" s="88"/>
      <c r="F6" s="88"/>
      <c r="G6" s="88"/>
      <c r="H6" s="89"/>
      <c r="I6" s="88" t="s">
        <v>34</v>
      </c>
      <c r="J6" s="88" t="s">
        <v>45</v>
      </c>
      <c r="K6" s="88" t="s">
        <v>186</v>
      </c>
      <c r="L6" s="105" t="s">
        <v>41</v>
      </c>
      <c r="M6" s="89" t="s">
        <v>42</v>
      </c>
      <c r="N6" s="88" t="s">
        <v>43</v>
      </c>
    </row>
    <row r="7" ht="15" customHeight="1" spans="1:14">
      <c r="A7" s="18">
        <v>1</v>
      </c>
      <c r="B7" s="88">
        <v>2</v>
      </c>
      <c r="C7" s="88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</row>
    <row r="8" ht="21" customHeight="1" spans="1:14">
      <c r="A8" s="90"/>
      <c r="B8" s="91"/>
      <c r="C8" s="91"/>
      <c r="D8" s="92"/>
      <c r="E8" s="92"/>
      <c r="F8" s="92"/>
      <c r="G8" s="92"/>
      <c r="H8" s="92"/>
      <c r="I8" s="92"/>
      <c r="J8" s="92"/>
      <c r="K8" s="92"/>
      <c r="L8" s="106"/>
      <c r="M8" s="92"/>
      <c r="N8" s="92"/>
    </row>
    <row r="9" ht="21" customHeight="1" spans="1:14">
      <c r="A9" s="90"/>
      <c r="B9" s="91"/>
      <c r="C9" s="91"/>
      <c r="D9" s="92"/>
      <c r="E9" s="92"/>
      <c r="F9" s="92"/>
      <c r="G9" s="92"/>
      <c r="H9" s="92"/>
      <c r="I9" s="92"/>
      <c r="J9" s="92"/>
      <c r="K9" s="92"/>
      <c r="L9" s="106"/>
      <c r="M9" s="92"/>
      <c r="N9" s="92"/>
    </row>
    <row r="10" ht="21" customHeight="1" spans="1:14">
      <c r="A10" s="90"/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106"/>
      <c r="M10" s="92"/>
      <c r="N10" s="92"/>
    </row>
    <row r="11" ht="21" customHeight="1" spans="1:14">
      <c r="A11" s="90"/>
      <c r="B11" s="91"/>
      <c r="C11" s="91"/>
      <c r="D11" s="92"/>
      <c r="E11" s="92"/>
      <c r="F11" s="92"/>
      <c r="G11" s="92"/>
      <c r="H11" s="92"/>
      <c r="I11" s="92"/>
      <c r="J11" s="92"/>
      <c r="K11" s="92"/>
      <c r="L11" s="106"/>
      <c r="M11" s="92"/>
      <c r="N11" s="92"/>
    </row>
    <row r="12" ht="21" customHeight="1" spans="1:14">
      <c r="A12" s="90"/>
      <c r="B12" s="91"/>
      <c r="C12" s="91"/>
      <c r="D12" s="92"/>
      <c r="E12" s="92"/>
      <c r="F12" s="92"/>
      <c r="G12" s="92"/>
      <c r="H12" s="92"/>
      <c r="I12" s="92"/>
      <c r="J12" s="92"/>
      <c r="K12" s="92"/>
      <c r="L12" s="106"/>
      <c r="M12" s="92"/>
      <c r="N12" s="92"/>
    </row>
    <row r="13" ht="21" customHeight="1" spans="1:14">
      <c r="A13" s="90"/>
      <c r="B13" s="91"/>
      <c r="C13" s="91"/>
      <c r="D13" s="92"/>
      <c r="E13" s="92"/>
      <c r="F13" s="92"/>
      <c r="G13" s="92"/>
      <c r="H13" s="92"/>
      <c r="I13" s="92"/>
      <c r="J13" s="92"/>
      <c r="K13" s="92"/>
      <c r="L13" s="106"/>
      <c r="M13" s="92"/>
      <c r="N13" s="92"/>
    </row>
    <row r="14" ht="21" customHeight="1" spans="1:14">
      <c r="A14" s="90"/>
      <c r="B14" s="91"/>
      <c r="C14" s="91"/>
      <c r="D14" s="92"/>
      <c r="E14" s="92"/>
      <c r="F14" s="92"/>
      <c r="G14" s="92"/>
      <c r="H14" s="92"/>
      <c r="I14" s="92"/>
      <c r="J14" s="92"/>
      <c r="K14" s="92"/>
      <c r="L14" s="106"/>
      <c r="M14" s="92"/>
      <c r="N14" s="92"/>
    </row>
    <row r="15" ht="21" customHeight="1" spans="1:14">
      <c r="A15" s="90"/>
      <c r="B15" s="91"/>
      <c r="C15" s="91"/>
      <c r="D15" s="92"/>
      <c r="E15" s="92"/>
      <c r="F15" s="92"/>
      <c r="G15" s="92"/>
      <c r="H15" s="92"/>
      <c r="I15" s="92"/>
      <c r="J15" s="92"/>
      <c r="K15" s="92"/>
      <c r="L15" s="106"/>
      <c r="M15" s="92"/>
      <c r="N15" s="92"/>
    </row>
    <row r="16" ht="21" customHeight="1" spans="1:14">
      <c r="A16" s="90"/>
      <c r="B16" s="91"/>
      <c r="C16" s="91"/>
      <c r="D16" s="92"/>
      <c r="E16" s="92"/>
      <c r="F16" s="92"/>
      <c r="G16" s="92"/>
      <c r="H16" s="92"/>
      <c r="I16" s="92"/>
      <c r="J16" s="92"/>
      <c r="K16" s="92"/>
      <c r="L16" s="106"/>
      <c r="M16" s="92"/>
      <c r="N16" s="92"/>
    </row>
    <row r="17" s="1" customFormat="1" ht="21" customHeight="1" spans="1:14">
      <c r="A17" s="93" t="s">
        <v>138</v>
      </c>
      <c r="B17" s="94"/>
      <c r="C17" s="95"/>
      <c r="D17" s="96"/>
      <c r="E17" s="96"/>
      <c r="F17" s="96"/>
      <c r="G17" s="96"/>
      <c r="H17" s="96"/>
      <c r="I17" s="96"/>
      <c r="J17" s="96"/>
      <c r="K17" s="96"/>
      <c r="L17" s="107"/>
      <c r="M17" s="96"/>
      <c r="N17" s="96"/>
    </row>
    <row r="18" s="62" customFormat="1" ht="17" customHeight="1" spans="1:18">
      <c r="A18" s="78" t="s">
        <v>420</v>
      </c>
      <c r="B18" s="78"/>
      <c r="C18" s="78"/>
      <c r="G18" s="78"/>
      <c r="H18" s="78"/>
      <c r="I18" s="78"/>
      <c r="J18" s="78"/>
      <c r="L18" s="78"/>
      <c r="M18" s="78"/>
      <c r="N18" s="78"/>
      <c r="R18" s="78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O14"/>
  <sheetViews>
    <sheetView showZeros="0" workbookViewId="0">
      <selection activeCell="A14" sqref="A14"/>
    </sheetView>
  </sheetViews>
  <sheetFormatPr defaultColWidth="10" defaultRowHeight="14.25" customHeight="1"/>
  <cols>
    <col min="1" max="1" width="19.1333333333333" style="63" customWidth="1"/>
    <col min="2" max="2" width="10" style="63" customWidth="1"/>
    <col min="3" max="3" width="13.25" style="63" customWidth="1"/>
    <col min="4" max="16375" width="10" style="63" customWidth="1"/>
    <col min="16376" max="16384" width="10" style="63"/>
  </cols>
  <sheetData>
    <row r="1" ht="13.5" customHeight="1" spans="4:15">
      <c r="D1" s="64"/>
      <c r="O1" s="79" t="s">
        <v>421</v>
      </c>
    </row>
    <row r="2" ht="27.75" customHeight="1" spans="1:15">
      <c r="A2" s="65" t="s">
        <v>422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ht="18" customHeight="1" spans="1:15">
      <c r="A3" s="214" t="s">
        <v>2</v>
      </c>
      <c r="B3" s="68"/>
      <c r="C3" s="68"/>
      <c r="D3" s="69"/>
      <c r="E3" s="70"/>
      <c r="F3" s="70"/>
      <c r="G3" s="70"/>
      <c r="H3" s="70"/>
      <c r="I3" s="70"/>
      <c r="O3" s="80" t="s">
        <v>163</v>
      </c>
    </row>
    <row r="4" ht="19.5" customHeight="1" spans="1:15">
      <c r="A4" s="10" t="s">
        <v>423</v>
      </c>
      <c r="B4" s="71" t="s">
        <v>179</v>
      </c>
      <c r="C4" s="72"/>
      <c r="D4" s="72"/>
      <c r="E4" s="73" t="s">
        <v>424</v>
      </c>
      <c r="F4" s="73"/>
      <c r="G4" s="73"/>
      <c r="H4" s="73"/>
      <c r="I4" s="73"/>
      <c r="J4" s="73"/>
      <c r="K4" s="73"/>
      <c r="L4" s="73"/>
      <c r="M4" s="73"/>
      <c r="N4" s="73"/>
      <c r="O4" s="73"/>
    </row>
    <row r="5" ht="40.5" customHeight="1" spans="1:15">
      <c r="A5" s="18"/>
      <c r="B5" s="15" t="s">
        <v>32</v>
      </c>
      <c r="C5" s="10" t="s">
        <v>35</v>
      </c>
      <c r="D5" s="74" t="s">
        <v>425</v>
      </c>
      <c r="E5" s="18" t="s">
        <v>426</v>
      </c>
      <c r="F5" s="18" t="s">
        <v>427</v>
      </c>
      <c r="G5" s="18" t="s">
        <v>428</v>
      </c>
      <c r="H5" s="18" t="s">
        <v>429</v>
      </c>
      <c r="I5" s="18" t="s">
        <v>430</v>
      </c>
      <c r="J5" s="18" t="s">
        <v>431</v>
      </c>
      <c r="K5" s="18" t="s">
        <v>432</v>
      </c>
      <c r="L5" s="18" t="s">
        <v>433</v>
      </c>
      <c r="M5" s="18" t="s">
        <v>434</v>
      </c>
      <c r="N5" s="18" t="s">
        <v>435</v>
      </c>
      <c r="O5" s="15" t="s">
        <v>436</v>
      </c>
    </row>
    <row r="6" ht="19.5" customHeight="1" spans="1:15">
      <c r="A6" s="57">
        <v>1</v>
      </c>
      <c r="B6" s="57">
        <v>2</v>
      </c>
      <c r="C6" s="57">
        <v>3</v>
      </c>
      <c r="D6" s="71">
        <v>4</v>
      </c>
      <c r="E6" s="57">
        <v>5</v>
      </c>
      <c r="F6" s="57">
        <v>6</v>
      </c>
      <c r="G6" s="57">
        <v>7</v>
      </c>
      <c r="H6" s="71">
        <v>8</v>
      </c>
      <c r="I6" s="57">
        <v>9</v>
      </c>
      <c r="J6" s="57">
        <v>10</v>
      </c>
      <c r="K6" s="57">
        <v>11</v>
      </c>
      <c r="L6" s="71">
        <v>12</v>
      </c>
      <c r="M6" s="57">
        <v>13</v>
      </c>
      <c r="N6" s="71">
        <v>14</v>
      </c>
      <c r="O6" s="73">
        <v>15</v>
      </c>
    </row>
    <row r="7" ht="28.4" customHeight="1" spans="1:15">
      <c r="A7" s="33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81"/>
    </row>
    <row r="8" ht="29.9" customHeight="1" spans="1:15">
      <c r="A8" s="76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ht="29.9" customHeight="1" spans="1:15">
      <c r="A9" s="77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ht="29.9" customHeight="1" spans="1:15">
      <c r="A10" s="77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ht="29.9" customHeight="1" spans="1:15">
      <c r="A11" s="77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ht="29.9" customHeight="1" spans="1:15">
      <c r="A12" s="77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ht="29.9" customHeight="1" spans="1:15">
      <c r="A13" s="77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="62" customFormat="1" customHeight="1" spans="1:4">
      <c r="A14" s="78" t="s">
        <v>437</v>
      </c>
      <c r="B14" s="78"/>
      <c r="C14" s="78"/>
      <c r="D14" s="78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12"/>
  <sheetViews>
    <sheetView showZeros="0" workbookViewId="0">
      <selection activeCell="B17" sqref="B1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1" t="s">
        <v>438</v>
      </c>
    </row>
    <row r="2" ht="28.5" customHeight="1" spans="1:10">
      <c r="A2" s="55" t="s">
        <v>439</v>
      </c>
      <c r="B2" s="31"/>
      <c r="C2" s="31"/>
      <c r="D2" s="31"/>
      <c r="E2" s="31"/>
      <c r="F2" s="56"/>
      <c r="G2" s="31"/>
      <c r="H2" s="56"/>
      <c r="I2" s="56"/>
      <c r="J2" s="31"/>
    </row>
    <row r="3" ht="17.25" customHeight="1" spans="1:1">
      <c r="A3" s="212" t="s">
        <v>2</v>
      </c>
    </row>
    <row r="4" ht="44.25" customHeight="1" spans="1:10">
      <c r="A4" s="57" t="s">
        <v>339</v>
      </c>
      <c r="B4" s="57" t="s">
        <v>340</v>
      </c>
      <c r="C4" s="57" t="s">
        <v>341</v>
      </c>
      <c r="D4" s="57" t="s">
        <v>342</v>
      </c>
      <c r="E4" s="57" t="s">
        <v>343</v>
      </c>
      <c r="F4" s="58" t="s">
        <v>344</v>
      </c>
      <c r="G4" s="57" t="s">
        <v>345</v>
      </c>
      <c r="H4" s="58" t="s">
        <v>346</v>
      </c>
      <c r="I4" s="58" t="s">
        <v>347</v>
      </c>
      <c r="J4" s="57" t="s">
        <v>348</v>
      </c>
    </row>
    <row r="5" ht="14.25" customHeight="1" spans="1:10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8">
        <v>6</v>
      </c>
      <c r="G5" s="57">
        <v>7</v>
      </c>
      <c r="H5" s="58">
        <v>8</v>
      </c>
      <c r="I5" s="58">
        <v>9</v>
      </c>
      <c r="J5" s="57">
        <v>10</v>
      </c>
    </row>
    <row r="6" ht="42" customHeight="1" spans="1:10">
      <c r="A6" s="59"/>
      <c r="B6" s="60"/>
      <c r="C6" s="60"/>
      <c r="D6" s="60"/>
      <c r="E6" s="59"/>
      <c r="F6" s="60"/>
      <c r="G6" s="59"/>
      <c r="H6" s="60"/>
      <c r="I6" s="60"/>
      <c r="J6" s="59"/>
    </row>
    <row r="7" ht="42" customHeight="1" spans="1:10">
      <c r="A7" s="59"/>
      <c r="B7" s="60"/>
      <c r="C7" s="60"/>
      <c r="D7" s="60"/>
      <c r="E7" s="59"/>
      <c r="F7" s="60"/>
      <c r="G7" s="59"/>
      <c r="H7" s="60"/>
      <c r="I7" s="60"/>
      <c r="J7" s="59"/>
    </row>
    <row r="8" ht="42" customHeight="1" spans="1:10">
      <c r="A8" s="59"/>
      <c r="B8" s="60"/>
      <c r="C8" s="60"/>
      <c r="D8" s="60"/>
      <c r="E8" s="59"/>
      <c r="F8" s="60"/>
      <c r="G8" s="59"/>
      <c r="H8" s="60"/>
      <c r="I8" s="60"/>
      <c r="J8" s="59"/>
    </row>
    <row r="9" ht="42" customHeight="1" spans="1:10">
      <c r="A9" s="59"/>
      <c r="B9" s="60"/>
      <c r="C9" s="60"/>
      <c r="D9" s="60"/>
      <c r="E9" s="59"/>
      <c r="F9" s="60"/>
      <c r="G9" s="59"/>
      <c r="H9" s="60"/>
      <c r="I9" s="60"/>
      <c r="J9" s="59"/>
    </row>
    <row r="10" ht="42" customHeight="1" spans="1:10">
      <c r="A10" s="59"/>
      <c r="B10" s="60"/>
      <c r="C10" s="60"/>
      <c r="D10" s="60"/>
      <c r="E10" s="59"/>
      <c r="F10" s="60"/>
      <c r="G10" s="59"/>
      <c r="H10" s="60"/>
      <c r="I10" s="60"/>
      <c r="J10" s="59"/>
    </row>
    <row r="11" ht="42" customHeight="1" spans="1:10">
      <c r="A11" s="59"/>
      <c r="B11" s="60"/>
      <c r="C11" s="60"/>
      <c r="D11" s="60"/>
      <c r="E11" s="59"/>
      <c r="F11" s="60"/>
      <c r="G11" s="59"/>
      <c r="H11" s="60"/>
      <c r="I11" s="60"/>
      <c r="J11" s="59"/>
    </row>
    <row r="12" ht="20" customHeight="1" spans="1:1">
      <c r="A12" t="s">
        <v>440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7"/>
  <sheetViews>
    <sheetView showZeros="0" workbookViewId="0">
      <selection activeCell="D21" sqref="D21"/>
    </sheetView>
  </sheetViews>
  <sheetFormatPr defaultColWidth="20" defaultRowHeight="15" customHeight="1" outlineLevelCol="7"/>
  <cols>
    <col min="1" max="1" width="25.125" customWidth="1"/>
    <col min="2" max="16384" width="20" customWidth="1"/>
  </cols>
  <sheetData>
    <row r="1" ht="18.75" customHeight="1" spans="1:8">
      <c r="A1" s="41"/>
      <c r="B1" s="41"/>
      <c r="C1" s="41"/>
      <c r="D1" s="41"/>
      <c r="E1" s="41"/>
      <c r="F1" s="41"/>
      <c r="G1" s="41"/>
      <c r="H1" s="42" t="s">
        <v>441</v>
      </c>
    </row>
    <row r="2" ht="30.65" customHeight="1" spans="1:8">
      <c r="A2" s="43" t="s">
        <v>442</v>
      </c>
      <c r="B2" s="43"/>
      <c r="C2" s="43"/>
      <c r="D2" s="43"/>
      <c r="E2" s="43"/>
      <c r="F2" s="43"/>
      <c r="G2" s="43"/>
      <c r="H2" s="43"/>
    </row>
    <row r="3" ht="18.75" customHeight="1" spans="1:8">
      <c r="A3" s="41" t="s">
        <v>2</v>
      </c>
      <c r="B3" s="41"/>
      <c r="C3" s="41"/>
      <c r="D3" s="41"/>
      <c r="E3" s="41"/>
      <c r="F3" s="41"/>
      <c r="G3" s="41"/>
      <c r="H3" s="41"/>
    </row>
    <row r="4" ht="18.75" customHeight="1" spans="1:8">
      <c r="A4" s="44" t="s">
        <v>172</v>
      </c>
      <c r="B4" s="44" t="s">
        <v>443</v>
      </c>
      <c r="C4" s="44" t="s">
        <v>444</v>
      </c>
      <c r="D4" s="44" t="s">
        <v>445</v>
      </c>
      <c r="E4" s="44" t="s">
        <v>446</v>
      </c>
      <c r="F4" s="44" t="s">
        <v>447</v>
      </c>
      <c r="G4" s="44"/>
      <c r="H4" s="44"/>
    </row>
    <row r="5" ht="18.75" customHeight="1" spans="1:8">
      <c r="A5" s="44"/>
      <c r="B5" s="44"/>
      <c r="C5" s="44"/>
      <c r="D5" s="44"/>
      <c r="E5" s="44"/>
      <c r="F5" s="44" t="s">
        <v>405</v>
      </c>
      <c r="G5" s="44" t="s">
        <v>448</v>
      </c>
      <c r="H5" s="44" t="s">
        <v>449</v>
      </c>
    </row>
    <row r="6" ht="18.75" customHeight="1" spans="1:8">
      <c r="A6" s="45" t="s">
        <v>155</v>
      </c>
      <c r="B6" s="45" t="s">
        <v>156</v>
      </c>
      <c r="C6" s="45" t="s">
        <v>157</v>
      </c>
      <c r="D6" s="45" t="s">
        <v>158</v>
      </c>
      <c r="E6" s="45" t="s">
        <v>159</v>
      </c>
      <c r="F6" s="45" t="s">
        <v>160</v>
      </c>
      <c r="G6" s="45" t="s">
        <v>450</v>
      </c>
      <c r="H6" s="45" t="s">
        <v>451</v>
      </c>
    </row>
    <row r="7" ht="29.9" customHeight="1" spans="1:8">
      <c r="A7" s="46"/>
      <c r="B7" s="47"/>
      <c r="C7" s="47"/>
      <c r="D7" s="47"/>
      <c r="E7" s="44"/>
      <c r="F7" s="48"/>
      <c r="G7" s="49"/>
      <c r="H7" s="49"/>
    </row>
    <row r="8" ht="29.9" customHeight="1" spans="1:8">
      <c r="A8" s="46"/>
      <c r="B8" s="47"/>
      <c r="C8" s="47"/>
      <c r="D8" s="47"/>
      <c r="E8" s="44"/>
      <c r="F8" s="48"/>
      <c r="G8" s="49"/>
      <c r="H8" s="49"/>
    </row>
    <row r="9" ht="29.9" customHeight="1" spans="1:8">
      <c r="A9" s="46"/>
      <c r="B9" s="47"/>
      <c r="C9" s="47"/>
      <c r="D9" s="47"/>
      <c r="E9" s="44"/>
      <c r="F9" s="48"/>
      <c r="G9" s="49"/>
      <c r="H9" s="49"/>
    </row>
    <row r="10" ht="29.9" customHeight="1" spans="1:8">
      <c r="A10" s="46"/>
      <c r="B10" s="47"/>
      <c r="C10" s="47"/>
      <c r="D10" s="47"/>
      <c r="E10" s="44"/>
      <c r="F10" s="48"/>
      <c r="G10" s="49"/>
      <c r="H10" s="49"/>
    </row>
    <row r="11" ht="29.9" customHeight="1" spans="1:8">
      <c r="A11" s="46"/>
      <c r="B11" s="47"/>
      <c r="C11" s="47"/>
      <c r="D11" s="47"/>
      <c r="E11" s="44"/>
      <c r="F11" s="48"/>
      <c r="G11" s="49"/>
      <c r="H11" s="49"/>
    </row>
    <row r="12" ht="29.9" customHeight="1" spans="1:8">
      <c r="A12" s="46"/>
      <c r="B12" s="47"/>
      <c r="C12" s="47"/>
      <c r="D12" s="47"/>
      <c r="E12" s="44"/>
      <c r="F12" s="48"/>
      <c r="G12" s="49"/>
      <c r="H12" s="49"/>
    </row>
    <row r="13" ht="29.9" customHeight="1" spans="1:8">
      <c r="A13" s="46"/>
      <c r="B13" s="47"/>
      <c r="C13" s="47"/>
      <c r="D13" s="47"/>
      <c r="E13" s="44"/>
      <c r="F13" s="48"/>
      <c r="G13" s="49"/>
      <c r="H13" s="49"/>
    </row>
    <row r="14" ht="29.9" customHeight="1" spans="1:8">
      <c r="A14" s="46"/>
      <c r="B14" s="47"/>
      <c r="C14" s="47"/>
      <c r="D14" s="47"/>
      <c r="E14" s="44"/>
      <c r="F14" s="48"/>
      <c r="G14" s="49"/>
      <c r="H14" s="49"/>
    </row>
    <row r="15" ht="29.9" customHeight="1" spans="1:8">
      <c r="A15" s="46"/>
      <c r="B15" s="47"/>
      <c r="C15" s="47"/>
      <c r="D15" s="47"/>
      <c r="E15" s="44"/>
      <c r="F15" s="48"/>
      <c r="G15" s="49"/>
      <c r="H15" s="49"/>
    </row>
    <row r="16" s="1" customFormat="1" ht="20.15" customHeight="1" spans="1:8">
      <c r="A16" s="50" t="s">
        <v>32</v>
      </c>
      <c r="B16" s="50"/>
      <c r="C16" s="50"/>
      <c r="D16" s="50"/>
      <c r="E16" s="50"/>
      <c r="F16" s="51"/>
      <c r="G16" s="52"/>
      <c r="H16" s="52"/>
    </row>
    <row r="17" s="40" customFormat="1" ht="39" customHeight="1" spans="1:8">
      <c r="A17" s="53" t="s">
        <v>452</v>
      </c>
      <c r="B17" s="54"/>
      <c r="C17" s="54"/>
      <c r="D17" s="54"/>
      <c r="E17" s="54"/>
      <c r="F17" s="54"/>
      <c r="G17" s="54"/>
      <c r="H17" s="54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7"/>
  <sheetViews>
    <sheetView showZeros="0" workbookViewId="0">
      <selection activeCell="F21" sqref="F21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453</v>
      </c>
    </row>
    <row r="2" ht="27.75" customHeight="1" spans="1:11">
      <c r="A2" s="31" t="s">
        <v>454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7" customHeight="1" spans="1:11">
      <c r="A3" s="212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163</v>
      </c>
    </row>
    <row r="4" ht="21.75" customHeight="1" spans="1:11">
      <c r="A4" s="9" t="s">
        <v>318</v>
      </c>
      <c r="B4" s="9" t="s">
        <v>174</v>
      </c>
      <c r="C4" s="9" t="s">
        <v>319</v>
      </c>
      <c r="D4" s="10" t="s">
        <v>175</v>
      </c>
      <c r="E4" s="10" t="s">
        <v>176</v>
      </c>
      <c r="F4" s="10" t="s">
        <v>177</v>
      </c>
      <c r="G4" s="10" t="s">
        <v>178</v>
      </c>
      <c r="H4" s="16" t="s">
        <v>32</v>
      </c>
      <c r="I4" s="11" t="s">
        <v>455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2"/>
      <c r="I5" s="10" t="s">
        <v>35</v>
      </c>
      <c r="J5" s="10" t="s">
        <v>36</v>
      </c>
      <c r="K5" s="10" t="s">
        <v>37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34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9">
        <v>10</v>
      </c>
      <c r="K7" s="39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9"/>
      <c r="K8" s="39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9"/>
      <c r="K9" s="39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9"/>
      <c r="K10" s="39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9"/>
      <c r="K11" s="39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9"/>
      <c r="K12" s="39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9"/>
      <c r="K13" s="39"/>
    </row>
    <row r="14" ht="36" customHeight="1" spans="1:11">
      <c r="A14" s="33"/>
      <c r="B14" s="34"/>
      <c r="C14" s="33"/>
      <c r="D14" s="33"/>
      <c r="E14" s="33"/>
      <c r="F14" s="33"/>
      <c r="G14" s="33"/>
      <c r="H14" s="35"/>
      <c r="I14" s="35"/>
      <c r="J14" s="35"/>
      <c r="K14" s="35"/>
    </row>
    <row r="15" ht="36" customHeight="1" spans="1:11">
      <c r="A15" s="34"/>
      <c r="B15" s="34"/>
      <c r="C15" s="34"/>
      <c r="D15" s="34"/>
      <c r="E15" s="34"/>
      <c r="F15" s="34"/>
      <c r="G15" s="34"/>
      <c r="H15" s="35"/>
      <c r="I15" s="35"/>
      <c r="J15" s="35"/>
      <c r="K15" s="35"/>
    </row>
    <row r="16" ht="18.75" customHeight="1" spans="1:11">
      <c r="A16" s="36" t="s">
        <v>138</v>
      </c>
      <c r="B16" s="37"/>
      <c r="C16" s="37"/>
      <c r="D16" s="37"/>
      <c r="E16" s="37"/>
      <c r="F16" s="37"/>
      <c r="G16" s="38"/>
      <c r="H16" s="35"/>
      <c r="I16" s="35"/>
      <c r="J16" s="35"/>
      <c r="K16" s="35"/>
    </row>
    <row r="17" ht="19" customHeight="1" spans="1:1">
      <c r="A17" t="s">
        <v>456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23"/>
  <sheetViews>
    <sheetView showZeros="0" workbookViewId="0">
      <selection activeCell="C33" sqref="C33"/>
    </sheetView>
  </sheetViews>
  <sheetFormatPr defaultColWidth="23.6333333333333" defaultRowHeight="14.25" customHeight="1" outlineLevelCol="6"/>
  <cols>
    <col min="1" max="2" width="23.6333333333333" customWidth="1"/>
    <col min="3" max="3" width="44.75" customWidth="1"/>
    <col min="4" max="4" width="8.875" customWidth="1"/>
    <col min="5" max="7" width="15.25" customWidth="1"/>
    <col min="8" max="16384" width="23.6333333333333" customWidth="1"/>
  </cols>
  <sheetData>
    <row r="1" ht="13.5" customHeight="1" spans="4:7">
      <c r="D1" s="2"/>
      <c r="G1" s="3" t="s">
        <v>457</v>
      </c>
    </row>
    <row r="2" ht="27.75" customHeight="1" spans="1:7">
      <c r="A2" s="4" t="s">
        <v>458</v>
      </c>
      <c r="B2" s="4"/>
      <c r="C2" s="4"/>
      <c r="D2" s="4"/>
      <c r="E2" s="4"/>
      <c r="F2" s="4"/>
      <c r="G2" s="4"/>
    </row>
    <row r="3" ht="18" customHeight="1" spans="1:7">
      <c r="A3" s="212" t="s">
        <v>2</v>
      </c>
      <c r="B3" s="6"/>
      <c r="C3" s="6"/>
      <c r="D3" s="6"/>
      <c r="E3" s="7"/>
      <c r="F3" s="7"/>
      <c r="G3" s="8" t="s">
        <v>163</v>
      </c>
    </row>
    <row r="4" ht="21.75" customHeight="1" spans="1:7">
      <c r="A4" s="9" t="s">
        <v>319</v>
      </c>
      <c r="B4" s="9" t="s">
        <v>318</v>
      </c>
      <c r="C4" s="9" t="s">
        <v>174</v>
      </c>
      <c r="D4" s="10" t="s">
        <v>459</v>
      </c>
      <c r="E4" s="11" t="s">
        <v>35</v>
      </c>
      <c r="F4" s="12"/>
      <c r="G4" s="13"/>
    </row>
    <row r="5" ht="21.75" customHeight="1" spans="1:7">
      <c r="A5" s="14"/>
      <c r="B5" s="14"/>
      <c r="C5" s="14"/>
      <c r="D5" s="15"/>
      <c r="E5" s="16" t="s">
        <v>460</v>
      </c>
      <c r="F5" s="10" t="s">
        <v>461</v>
      </c>
      <c r="G5" s="10" t="s">
        <v>462</v>
      </c>
    </row>
    <row r="6" ht="40.5" customHeight="1" spans="1:7">
      <c r="A6" s="17"/>
      <c r="B6" s="17"/>
      <c r="C6" s="17"/>
      <c r="D6" s="18"/>
      <c r="E6" s="19"/>
      <c r="F6" s="18" t="s">
        <v>34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47</v>
      </c>
      <c r="B8" s="22"/>
      <c r="C8" s="22"/>
      <c r="D8" s="22"/>
      <c r="E8" s="23">
        <v>1287900</v>
      </c>
      <c r="F8" s="24"/>
      <c r="G8" s="24"/>
    </row>
    <row r="9" ht="29.9" customHeight="1" spans="1:7">
      <c r="A9" s="25"/>
      <c r="B9" s="22" t="s">
        <v>463</v>
      </c>
      <c r="C9" s="22" t="s">
        <v>296</v>
      </c>
      <c r="D9" s="22" t="s">
        <v>464</v>
      </c>
      <c r="E9" s="23">
        <v>165600</v>
      </c>
      <c r="F9" s="24"/>
      <c r="G9" s="24"/>
    </row>
    <row r="10" ht="29.9" customHeight="1" spans="1:7">
      <c r="A10" s="26"/>
      <c r="B10" s="22" t="s">
        <v>463</v>
      </c>
      <c r="C10" s="22" t="s">
        <v>298</v>
      </c>
      <c r="D10" s="22" t="s">
        <v>464</v>
      </c>
      <c r="E10" s="23">
        <v>140400</v>
      </c>
      <c r="F10" s="24"/>
      <c r="G10" s="24"/>
    </row>
    <row r="11" ht="29.9" customHeight="1" spans="1:7">
      <c r="A11" s="26"/>
      <c r="B11" s="22" t="s">
        <v>463</v>
      </c>
      <c r="C11" s="22" t="s">
        <v>300</v>
      </c>
      <c r="D11" s="22" t="s">
        <v>464</v>
      </c>
      <c r="E11" s="23">
        <v>140400</v>
      </c>
      <c r="F11" s="24"/>
      <c r="G11" s="24"/>
    </row>
    <row r="12" ht="29.9" customHeight="1" spans="1:7">
      <c r="A12" s="26"/>
      <c r="B12" s="22" t="s">
        <v>463</v>
      </c>
      <c r="C12" s="22" t="s">
        <v>302</v>
      </c>
      <c r="D12" s="22" t="s">
        <v>464</v>
      </c>
      <c r="E12" s="23">
        <v>140400</v>
      </c>
      <c r="F12" s="24"/>
      <c r="G12" s="24"/>
    </row>
    <row r="13" ht="29.9" customHeight="1" spans="1:7">
      <c r="A13" s="26"/>
      <c r="B13" s="22" t="s">
        <v>463</v>
      </c>
      <c r="C13" s="22" t="s">
        <v>304</v>
      </c>
      <c r="D13" s="22" t="s">
        <v>464</v>
      </c>
      <c r="E13" s="23">
        <v>129600</v>
      </c>
      <c r="F13" s="24"/>
      <c r="G13" s="24"/>
    </row>
    <row r="14" ht="29.9" customHeight="1" spans="1:7">
      <c r="A14" s="26"/>
      <c r="B14" s="22" t="s">
        <v>463</v>
      </c>
      <c r="C14" s="22" t="s">
        <v>306</v>
      </c>
      <c r="D14" s="22" t="s">
        <v>464</v>
      </c>
      <c r="E14" s="23">
        <v>144000</v>
      </c>
      <c r="F14" s="24"/>
      <c r="G14" s="24"/>
    </row>
    <row r="15" ht="29.9" customHeight="1" spans="1:7">
      <c r="A15" s="26"/>
      <c r="B15" s="22" t="s">
        <v>463</v>
      </c>
      <c r="C15" s="22" t="s">
        <v>308</v>
      </c>
      <c r="D15" s="22" t="s">
        <v>464</v>
      </c>
      <c r="E15" s="23">
        <v>144000</v>
      </c>
      <c r="F15" s="24"/>
      <c r="G15" s="24"/>
    </row>
    <row r="16" ht="29.9" customHeight="1" spans="1:7">
      <c r="A16" s="26"/>
      <c r="B16" s="22" t="s">
        <v>463</v>
      </c>
      <c r="C16" s="22" t="s">
        <v>314</v>
      </c>
      <c r="D16" s="22" t="s">
        <v>464</v>
      </c>
      <c r="E16" s="23">
        <v>42000</v>
      </c>
      <c r="F16" s="24"/>
      <c r="G16" s="24"/>
    </row>
    <row r="17" ht="29.9" customHeight="1" spans="1:7">
      <c r="A17" s="26"/>
      <c r="B17" s="22" t="s">
        <v>465</v>
      </c>
      <c r="C17" s="22" t="s">
        <v>310</v>
      </c>
      <c r="D17" s="22" t="s">
        <v>464</v>
      </c>
      <c r="E17" s="23">
        <v>105000</v>
      </c>
      <c r="F17" s="24"/>
      <c r="G17" s="24"/>
    </row>
    <row r="18" ht="29.9" customHeight="1" spans="1:7">
      <c r="A18" s="26"/>
      <c r="B18" s="22" t="s">
        <v>465</v>
      </c>
      <c r="C18" s="22" t="s">
        <v>312</v>
      </c>
      <c r="D18" s="22" t="s">
        <v>464</v>
      </c>
      <c r="E18" s="23">
        <v>24000</v>
      </c>
      <c r="F18" s="24"/>
      <c r="G18" s="24"/>
    </row>
    <row r="19" ht="29.9" customHeight="1" spans="1:7">
      <c r="A19" s="26"/>
      <c r="B19" s="22" t="s">
        <v>466</v>
      </c>
      <c r="C19" s="22" t="s">
        <v>333</v>
      </c>
      <c r="D19" s="22" t="s">
        <v>464</v>
      </c>
      <c r="E19" s="23">
        <v>42000</v>
      </c>
      <c r="F19" s="24"/>
      <c r="G19" s="24"/>
    </row>
    <row r="20" ht="29.9" customHeight="1" spans="1:7">
      <c r="A20" s="26"/>
      <c r="B20" s="22" t="s">
        <v>466</v>
      </c>
      <c r="C20" s="22" t="s">
        <v>335</v>
      </c>
      <c r="D20" s="22" t="s">
        <v>464</v>
      </c>
      <c r="E20" s="23">
        <v>30000</v>
      </c>
      <c r="F20" s="24"/>
      <c r="G20" s="24"/>
    </row>
    <row r="21" ht="29.9" customHeight="1" spans="1:7">
      <c r="A21" s="26"/>
      <c r="B21" s="22" t="s">
        <v>466</v>
      </c>
      <c r="C21" s="22" t="s">
        <v>325</v>
      </c>
      <c r="D21" s="22" t="s">
        <v>464</v>
      </c>
      <c r="E21" s="23">
        <v>10500</v>
      </c>
      <c r="F21" s="24"/>
      <c r="G21" s="24"/>
    </row>
    <row r="22" ht="29.9" customHeight="1" spans="1:7">
      <c r="A22" s="26"/>
      <c r="B22" s="22" t="s">
        <v>466</v>
      </c>
      <c r="C22" s="22" t="s">
        <v>322</v>
      </c>
      <c r="D22" s="22" t="s">
        <v>464</v>
      </c>
      <c r="E22" s="23">
        <v>30000</v>
      </c>
      <c r="F22" s="24"/>
      <c r="G22" s="24"/>
    </row>
    <row r="23" s="1" customFormat="1" ht="18.75" customHeight="1" spans="1:7">
      <c r="A23" s="27" t="s">
        <v>32</v>
      </c>
      <c r="B23" s="28" t="s">
        <v>467</v>
      </c>
      <c r="C23" s="28"/>
      <c r="D23" s="29"/>
      <c r="E23" s="23">
        <v>1287900</v>
      </c>
      <c r="F23" s="30"/>
      <c r="G23" s="30"/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Zeros="0" workbookViewId="0">
      <selection activeCell="F19" sqref="F19"/>
    </sheetView>
  </sheetViews>
  <sheetFormatPr defaultColWidth="8" defaultRowHeight="14.25" customHeight="1"/>
  <cols>
    <col min="1" max="1" width="11.125" customWidth="1"/>
    <col min="2" max="2" width="10.375" customWidth="1"/>
    <col min="3" max="5" width="13.625" customWidth="1"/>
    <col min="6" max="8" width="10.1333333333333" customWidth="1"/>
    <col min="9" max="9" width="12.875" customWidth="1"/>
    <col min="10" max="13" width="10.1333333333333" customWidth="1"/>
    <col min="14" max="14" width="12.625" customWidth="1"/>
    <col min="15" max="19" width="10.1333333333333" customWidth="1"/>
  </cols>
  <sheetData>
    <row r="1" ht="12" customHeight="1" spans="1:18">
      <c r="A1" s="178"/>
      <c r="J1" s="193"/>
      <c r="R1" s="3" t="s">
        <v>28</v>
      </c>
    </row>
    <row r="2" ht="36" customHeight="1" spans="1:19">
      <c r="A2" s="179" t="s">
        <v>29</v>
      </c>
      <c r="B2" s="31"/>
      <c r="C2" s="31"/>
      <c r="D2" s="31"/>
      <c r="E2" s="31"/>
      <c r="F2" s="31"/>
      <c r="G2" s="31"/>
      <c r="H2" s="31"/>
      <c r="I2" s="31"/>
      <c r="J2" s="56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108" t="s">
        <v>2</v>
      </c>
      <c r="B3" s="7"/>
      <c r="C3" s="7"/>
      <c r="D3" s="7"/>
      <c r="E3" s="7"/>
      <c r="F3" s="7"/>
      <c r="G3" s="7"/>
      <c r="H3" s="7"/>
      <c r="I3" s="7"/>
      <c r="J3" s="194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0" t="s">
        <v>30</v>
      </c>
      <c r="B4" s="181" t="s">
        <v>31</v>
      </c>
      <c r="C4" s="181" t="s">
        <v>32</v>
      </c>
      <c r="D4" s="182" t="s">
        <v>33</v>
      </c>
      <c r="E4" s="183"/>
      <c r="F4" s="183"/>
      <c r="G4" s="183"/>
      <c r="H4" s="183"/>
      <c r="I4" s="183"/>
      <c r="J4" s="195"/>
      <c r="K4" s="183"/>
      <c r="L4" s="183"/>
      <c r="M4" s="183"/>
      <c r="N4" s="196"/>
      <c r="O4" s="196" t="s">
        <v>21</v>
      </c>
      <c r="P4" s="196"/>
      <c r="Q4" s="196"/>
      <c r="R4" s="196"/>
      <c r="S4" s="196"/>
    </row>
    <row r="5" ht="18" customHeight="1" spans="1:19">
      <c r="A5" s="184"/>
      <c r="B5" s="185"/>
      <c r="C5" s="185"/>
      <c r="D5" s="185" t="s">
        <v>34</v>
      </c>
      <c r="E5" s="185" t="s">
        <v>35</v>
      </c>
      <c r="F5" s="185" t="s">
        <v>36</v>
      </c>
      <c r="G5" s="185" t="s">
        <v>37</v>
      </c>
      <c r="H5" s="185" t="s">
        <v>38</v>
      </c>
      <c r="I5" s="197" t="s">
        <v>39</v>
      </c>
      <c r="J5" s="198"/>
      <c r="K5" s="197" t="s">
        <v>40</v>
      </c>
      <c r="L5" s="197" t="s">
        <v>41</v>
      </c>
      <c r="M5" s="197" t="s">
        <v>42</v>
      </c>
      <c r="N5" s="199" t="s">
        <v>43</v>
      </c>
      <c r="O5" s="200" t="s">
        <v>34</v>
      </c>
      <c r="P5" s="200" t="s">
        <v>35</v>
      </c>
      <c r="Q5" s="200" t="s">
        <v>36</v>
      </c>
      <c r="R5" s="200" t="s">
        <v>37</v>
      </c>
      <c r="S5" s="200" t="s">
        <v>44</v>
      </c>
    </row>
    <row r="6" ht="29.25" customHeight="1" spans="1:19">
      <c r="A6" s="186"/>
      <c r="B6" s="187"/>
      <c r="C6" s="187"/>
      <c r="D6" s="187"/>
      <c r="E6" s="187"/>
      <c r="F6" s="187"/>
      <c r="G6" s="187"/>
      <c r="H6" s="187"/>
      <c r="I6" s="201" t="s">
        <v>34</v>
      </c>
      <c r="J6" s="201" t="s">
        <v>45</v>
      </c>
      <c r="K6" s="201" t="s">
        <v>40</v>
      </c>
      <c r="L6" s="201" t="s">
        <v>41</v>
      </c>
      <c r="M6" s="201" t="s">
        <v>42</v>
      </c>
      <c r="N6" s="201" t="s">
        <v>43</v>
      </c>
      <c r="O6" s="201"/>
      <c r="P6" s="201"/>
      <c r="Q6" s="201"/>
      <c r="R6" s="201"/>
      <c r="S6" s="201"/>
    </row>
    <row r="7" ht="16.5" customHeight="1" spans="1:19">
      <c r="A7" s="188">
        <v>1</v>
      </c>
      <c r="B7" s="20">
        <v>2</v>
      </c>
      <c r="C7" s="20">
        <v>3</v>
      </c>
      <c r="D7" s="20">
        <v>4</v>
      </c>
      <c r="E7" s="188">
        <v>5</v>
      </c>
      <c r="F7" s="20">
        <v>6</v>
      </c>
      <c r="G7" s="20">
        <v>7</v>
      </c>
      <c r="H7" s="188">
        <v>8</v>
      </c>
      <c r="I7" s="20">
        <v>9</v>
      </c>
      <c r="J7" s="39">
        <v>10</v>
      </c>
      <c r="K7" s="39">
        <v>11</v>
      </c>
      <c r="L7" s="202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</row>
    <row r="8" ht="70" customHeight="1" spans="1:19">
      <c r="A8" s="189" t="s">
        <v>46</v>
      </c>
      <c r="B8" s="189" t="s">
        <v>47</v>
      </c>
      <c r="C8" s="23">
        <v>11248700.17</v>
      </c>
      <c r="D8" s="23">
        <v>11248700.17</v>
      </c>
      <c r="E8" s="23">
        <v>10248700.17</v>
      </c>
      <c r="F8" s="23"/>
      <c r="G8" s="23"/>
      <c r="H8" s="23"/>
      <c r="I8" s="23">
        <v>1000000</v>
      </c>
      <c r="J8" s="23"/>
      <c r="K8" s="23"/>
      <c r="L8" s="23"/>
      <c r="M8" s="23"/>
      <c r="N8" s="23">
        <v>1000000</v>
      </c>
      <c r="O8" s="106"/>
      <c r="P8" s="106"/>
      <c r="Q8" s="106"/>
      <c r="R8" s="106"/>
      <c r="S8" s="106"/>
    </row>
    <row r="9" s="1" customFormat="1" ht="70" customHeight="1" spans="1:19">
      <c r="A9" s="190" t="s">
        <v>32</v>
      </c>
      <c r="B9" s="191"/>
      <c r="C9" s="192">
        <v>11248700.17</v>
      </c>
      <c r="D9" s="192">
        <v>11248700.17</v>
      </c>
      <c r="E9" s="192">
        <v>10248700.17</v>
      </c>
      <c r="F9" s="192"/>
      <c r="G9" s="192"/>
      <c r="H9" s="192"/>
      <c r="I9" s="192">
        <v>1000000</v>
      </c>
      <c r="J9" s="192"/>
      <c r="K9" s="192"/>
      <c r="L9" s="192"/>
      <c r="M9" s="192"/>
      <c r="N9" s="192">
        <v>1000000</v>
      </c>
      <c r="O9" s="107"/>
      <c r="P9" s="107"/>
      <c r="Q9" s="107"/>
      <c r="R9" s="107"/>
      <c r="S9" s="10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48"/>
  <sheetViews>
    <sheetView showZeros="0" topLeftCell="A25" workbookViewId="0">
      <selection activeCell="B55" sqref="B55"/>
    </sheetView>
  </sheetViews>
  <sheetFormatPr defaultColWidth="14.3833333333333" defaultRowHeight="14.25" customHeight="1"/>
  <cols>
    <col min="1" max="1" width="14.3833333333333" customWidth="1"/>
    <col min="2" max="2" width="40" customWidth="1"/>
    <col min="3" max="6" width="14.3833333333333" customWidth="1"/>
    <col min="7" max="9" width="7.75" customWidth="1"/>
    <col min="10" max="10" width="12.125" customWidth="1"/>
    <col min="11" max="14" width="8.375" customWidth="1"/>
    <col min="15" max="16384" width="14.3833333333333" customWidth="1"/>
  </cols>
  <sheetData>
    <row r="1" ht="15.75" customHeight="1" spans="15:15">
      <c r="O1" s="120" t="s">
        <v>48</v>
      </c>
    </row>
    <row r="2" ht="28.5" customHeight="1" spans="1:15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21" customHeight="1" spans="1:15">
      <c r="A3" s="121" t="s">
        <v>2</v>
      </c>
      <c r="B3" s="122"/>
      <c r="C3" s="68"/>
      <c r="D3" s="68"/>
      <c r="E3" s="68"/>
      <c r="F3" s="68"/>
      <c r="G3" s="7"/>
      <c r="H3" s="68"/>
      <c r="I3" s="68"/>
      <c r="J3" s="7"/>
      <c r="K3" s="68"/>
      <c r="L3" s="68"/>
      <c r="M3" s="7"/>
      <c r="N3" s="7"/>
      <c r="O3" s="123" t="s">
        <v>3</v>
      </c>
    </row>
    <row r="4" ht="18.75" customHeight="1" spans="1:15">
      <c r="A4" s="10" t="s">
        <v>50</v>
      </c>
      <c r="B4" s="10" t="s">
        <v>51</v>
      </c>
      <c r="C4" s="16" t="s">
        <v>32</v>
      </c>
      <c r="D4" s="124" t="s">
        <v>35</v>
      </c>
      <c r="E4" s="124"/>
      <c r="F4" s="124"/>
      <c r="G4" s="174" t="s">
        <v>36</v>
      </c>
      <c r="H4" s="10" t="s">
        <v>37</v>
      </c>
      <c r="I4" s="10" t="s">
        <v>52</v>
      </c>
      <c r="J4" s="11" t="s">
        <v>53</v>
      </c>
      <c r="K4" s="72" t="s">
        <v>54</v>
      </c>
      <c r="L4" s="72" t="s">
        <v>55</v>
      </c>
      <c r="M4" s="72" t="s">
        <v>56</v>
      </c>
      <c r="N4" s="72" t="s">
        <v>57</v>
      </c>
      <c r="O4" s="101" t="s">
        <v>58</v>
      </c>
    </row>
    <row r="5" ht="58" customHeight="1" spans="1:15">
      <c r="A5" s="19"/>
      <c r="B5" s="19"/>
      <c r="C5" s="19"/>
      <c r="D5" s="124" t="s">
        <v>34</v>
      </c>
      <c r="E5" s="124" t="s">
        <v>59</v>
      </c>
      <c r="F5" s="124" t="s">
        <v>60</v>
      </c>
      <c r="G5" s="19"/>
      <c r="H5" s="19"/>
      <c r="I5" s="19"/>
      <c r="J5" s="124" t="s">
        <v>34</v>
      </c>
      <c r="K5" s="105" t="s">
        <v>54</v>
      </c>
      <c r="L5" s="105" t="s">
        <v>55</v>
      </c>
      <c r="M5" s="105" t="s">
        <v>56</v>
      </c>
      <c r="N5" s="105" t="s">
        <v>57</v>
      </c>
      <c r="O5" s="105" t="s">
        <v>58</v>
      </c>
    </row>
    <row r="6" ht="16.5" customHeight="1" spans="1:15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58">
        <v>8</v>
      </c>
      <c r="I6" s="58">
        <v>9</v>
      </c>
      <c r="J6" s="58">
        <v>10</v>
      </c>
      <c r="K6" s="58">
        <v>11</v>
      </c>
      <c r="L6" s="58">
        <v>12</v>
      </c>
      <c r="M6" s="58">
        <v>13</v>
      </c>
      <c r="N6" s="58">
        <v>14</v>
      </c>
      <c r="O6" s="124">
        <v>15</v>
      </c>
    </row>
    <row r="7" ht="20.25" customHeight="1" spans="1:15">
      <c r="A7" s="175" t="s">
        <v>61</v>
      </c>
      <c r="B7" s="175" t="s">
        <v>62</v>
      </c>
      <c r="C7" s="137">
        <v>6177159.92</v>
      </c>
      <c r="D7" s="137">
        <v>5177159.92</v>
      </c>
      <c r="E7" s="137">
        <v>5064659.92</v>
      </c>
      <c r="F7" s="137">
        <v>112500</v>
      </c>
      <c r="G7" s="137"/>
      <c r="H7" s="137"/>
      <c r="I7" s="137"/>
      <c r="J7" s="137">
        <v>1000000</v>
      </c>
      <c r="K7" s="137"/>
      <c r="L7" s="137"/>
      <c r="M7" s="137"/>
      <c r="N7" s="137"/>
      <c r="O7" s="137">
        <v>1000000</v>
      </c>
    </row>
    <row r="8" ht="20.25" customHeight="1" spans="1:15">
      <c r="A8" s="176" t="s">
        <v>63</v>
      </c>
      <c r="B8" s="176" t="s">
        <v>64</v>
      </c>
      <c r="C8" s="137">
        <v>30000</v>
      </c>
      <c r="D8" s="137">
        <v>30000</v>
      </c>
      <c r="E8" s="137"/>
      <c r="F8" s="137">
        <v>30000</v>
      </c>
      <c r="G8" s="137"/>
      <c r="H8" s="137"/>
      <c r="I8" s="137"/>
      <c r="J8" s="137"/>
      <c r="K8" s="137"/>
      <c r="L8" s="137"/>
      <c r="M8" s="137"/>
      <c r="N8" s="137"/>
      <c r="O8" s="137"/>
    </row>
    <row r="9" ht="20.25" customHeight="1" spans="1:15">
      <c r="A9" s="177" t="s">
        <v>65</v>
      </c>
      <c r="B9" s="177" t="s">
        <v>66</v>
      </c>
      <c r="C9" s="137">
        <v>30000</v>
      </c>
      <c r="D9" s="137">
        <v>30000</v>
      </c>
      <c r="E9" s="137"/>
      <c r="F9" s="137">
        <v>30000</v>
      </c>
      <c r="G9" s="137"/>
      <c r="H9" s="137"/>
      <c r="I9" s="137"/>
      <c r="J9" s="137"/>
      <c r="K9" s="137"/>
      <c r="L9" s="137"/>
      <c r="M9" s="137"/>
      <c r="N9" s="137"/>
      <c r="O9" s="137"/>
    </row>
    <row r="10" ht="20.25" customHeight="1" spans="1:15">
      <c r="A10" s="176" t="s">
        <v>67</v>
      </c>
      <c r="B10" s="176" t="s">
        <v>68</v>
      </c>
      <c r="C10" s="137">
        <v>3699946.72</v>
      </c>
      <c r="D10" s="137">
        <v>2699946.72</v>
      </c>
      <c r="E10" s="137">
        <v>2617446.72</v>
      </c>
      <c r="F10" s="137">
        <v>82500</v>
      </c>
      <c r="G10" s="137"/>
      <c r="H10" s="137"/>
      <c r="I10" s="137"/>
      <c r="J10" s="137">
        <v>1000000</v>
      </c>
      <c r="K10" s="137"/>
      <c r="L10" s="137"/>
      <c r="M10" s="137"/>
      <c r="N10" s="137"/>
      <c r="O10" s="137">
        <v>1000000</v>
      </c>
    </row>
    <row r="11" ht="20.25" customHeight="1" spans="1:15">
      <c r="A11" s="177" t="s">
        <v>69</v>
      </c>
      <c r="B11" s="177" t="s">
        <v>70</v>
      </c>
      <c r="C11" s="137">
        <v>2112266.44</v>
      </c>
      <c r="D11" s="137">
        <v>2112266.44</v>
      </c>
      <c r="E11" s="137">
        <v>2112266.44</v>
      </c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ht="20.25" customHeight="1" spans="1:15">
      <c r="A12" s="177" t="s">
        <v>71</v>
      </c>
      <c r="B12" s="177" t="s">
        <v>66</v>
      </c>
      <c r="C12" s="137">
        <v>1262031.2</v>
      </c>
      <c r="D12" s="137">
        <v>262031.2</v>
      </c>
      <c r="E12" s="137">
        <v>190031.2</v>
      </c>
      <c r="F12" s="137">
        <v>72000</v>
      </c>
      <c r="G12" s="137"/>
      <c r="H12" s="137"/>
      <c r="I12" s="137"/>
      <c r="J12" s="137">
        <v>1000000</v>
      </c>
      <c r="K12" s="137"/>
      <c r="L12" s="137"/>
      <c r="M12" s="137"/>
      <c r="N12" s="137"/>
      <c r="O12" s="137">
        <v>1000000</v>
      </c>
    </row>
    <row r="13" ht="20.25" customHeight="1" spans="1:15">
      <c r="A13" s="177" t="s">
        <v>72</v>
      </c>
      <c r="B13" s="177" t="s">
        <v>73</v>
      </c>
      <c r="C13" s="137">
        <v>325649.08</v>
      </c>
      <c r="D13" s="137">
        <v>325649.08</v>
      </c>
      <c r="E13" s="137">
        <v>315149.08</v>
      </c>
      <c r="F13" s="137">
        <v>10500</v>
      </c>
      <c r="G13" s="137"/>
      <c r="H13" s="137"/>
      <c r="I13" s="137"/>
      <c r="J13" s="137"/>
      <c r="K13" s="137"/>
      <c r="L13" s="137"/>
      <c r="M13" s="137"/>
      <c r="N13" s="137"/>
      <c r="O13" s="137"/>
    </row>
    <row r="14" ht="20.25" customHeight="1" spans="1:15">
      <c r="A14" s="176" t="s">
        <v>74</v>
      </c>
      <c r="B14" s="176" t="s">
        <v>75</v>
      </c>
      <c r="C14" s="137">
        <v>2447213.2</v>
      </c>
      <c r="D14" s="137">
        <v>2447213.2</v>
      </c>
      <c r="E14" s="137">
        <v>2447213.2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ht="20.25" customHeight="1" spans="1:15">
      <c r="A15" s="177" t="s">
        <v>76</v>
      </c>
      <c r="B15" s="177" t="s">
        <v>70</v>
      </c>
      <c r="C15" s="137">
        <v>1900561.56</v>
      </c>
      <c r="D15" s="137">
        <v>1900561.56</v>
      </c>
      <c r="E15" s="137">
        <v>1900561.56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ht="20.25" customHeight="1" spans="1:15">
      <c r="A16" s="177" t="s">
        <v>77</v>
      </c>
      <c r="B16" s="177" t="s">
        <v>73</v>
      </c>
      <c r="C16" s="137">
        <v>546651.64</v>
      </c>
      <c r="D16" s="137">
        <v>546651.64</v>
      </c>
      <c r="E16" s="137">
        <v>546651.64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ht="20.25" customHeight="1" spans="1:15">
      <c r="A17" s="175" t="s">
        <v>78</v>
      </c>
      <c r="B17" s="175" t="s">
        <v>79</v>
      </c>
      <c r="C17" s="137">
        <v>3556787.49</v>
      </c>
      <c r="D17" s="137">
        <v>3556787.49</v>
      </c>
      <c r="E17" s="137">
        <v>3556787.49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ht="20.25" customHeight="1" spans="1:15">
      <c r="A18" s="176" t="s">
        <v>80</v>
      </c>
      <c r="B18" s="176" t="s">
        <v>81</v>
      </c>
      <c r="C18" s="137">
        <v>1824973.88</v>
      </c>
      <c r="D18" s="137">
        <v>1824973.88</v>
      </c>
      <c r="E18" s="137">
        <v>1824973.88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ht="20.25" customHeight="1" spans="1:15">
      <c r="A19" s="177" t="s">
        <v>82</v>
      </c>
      <c r="B19" s="177" t="s">
        <v>73</v>
      </c>
      <c r="C19" s="137">
        <v>1824973.88</v>
      </c>
      <c r="D19" s="137">
        <v>1824973.88</v>
      </c>
      <c r="E19" s="137">
        <v>1824973.88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ht="20.25" customHeight="1" spans="1:15">
      <c r="A20" s="176" t="s">
        <v>83</v>
      </c>
      <c r="B20" s="176" t="s">
        <v>84</v>
      </c>
      <c r="C20" s="137">
        <v>1366540.13</v>
      </c>
      <c r="D20" s="137">
        <v>1366540.13</v>
      </c>
      <c r="E20" s="137">
        <v>1366540.13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ht="20.25" customHeight="1" spans="1:15">
      <c r="A21" s="177" t="s">
        <v>85</v>
      </c>
      <c r="B21" s="177" t="s">
        <v>86</v>
      </c>
      <c r="C21" s="137">
        <v>6000</v>
      </c>
      <c r="D21" s="137">
        <v>6000</v>
      </c>
      <c r="E21" s="137">
        <v>6000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ht="20.25" customHeight="1" spans="1:15">
      <c r="A22" s="177" t="s">
        <v>87</v>
      </c>
      <c r="B22" s="177" t="s">
        <v>88</v>
      </c>
      <c r="C22" s="137">
        <v>852329.93</v>
      </c>
      <c r="D22" s="137">
        <v>852329.93</v>
      </c>
      <c r="E22" s="137">
        <v>852329.93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ht="20.25" customHeight="1" spans="1:15">
      <c r="A23" s="177" t="s">
        <v>89</v>
      </c>
      <c r="B23" s="177" t="s">
        <v>90</v>
      </c>
      <c r="C23" s="137">
        <v>508210.2</v>
      </c>
      <c r="D23" s="137">
        <v>508210.2</v>
      </c>
      <c r="E23" s="137">
        <v>508210.2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ht="20.25" customHeight="1" spans="1:15">
      <c r="A24" s="176" t="s">
        <v>91</v>
      </c>
      <c r="B24" s="176" t="s">
        <v>92</v>
      </c>
      <c r="C24" s="137">
        <v>42000</v>
      </c>
      <c r="D24" s="137">
        <v>42000</v>
      </c>
      <c r="E24" s="137">
        <v>42000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ht="20.25" customHeight="1" spans="1:15">
      <c r="A25" s="177" t="s">
        <v>93</v>
      </c>
      <c r="B25" s="177" t="s">
        <v>94</v>
      </c>
      <c r="C25" s="137">
        <v>42000</v>
      </c>
      <c r="D25" s="137">
        <v>42000</v>
      </c>
      <c r="E25" s="137">
        <v>42000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ht="20.25" customHeight="1" spans="1:15">
      <c r="A26" s="176" t="s">
        <v>95</v>
      </c>
      <c r="B26" s="176" t="s">
        <v>96</v>
      </c>
      <c r="C26" s="137">
        <v>8400</v>
      </c>
      <c r="D26" s="137">
        <v>8400</v>
      </c>
      <c r="E26" s="137">
        <v>8400</v>
      </c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ht="20.25" customHeight="1" spans="1:15">
      <c r="A27" s="177" t="s">
        <v>97</v>
      </c>
      <c r="B27" s="177" t="s">
        <v>98</v>
      </c>
      <c r="C27" s="137">
        <v>8400</v>
      </c>
      <c r="D27" s="137">
        <v>8400</v>
      </c>
      <c r="E27" s="137">
        <v>8400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ht="20.25" customHeight="1" spans="1:15">
      <c r="A28" s="176" t="s">
        <v>99</v>
      </c>
      <c r="B28" s="176" t="s">
        <v>100</v>
      </c>
      <c r="C28" s="137">
        <v>314873.48</v>
      </c>
      <c r="D28" s="137">
        <v>314873.48</v>
      </c>
      <c r="E28" s="137">
        <v>314873.48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ht="20.25" customHeight="1" spans="1:15">
      <c r="A29" s="177" t="s">
        <v>101</v>
      </c>
      <c r="B29" s="177" t="s">
        <v>100</v>
      </c>
      <c r="C29" s="137">
        <v>314873.48</v>
      </c>
      <c r="D29" s="137">
        <v>314873.48</v>
      </c>
      <c r="E29" s="137">
        <v>314873.48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  <row r="30" ht="20.25" customHeight="1" spans="1:15">
      <c r="A30" s="175" t="s">
        <v>102</v>
      </c>
      <c r="B30" s="175" t="s">
        <v>103</v>
      </c>
      <c r="C30" s="137">
        <v>542536.4</v>
      </c>
      <c r="D30" s="137">
        <v>542536.4</v>
      </c>
      <c r="E30" s="137">
        <v>542536.4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</row>
    <row r="31" ht="20.25" customHeight="1" spans="1:15">
      <c r="A31" s="176" t="s">
        <v>104</v>
      </c>
      <c r="B31" s="176" t="s">
        <v>105</v>
      </c>
      <c r="C31" s="137">
        <v>200000</v>
      </c>
      <c r="D31" s="137">
        <v>200000</v>
      </c>
      <c r="E31" s="137">
        <v>200000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7"/>
    </row>
    <row r="32" ht="20.25" customHeight="1" spans="1:15">
      <c r="A32" s="177" t="s">
        <v>106</v>
      </c>
      <c r="B32" s="177" t="s">
        <v>107</v>
      </c>
      <c r="C32" s="137">
        <v>200000</v>
      </c>
      <c r="D32" s="137">
        <v>200000</v>
      </c>
      <c r="E32" s="137">
        <v>200000</v>
      </c>
      <c r="F32" s="137"/>
      <c r="G32" s="137"/>
      <c r="H32" s="137"/>
      <c r="I32" s="137"/>
      <c r="J32" s="137"/>
      <c r="K32" s="137"/>
      <c r="L32" s="137"/>
      <c r="M32" s="137"/>
      <c r="N32" s="137"/>
      <c r="O32" s="137"/>
    </row>
    <row r="33" ht="20.25" customHeight="1" spans="1:15">
      <c r="A33" s="176" t="s">
        <v>108</v>
      </c>
      <c r="B33" s="176" t="s">
        <v>109</v>
      </c>
      <c r="C33" s="137">
        <v>342536.4</v>
      </c>
      <c r="D33" s="137">
        <v>342536.4</v>
      </c>
      <c r="E33" s="137">
        <v>342536.4</v>
      </c>
      <c r="F33" s="137"/>
      <c r="G33" s="137"/>
      <c r="H33" s="137"/>
      <c r="I33" s="137"/>
      <c r="J33" s="137"/>
      <c r="K33" s="137"/>
      <c r="L33" s="137"/>
      <c r="M33" s="137"/>
      <c r="N33" s="137"/>
      <c r="O33" s="137"/>
    </row>
    <row r="34" ht="20.25" customHeight="1" spans="1:15">
      <c r="A34" s="177" t="s">
        <v>110</v>
      </c>
      <c r="B34" s="177" t="s">
        <v>111</v>
      </c>
      <c r="C34" s="137">
        <v>332214.95</v>
      </c>
      <c r="D34" s="137">
        <v>332214.95</v>
      </c>
      <c r="E34" s="137">
        <v>332214.95</v>
      </c>
      <c r="F34" s="137"/>
      <c r="G34" s="137"/>
      <c r="H34" s="137"/>
      <c r="I34" s="137"/>
      <c r="J34" s="137"/>
      <c r="K34" s="137"/>
      <c r="L34" s="137"/>
      <c r="M34" s="137"/>
      <c r="N34" s="137"/>
      <c r="O34" s="137"/>
    </row>
    <row r="35" ht="20.25" customHeight="1" spans="1:15">
      <c r="A35" s="177" t="s">
        <v>112</v>
      </c>
      <c r="B35" s="177" t="s">
        <v>113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  <row r="36" ht="20.25" customHeight="1" spans="1:15">
      <c r="A36" s="177" t="s">
        <v>114</v>
      </c>
      <c r="B36" s="177" t="s">
        <v>115</v>
      </c>
      <c r="C36" s="137">
        <v>10321.45</v>
      </c>
      <c r="D36" s="137">
        <v>10321.45</v>
      </c>
      <c r="E36" s="137">
        <v>10321.45</v>
      </c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ht="20.25" customHeight="1" spans="1:15">
      <c r="A37" s="175" t="s">
        <v>116</v>
      </c>
      <c r="B37" s="175" t="s">
        <v>117</v>
      </c>
      <c r="C37" s="137">
        <v>203929.36</v>
      </c>
      <c r="D37" s="137">
        <v>203929.36</v>
      </c>
      <c r="E37" s="137">
        <v>203929.36</v>
      </c>
      <c r="F37" s="137"/>
      <c r="G37" s="137"/>
      <c r="H37" s="137"/>
      <c r="I37" s="137"/>
      <c r="J37" s="137"/>
      <c r="K37" s="137"/>
      <c r="L37" s="137"/>
      <c r="M37" s="137"/>
      <c r="N37" s="137"/>
      <c r="O37" s="137"/>
    </row>
    <row r="38" ht="20.25" customHeight="1" spans="1:15">
      <c r="A38" s="176" t="s">
        <v>118</v>
      </c>
      <c r="B38" s="176" t="s">
        <v>119</v>
      </c>
      <c r="C38" s="137">
        <v>203929.36</v>
      </c>
      <c r="D38" s="137">
        <v>203929.36</v>
      </c>
      <c r="E38" s="137">
        <v>203929.36</v>
      </c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ht="20.25" customHeight="1" spans="1:15">
      <c r="A39" s="177" t="s">
        <v>120</v>
      </c>
      <c r="B39" s="177" t="s">
        <v>121</v>
      </c>
      <c r="C39" s="137">
        <v>203929.36</v>
      </c>
      <c r="D39" s="137">
        <v>203929.36</v>
      </c>
      <c r="E39" s="137">
        <v>203929.36</v>
      </c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ht="20.25" customHeight="1" spans="1:15">
      <c r="A40" s="175" t="s">
        <v>122</v>
      </c>
      <c r="B40" s="175" t="s">
        <v>123</v>
      </c>
      <c r="C40" s="137">
        <v>149000</v>
      </c>
      <c r="D40" s="137">
        <v>149000</v>
      </c>
      <c r="E40" s="137">
        <v>149000</v>
      </c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  <row r="41" ht="20.25" customHeight="1" spans="1:15">
      <c r="A41" s="176" t="s">
        <v>124</v>
      </c>
      <c r="B41" s="176" t="s">
        <v>125</v>
      </c>
      <c r="C41" s="137">
        <v>20000</v>
      </c>
      <c r="D41" s="137">
        <v>20000</v>
      </c>
      <c r="E41" s="137">
        <v>20000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7"/>
    </row>
    <row r="42" ht="20.25" customHeight="1" spans="1:15">
      <c r="A42" s="177" t="s">
        <v>126</v>
      </c>
      <c r="B42" s="177" t="s">
        <v>127</v>
      </c>
      <c r="C42" s="137">
        <v>20000</v>
      </c>
      <c r="D42" s="137">
        <v>20000</v>
      </c>
      <c r="E42" s="137">
        <v>20000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7"/>
    </row>
    <row r="43" ht="20.25" customHeight="1" spans="1:15">
      <c r="A43" s="176" t="s">
        <v>128</v>
      </c>
      <c r="B43" s="176" t="s">
        <v>129</v>
      </c>
      <c r="C43" s="137">
        <v>129000</v>
      </c>
      <c r="D43" s="137">
        <v>129000</v>
      </c>
      <c r="E43" s="137">
        <v>129000</v>
      </c>
      <c r="F43" s="137"/>
      <c r="G43" s="137"/>
      <c r="H43" s="137"/>
      <c r="I43" s="137"/>
      <c r="J43" s="137"/>
      <c r="K43" s="137"/>
      <c r="L43" s="137"/>
      <c r="M43" s="137"/>
      <c r="N43" s="137"/>
      <c r="O43" s="137"/>
    </row>
    <row r="44" ht="20.25" customHeight="1" spans="1:15">
      <c r="A44" s="177" t="s">
        <v>130</v>
      </c>
      <c r="B44" s="177" t="s">
        <v>131</v>
      </c>
      <c r="C44" s="137">
        <v>129000</v>
      </c>
      <c r="D44" s="137">
        <v>129000</v>
      </c>
      <c r="E44" s="137">
        <v>129000</v>
      </c>
      <c r="F44" s="137"/>
      <c r="G44" s="137"/>
      <c r="H44" s="137"/>
      <c r="I44" s="137"/>
      <c r="J44" s="137"/>
      <c r="K44" s="137"/>
      <c r="L44" s="137"/>
      <c r="M44" s="137"/>
      <c r="N44" s="137"/>
      <c r="O44" s="137"/>
    </row>
    <row r="45" ht="20.25" customHeight="1" spans="1:15">
      <c r="A45" s="175" t="s">
        <v>132</v>
      </c>
      <c r="B45" s="175" t="s">
        <v>133</v>
      </c>
      <c r="C45" s="137">
        <v>619287</v>
      </c>
      <c r="D45" s="137">
        <v>619287</v>
      </c>
      <c r="E45" s="137">
        <v>619287</v>
      </c>
      <c r="F45" s="137"/>
      <c r="G45" s="137"/>
      <c r="H45" s="137"/>
      <c r="I45" s="137"/>
      <c r="J45" s="137"/>
      <c r="K45" s="137"/>
      <c r="L45" s="137"/>
      <c r="M45" s="137"/>
      <c r="N45" s="137"/>
      <c r="O45" s="137"/>
    </row>
    <row r="46" ht="20.25" customHeight="1" spans="1:15">
      <c r="A46" s="176" t="s">
        <v>134</v>
      </c>
      <c r="B46" s="176" t="s">
        <v>135</v>
      </c>
      <c r="C46" s="137">
        <v>619287</v>
      </c>
      <c r="D46" s="137">
        <v>619287</v>
      </c>
      <c r="E46" s="137">
        <v>619287</v>
      </c>
      <c r="F46" s="137"/>
      <c r="G46" s="137"/>
      <c r="H46" s="137"/>
      <c r="I46" s="137"/>
      <c r="J46" s="137"/>
      <c r="K46" s="137"/>
      <c r="L46" s="137"/>
      <c r="M46" s="137"/>
      <c r="N46" s="137"/>
      <c r="O46" s="137"/>
    </row>
    <row r="47" ht="20.25" customHeight="1" spans="1:15">
      <c r="A47" s="177" t="s">
        <v>136</v>
      </c>
      <c r="B47" s="177" t="s">
        <v>137</v>
      </c>
      <c r="C47" s="137">
        <v>619287</v>
      </c>
      <c r="D47" s="137">
        <v>619287</v>
      </c>
      <c r="E47" s="137">
        <v>619287</v>
      </c>
      <c r="F47" s="137"/>
      <c r="G47" s="137"/>
      <c r="H47" s="137"/>
      <c r="I47" s="137"/>
      <c r="J47" s="137"/>
      <c r="K47" s="137"/>
      <c r="L47" s="137"/>
      <c r="M47" s="137"/>
      <c r="N47" s="137"/>
      <c r="O47" s="137"/>
    </row>
    <row r="48" s="1" customFormat="1" ht="24" customHeight="1" spans="1:15">
      <c r="A48" s="125" t="s">
        <v>138</v>
      </c>
      <c r="B48" s="126" t="s">
        <v>138</v>
      </c>
      <c r="C48" s="137">
        <v>11248700.17</v>
      </c>
      <c r="D48" s="137">
        <v>10248700.17</v>
      </c>
      <c r="E48" s="137">
        <v>10136200.17</v>
      </c>
      <c r="F48" s="137">
        <v>112500</v>
      </c>
      <c r="G48" s="137"/>
      <c r="H48" s="137"/>
      <c r="I48" s="137"/>
      <c r="J48" s="137">
        <v>1000000</v>
      </c>
      <c r="K48" s="137"/>
      <c r="L48" s="137"/>
      <c r="M48" s="137"/>
      <c r="N48" s="137"/>
      <c r="O48" s="137">
        <v>1000000</v>
      </c>
    </row>
  </sheetData>
  <mergeCells count="11">
    <mergeCell ref="A2:O2"/>
    <mergeCell ref="A3:L3"/>
    <mergeCell ref="D4:F4"/>
    <mergeCell ref="J4:O4"/>
    <mergeCell ref="A48:B48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16"/>
  <sheetViews>
    <sheetView showZeros="0" workbookViewId="0">
      <selection activeCell="E16" sqref="E16"/>
    </sheetView>
  </sheetViews>
  <sheetFormatPr defaultColWidth="9.14166666666667" defaultRowHeight="14.25" customHeight="1" outlineLevelCol="3"/>
  <cols>
    <col min="1" max="1" width="34.5" customWidth="1"/>
    <col min="2" max="2" width="27" customWidth="1"/>
    <col min="3" max="3" width="34.75" customWidth="1"/>
    <col min="4" max="4" width="41.175" customWidth="1"/>
  </cols>
  <sheetData>
    <row r="1" customHeight="1" spans="4:4">
      <c r="D1" s="118" t="s">
        <v>139</v>
      </c>
    </row>
    <row r="2" ht="31.5" customHeight="1" spans="1:4">
      <c r="A2" s="55" t="s">
        <v>140</v>
      </c>
      <c r="B2" s="160"/>
      <c r="C2" s="160"/>
      <c r="D2" s="160"/>
    </row>
    <row r="3" ht="17.25" customHeight="1" spans="1:4">
      <c r="A3" s="5" t="s">
        <v>2</v>
      </c>
      <c r="B3" s="161"/>
      <c r="C3" s="161"/>
      <c r="D3" s="119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2" t="s">
        <v>7</v>
      </c>
      <c r="C5" s="16" t="s">
        <v>141</v>
      </c>
      <c r="D5" s="162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3" t="s">
        <v>142</v>
      </c>
      <c r="B7" s="23">
        <v>10248700.17</v>
      </c>
      <c r="C7" s="164" t="s">
        <v>143</v>
      </c>
      <c r="D7" s="23">
        <v>10248700.17</v>
      </c>
    </row>
    <row r="8" ht="29.15" customHeight="1" spans="1:4">
      <c r="A8" s="165" t="s">
        <v>144</v>
      </c>
      <c r="B8" s="23">
        <v>10248700.17</v>
      </c>
      <c r="C8" s="166" t="str">
        <f>"（"&amp;"一"&amp;"）"&amp;"一般公共服务支出"</f>
        <v>（一）一般公共服务支出</v>
      </c>
      <c r="D8" s="23">
        <v>5177159.92</v>
      </c>
    </row>
    <row r="9" ht="29.15" customHeight="1" spans="1:4">
      <c r="A9" s="165" t="s">
        <v>145</v>
      </c>
      <c r="B9" s="106"/>
      <c r="C9" s="166" t="str">
        <f>"（"&amp;"二"&amp;"）"&amp;"社会保障和就业支出"</f>
        <v>（二）社会保障和就业支出</v>
      </c>
      <c r="D9" s="23">
        <v>3556787.49</v>
      </c>
    </row>
    <row r="10" ht="29.15" customHeight="1" spans="1:4">
      <c r="A10" s="165" t="s">
        <v>146</v>
      </c>
      <c r="B10" s="106"/>
      <c r="C10" s="166" t="str">
        <f>"（"&amp;"三"&amp;"）"&amp;"卫生健康支出"</f>
        <v>（三）卫生健康支出</v>
      </c>
      <c r="D10" s="23">
        <v>542536.4</v>
      </c>
    </row>
    <row r="11" ht="29.15" customHeight="1" spans="1:4">
      <c r="A11" s="167" t="s">
        <v>147</v>
      </c>
      <c r="B11" s="168"/>
      <c r="C11" s="166" t="str">
        <f>"（"&amp;"四"&amp;"）"&amp;"城乡社区支出"</f>
        <v>（四）城乡社区支出</v>
      </c>
      <c r="D11" s="23">
        <v>203929.36</v>
      </c>
    </row>
    <row r="12" ht="29.15" customHeight="1" spans="1:4">
      <c r="A12" s="165" t="s">
        <v>144</v>
      </c>
      <c r="B12" s="169"/>
      <c r="C12" s="166" t="str">
        <f>"（"&amp;"五"&amp;"）"&amp;"农林水支出"</f>
        <v>（五）农林水支出</v>
      </c>
      <c r="D12" s="23">
        <v>149000</v>
      </c>
    </row>
    <row r="13" ht="29.15" customHeight="1" spans="1:4">
      <c r="A13" s="170" t="s">
        <v>145</v>
      </c>
      <c r="B13" s="169"/>
      <c r="C13" s="166" t="str">
        <f>"（"&amp;"六"&amp;"）"&amp;"住房保障支出"</f>
        <v>（六）住房保障支出</v>
      </c>
      <c r="D13" s="23">
        <v>619287</v>
      </c>
    </row>
    <row r="14" ht="29.15" customHeight="1" spans="1:4">
      <c r="A14" s="170" t="s">
        <v>146</v>
      </c>
      <c r="B14" s="168"/>
      <c r="C14" s="166"/>
      <c r="D14" s="23"/>
    </row>
    <row r="15" ht="29.15" customHeight="1" spans="1:4">
      <c r="A15" s="171"/>
      <c r="B15" s="168"/>
      <c r="C15" s="172" t="s">
        <v>148</v>
      </c>
      <c r="D15" s="168"/>
    </row>
    <row r="16" ht="29.15" customHeight="1" spans="1:4">
      <c r="A16" s="171" t="s">
        <v>149</v>
      </c>
      <c r="B16" s="23">
        <v>10248700.17</v>
      </c>
      <c r="C16" s="173" t="s">
        <v>27</v>
      </c>
      <c r="D16" s="23">
        <v>10248700.17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47"/>
  <sheetViews>
    <sheetView showZeros="0" workbookViewId="0">
      <selection activeCell="C7" sqref="C7:C47"/>
    </sheetView>
  </sheetViews>
  <sheetFormatPr defaultColWidth="9.14166666666667" defaultRowHeight="14.25" customHeight="1" outlineLevelCol="6"/>
  <cols>
    <col min="1" max="1" width="23.6333333333333" customWidth="1"/>
    <col min="2" max="2" width="42.125" customWidth="1"/>
    <col min="3" max="7" width="23.6333333333333" customWidth="1"/>
  </cols>
  <sheetData>
    <row r="1" ht="12" customHeight="1" spans="4:7">
      <c r="D1" s="138"/>
      <c r="F1" s="120"/>
      <c r="G1" s="120" t="s">
        <v>150</v>
      </c>
    </row>
    <row r="2" ht="39" customHeight="1" spans="1:7">
      <c r="A2" s="4" t="s">
        <v>151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3"/>
      <c r="G3" s="123" t="s">
        <v>3</v>
      </c>
    </row>
    <row r="4" ht="20.25" customHeight="1" spans="1:7">
      <c r="A4" s="148" t="s">
        <v>152</v>
      </c>
      <c r="B4" s="149"/>
      <c r="C4" s="150" t="s">
        <v>32</v>
      </c>
      <c r="D4" s="12" t="s">
        <v>59</v>
      </c>
      <c r="E4" s="12"/>
      <c r="F4" s="13"/>
      <c r="G4" s="150" t="s">
        <v>60</v>
      </c>
    </row>
    <row r="5" ht="20.25" customHeight="1" spans="1:7">
      <c r="A5" s="151" t="s">
        <v>50</v>
      </c>
      <c r="B5" s="152" t="s">
        <v>51</v>
      </c>
      <c r="C5" s="109"/>
      <c r="D5" s="109" t="s">
        <v>34</v>
      </c>
      <c r="E5" s="109" t="s">
        <v>153</v>
      </c>
      <c r="F5" s="109" t="s">
        <v>154</v>
      </c>
      <c r="G5" s="109"/>
    </row>
    <row r="6" ht="13.5" customHeight="1" spans="1:7">
      <c r="A6" s="153" t="s">
        <v>155</v>
      </c>
      <c r="B6" s="153" t="s">
        <v>156</v>
      </c>
      <c r="C6" s="153" t="s">
        <v>157</v>
      </c>
      <c r="D6" s="124"/>
      <c r="E6" s="153" t="s">
        <v>158</v>
      </c>
      <c r="F6" s="153" t="s">
        <v>159</v>
      </c>
      <c r="G6" s="153" t="s">
        <v>160</v>
      </c>
    </row>
    <row r="7" ht="18" customHeight="1" spans="1:7">
      <c r="A7" s="154" t="s">
        <v>61</v>
      </c>
      <c r="B7" s="154" t="s">
        <v>62</v>
      </c>
      <c r="C7" s="155">
        <v>5177159.92</v>
      </c>
      <c r="D7" s="155">
        <v>5064659.92</v>
      </c>
      <c r="E7" s="155">
        <v>4369384</v>
      </c>
      <c r="F7" s="155">
        <v>695275.92</v>
      </c>
      <c r="G7" s="155">
        <v>112500</v>
      </c>
    </row>
    <row r="8" ht="18" customHeight="1" spans="1:7">
      <c r="A8" s="156" t="s">
        <v>63</v>
      </c>
      <c r="B8" s="156" t="s">
        <v>64</v>
      </c>
      <c r="C8" s="155">
        <v>30000</v>
      </c>
      <c r="D8" s="155"/>
      <c r="E8" s="155"/>
      <c r="F8" s="155"/>
      <c r="G8" s="155">
        <v>30000</v>
      </c>
    </row>
    <row r="9" ht="18" customHeight="1" spans="1:7">
      <c r="A9" s="157" t="s">
        <v>65</v>
      </c>
      <c r="B9" s="157" t="s">
        <v>66</v>
      </c>
      <c r="C9" s="155">
        <v>30000</v>
      </c>
      <c r="D9" s="155"/>
      <c r="E9" s="155"/>
      <c r="F9" s="155"/>
      <c r="G9" s="155">
        <v>30000</v>
      </c>
    </row>
    <row r="10" ht="18" customHeight="1" spans="1:7">
      <c r="A10" s="156" t="s">
        <v>67</v>
      </c>
      <c r="B10" s="156" t="s">
        <v>68</v>
      </c>
      <c r="C10" s="155">
        <v>2699946.72</v>
      </c>
      <c r="D10" s="155">
        <v>2617446.72</v>
      </c>
      <c r="E10" s="155">
        <v>2270220</v>
      </c>
      <c r="F10" s="155">
        <v>347226.72</v>
      </c>
      <c r="G10" s="155">
        <v>82500</v>
      </c>
    </row>
    <row r="11" ht="18" customHeight="1" spans="1:7">
      <c r="A11" s="157" t="s">
        <v>69</v>
      </c>
      <c r="B11" s="157" t="s">
        <v>70</v>
      </c>
      <c r="C11" s="155">
        <v>2112266.44</v>
      </c>
      <c r="D11" s="155">
        <v>2112266.44</v>
      </c>
      <c r="E11" s="155">
        <v>1961129</v>
      </c>
      <c r="F11" s="155">
        <v>151137.44</v>
      </c>
      <c r="G11" s="155"/>
    </row>
    <row r="12" ht="18" customHeight="1" spans="1:7">
      <c r="A12" s="157" t="s">
        <v>71</v>
      </c>
      <c r="B12" s="157" t="s">
        <v>66</v>
      </c>
      <c r="C12" s="155">
        <v>262031.2</v>
      </c>
      <c r="D12" s="155">
        <v>190031.2</v>
      </c>
      <c r="E12" s="155">
        <v>24600</v>
      </c>
      <c r="F12" s="155">
        <v>165431.2</v>
      </c>
      <c r="G12" s="155">
        <v>72000</v>
      </c>
    </row>
    <row r="13" ht="18" customHeight="1" spans="1:7">
      <c r="A13" s="157" t="s">
        <v>72</v>
      </c>
      <c r="B13" s="157" t="s">
        <v>73</v>
      </c>
      <c r="C13" s="155">
        <v>325649.08</v>
      </c>
      <c r="D13" s="155">
        <v>315149.08</v>
      </c>
      <c r="E13" s="155">
        <v>284491</v>
      </c>
      <c r="F13" s="155">
        <v>30658.08</v>
      </c>
      <c r="G13" s="155">
        <v>10500</v>
      </c>
    </row>
    <row r="14" ht="18" customHeight="1" spans="1:7">
      <c r="A14" s="156" t="s">
        <v>74</v>
      </c>
      <c r="B14" s="156" t="s">
        <v>75</v>
      </c>
      <c r="C14" s="155">
        <v>2447213.2</v>
      </c>
      <c r="D14" s="155">
        <v>2447213.2</v>
      </c>
      <c r="E14" s="155">
        <v>2099164</v>
      </c>
      <c r="F14" s="155">
        <v>348049.2</v>
      </c>
      <c r="G14" s="155"/>
    </row>
    <row r="15" ht="18" customHeight="1" spans="1:7">
      <c r="A15" s="157" t="s">
        <v>76</v>
      </c>
      <c r="B15" s="157" t="s">
        <v>70</v>
      </c>
      <c r="C15" s="155">
        <v>1900561.56</v>
      </c>
      <c r="D15" s="155">
        <v>1900561.56</v>
      </c>
      <c r="E15" s="155">
        <v>1604003</v>
      </c>
      <c r="F15" s="155">
        <v>296558.56</v>
      </c>
      <c r="G15" s="155"/>
    </row>
    <row r="16" ht="18" customHeight="1" spans="1:7">
      <c r="A16" s="157" t="s">
        <v>77</v>
      </c>
      <c r="B16" s="157" t="s">
        <v>73</v>
      </c>
      <c r="C16" s="155">
        <v>546651.64</v>
      </c>
      <c r="D16" s="155">
        <v>546651.64</v>
      </c>
      <c r="E16" s="155">
        <v>495161</v>
      </c>
      <c r="F16" s="155">
        <v>51490.64</v>
      </c>
      <c r="G16" s="155"/>
    </row>
    <row r="17" ht="18" customHeight="1" spans="1:7">
      <c r="A17" s="154" t="s">
        <v>78</v>
      </c>
      <c r="B17" s="154" t="s">
        <v>79</v>
      </c>
      <c r="C17" s="155">
        <v>3556787.49</v>
      </c>
      <c r="D17" s="155">
        <v>3556787.49</v>
      </c>
      <c r="E17" s="155">
        <v>3392888.61</v>
      </c>
      <c r="F17" s="155">
        <v>163898.88</v>
      </c>
      <c r="G17" s="155"/>
    </row>
    <row r="18" ht="18" customHeight="1" spans="1:7">
      <c r="A18" s="156" t="s">
        <v>80</v>
      </c>
      <c r="B18" s="156" t="s">
        <v>81</v>
      </c>
      <c r="C18" s="155">
        <v>1824973.88</v>
      </c>
      <c r="D18" s="155">
        <v>1824973.88</v>
      </c>
      <c r="E18" s="155">
        <v>1667075</v>
      </c>
      <c r="F18" s="155">
        <v>157898.88</v>
      </c>
      <c r="G18" s="155"/>
    </row>
    <row r="19" ht="18" customHeight="1" spans="1:7">
      <c r="A19" s="157" t="s">
        <v>82</v>
      </c>
      <c r="B19" s="157" t="s">
        <v>73</v>
      </c>
      <c r="C19" s="155">
        <v>1824973.88</v>
      </c>
      <c r="D19" s="155">
        <v>1824973.88</v>
      </c>
      <c r="E19" s="155">
        <v>1667075</v>
      </c>
      <c r="F19" s="155">
        <v>157898.88</v>
      </c>
      <c r="G19" s="155"/>
    </row>
    <row r="20" ht="18" customHeight="1" spans="1:7">
      <c r="A20" s="156" t="s">
        <v>83</v>
      </c>
      <c r="B20" s="156" t="s">
        <v>84</v>
      </c>
      <c r="C20" s="155">
        <v>1366540.13</v>
      </c>
      <c r="D20" s="155">
        <v>1366540.13</v>
      </c>
      <c r="E20" s="155">
        <v>1360540.13</v>
      </c>
      <c r="F20" s="155">
        <v>6000</v>
      </c>
      <c r="G20" s="155"/>
    </row>
    <row r="21" ht="18" customHeight="1" spans="1:7">
      <c r="A21" s="157" t="s">
        <v>85</v>
      </c>
      <c r="B21" s="157" t="s">
        <v>86</v>
      </c>
      <c r="C21" s="155">
        <v>6000</v>
      </c>
      <c r="D21" s="155">
        <v>6000</v>
      </c>
      <c r="E21" s="155"/>
      <c r="F21" s="155">
        <v>6000</v>
      </c>
      <c r="G21" s="155"/>
    </row>
    <row r="22" ht="18" customHeight="1" spans="1:7">
      <c r="A22" s="157" t="s">
        <v>87</v>
      </c>
      <c r="B22" s="157" t="s">
        <v>88</v>
      </c>
      <c r="C22" s="155">
        <v>852329.93</v>
      </c>
      <c r="D22" s="155">
        <v>852329.93</v>
      </c>
      <c r="E22" s="155">
        <v>852329.93</v>
      </c>
      <c r="F22" s="155"/>
      <c r="G22" s="155"/>
    </row>
    <row r="23" ht="18" customHeight="1" spans="1:7">
      <c r="A23" s="157" t="s">
        <v>89</v>
      </c>
      <c r="B23" s="157" t="s">
        <v>90</v>
      </c>
      <c r="C23" s="155">
        <v>508210.2</v>
      </c>
      <c r="D23" s="155">
        <v>508210.2</v>
      </c>
      <c r="E23" s="155">
        <v>508210.2</v>
      </c>
      <c r="F23" s="155"/>
      <c r="G23" s="155"/>
    </row>
    <row r="24" ht="18" customHeight="1" spans="1:7">
      <c r="A24" s="156" t="s">
        <v>91</v>
      </c>
      <c r="B24" s="156" t="s">
        <v>92</v>
      </c>
      <c r="C24" s="155">
        <v>42000</v>
      </c>
      <c r="D24" s="155">
        <v>42000</v>
      </c>
      <c r="E24" s="155">
        <v>42000</v>
      </c>
      <c r="F24" s="155"/>
      <c r="G24" s="155"/>
    </row>
    <row r="25" ht="18" customHeight="1" spans="1:7">
      <c r="A25" s="157" t="s">
        <v>93</v>
      </c>
      <c r="B25" s="157" t="s">
        <v>94</v>
      </c>
      <c r="C25" s="155">
        <v>42000</v>
      </c>
      <c r="D25" s="155">
        <v>42000</v>
      </c>
      <c r="E25" s="155">
        <v>42000</v>
      </c>
      <c r="F25" s="155"/>
      <c r="G25" s="155"/>
    </row>
    <row r="26" ht="18" customHeight="1" spans="1:7">
      <c r="A26" s="156" t="s">
        <v>95</v>
      </c>
      <c r="B26" s="156" t="s">
        <v>96</v>
      </c>
      <c r="C26" s="155">
        <v>8400</v>
      </c>
      <c r="D26" s="155">
        <v>8400</v>
      </c>
      <c r="E26" s="155">
        <v>8400</v>
      </c>
      <c r="F26" s="155"/>
      <c r="G26" s="155"/>
    </row>
    <row r="27" ht="18" customHeight="1" spans="1:7">
      <c r="A27" s="157" t="s">
        <v>97</v>
      </c>
      <c r="B27" s="157" t="s">
        <v>98</v>
      </c>
      <c r="C27" s="155">
        <v>8400</v>
      </c>
      <c r="D27" s="155">
        <v>8400</v>
      </c>
      <c r="E27" s="155">
        <v>8400</v>
      </c>
      <c r="F27" s="155"/>
      <c r="G27" s="155"/>
    </row>
    <row r="28" ht="18" customHeight="1" spans="1:7">
      <c r="A28" s="156" t="s">
        <v>99</v>
      </c>
      <c r="B28" s="156" t="s">
        <v>100</v>
      </c>
      <c r="C28" s="155">
        <v>314873.48</v>
      </c>
      <c r="D28" s="155">
        <v>314873.48</v>
      </c>
      <c r="E28" s="155">
        <v>314873.48</v>
      </c>
      <c r="F28" s="155"/>
      <c r="G28" s="155"/>
    </row>
    <row r="29" ht="18" customHeight="1" spans="1:7">
      <c r="A29" s="157" t="s">
        <v>101</v>
      </c>
      <c r="B29" s="157" t="s">
        <v>100</v>
      </c>
      <c r="C29" s="155">
        <v>314873.48</v>
      </c>
      <c r="D29" s="155">
        <v>314873.48</v>
      </c>
      <c r="E29" s="155">
        <v>314873.48</v>
      </c>
      <c r="F29" s="155"/>
      <c r="G29" s="155"/>
    </row>
    <row r="30" ht="18" customHeight="1" spans="1:7">
      <c r="A30" s="154" t="s">
        <v>102</v>
      </c>
      <c r="B30" s="154" t="s">
        <v>103</v>
      </c>
      <c r="C30" s="155">
        <v>542536.4</v>
      </c>
      <c r="D30" s="155">
        <v>542536.4</v>
      </c>
      <c r="E30" s="155">
        <v>342536.4</v>
      </c>
      <c r="F30" s="155">
        <v>200000</v>
      </c>
      <c r="G30" s="155"/>
    </row>
    <row r="31" ht="18" customHeight="1" spans="1:7">
      <c r="A31" s="156" t="s">
        <v>104</v>
      </c>
      <c r="B31" s="156" t="s">
        <v>105</v>
      </c>
      <c r="C31" s="155">
        <v>200000</v>
      </c>
      <c r="D31" s="155">
        <v>200000</v>
      </c>
      <c r="E31" s="155"/>
      <c r="F31" s="155">
        <v>200000</v>
      </c>
      <c r="G31" s="155"/>
    </row>
    <row r="32" ht="18" customHeight="1" spans="1:7">
      <c r="A32" s="157" t="s">
        <v>106</v>
      </c>
      <c r="B32" s="157" t="s">
        <v>107</v>
      </c>
      <c r="C32" s="155">
        <v>200000</v>
      </c>
      <c r="D32" s="155">
        <v>200000</v>
      </c>
      <c r="E32" s="155"/>
      <c r="F32" s="155">
        <v>200000</v>
      </c>
      <c r="G32" s="155"/>
    </row>
    <row r="33" ht="18" customHeight="1" spans="1:7">
      <c r="A33" s="156" t="s">
        <v>108</v>
      </c>
      <c r="B33" s="156" t="s">
        <v>109</v>
      </c>
      <c r="C33" s="155">
        <v>342536.4</v>
      </c>
      <c r="D33" s="155">
        <v>342536.4</v>
      </c>
      <c r="E33" s="155">
        <v>342536.4</v>
      </c>
      <c r="F33" s="155"/>
      <c r="G33" s="155"/>
    </row>
    <row r="34" ht="18" customHeight="1" spans="1:7">
      <c r="A34" s="157" t="s">
        <v>110</v>
      </c>
      <c r="B34" s="157" t="s">
        <v>111</v>
      </c>
      <c r="C34" s="155">
        <v>332214.95</v>
      </c>
      <c r="D34" s="155">
        <v>332214.95</v>
      </c>
      <c r="E34" s="155">
        <v>332214.95</v>
      </c>
      <c r="F34" s="155"/>
      <c r="G34" s="155"/>
    </row>
    <row r="35" ht="18" customHeight="1" spans="1:7">
      <c r="A35" s="157" t="s">
        <v>114</v>
      </c>
      <c r="B35" s="157" t="s">
        <v>115</v>
      </c>
      <c r="C35" s="155">
        <v>10321.45</v>
      </c>
      <c r="D35" s="155">
        <v>10321.45</v>
      </c>
      <c r="E35" s="155">
        <v>10321.45</v>
      </c>
      <c r="F35" s="155"/>
      <c r="G35" s="155"/>
    </row>
    <row r="36" ht="18" customHeight="1" spans="1:7">
      <c r="A36" s="154" t="s">
        <v>116</v>
      </c>
      <c r="B36" s="154" t="s">
        <v>117</v>
      </c>
      <c r="C36" s="155">
        <v>203929.36</v>
      </c>
      <c r="D36" s="155">
        <v>203929.36</v>
      </c>
      <c r="E36" s="155">
        <v>183602</v>
      </c>
      <c r="F36" s="155">
        <v>20327.36</v>
      </c>
      <c r="G36" s="155"/>
    </row>
    <row r="37" ht="18" customHeight="1" spans="1:7">
      <c r="A37" s="156" t="s">
        <v>118</v>
      </c>
      <c r="B37" s="156" t="s">
        <v>119</v>
      </c>
      <c r="C37" s="155">
        <v>203929.36</v>
      </c>
      <c r="D37" s="155">
        <v>203929.36</v>
      </c>
      <c r="E37" s="155">
        <v>183602</v>
      </c>
      <c r="F37" s="155">
        <v>20327.36</v>
      </c>
      <c r="G37" s="155"/>
    </row>
    <row r="38" ht="18" customHeight="1" spans="1:7">
      <c r="A38" s="157" t="s">
        <v>120</v>
      </c>
      <c r="B38" s="157" t="s">
        <v>121</v>
      </c>
      <c r="C38" s="155">
        <v>203929.36</v>
      </c>
      <c r="D38" s="155">
        <v>203929.36</v>
      </c>
      <c r="E38" s="155">
        <v>183602</v>
      </c>
      <c r="F38" s="155">
        <v>20327.36</v>
      </c>
      <c r="G38" s="155"/>
    </row>
    <row r="39" ht="18" customHeight="1" spans="1:7">
      <c r="A39" s="154" t="s">
        <v>122</v>
      </c>
      <c r="B39" s="154" t="s">
        <v>123</v>
      </c>
      <c r="C39" s="155">
        <v>149000</v>
      </c>
      <c r="D39" s="155">
        <v>149000</v>
      </c>
      <c r="E39" s="155"/>
      <c r="F39" s="155">
        <v>149000</v>
      </c>
      <c r="G39" s="155"/>
    </row>
    <row r="40" ht="18" customHeight="1" spans="1:7">
      <c r="A40" s="156" t="s">
        <v>124</v>
      </c>
      <c r="B40" s="156" t="s">
        <v>125</v>
      </c>
      <c r="C40" s="155">
        <v>20000</v>
      </c>
      <c r="D40" s="155">
        <v>20000</v>
      </c>
      <c r="E40" s="155"/>
      <c r="F40" s="155">
        <v>20000</v>
      </c>
      <c r="G40" s="155"/>
    </row>
    <row r="41" ht="18" customHeight="1" spans="1:7">
      <c r="A41" s="157" t="s">
        <v>126</v>
      </c>
      <c r="B41" s="157" t="s">
        <v>127</v>
      </c>
      <c r="C41" s="155">
        <v>20000</v>
      </c>
      <c r="D41" s="155">
        <v>20000</v>
      </c>
      <c r="E41" s="155"/>
      <c r="F41" s="155">
        <v>20000</v>
      </c>
      <c r="G41" s="155"/>
    </row>
    <row r="42" ht="18" customHeight="1" spans="1:7">
      <c r="A42" s="156" t="s">
        <v>128</v>
      </c>
      <c r="B42" s="156" t="s">
        <v>129</v>
      </c>
      <c r="C42" s="155">
        <v>129000</v>
      </c>
      <c r="D42" s="155">
        <v>129000</v>
      </c>
      <c r="E42" s="155"/>
      <c r="F42" s="155">
        <v>129000</v>
      </c>
      <c r="G42" s="155"/>
    </row>
    <row r="43" ht="18" customHeight="1" spans="1:7">
      <c r="A43" s="157" t="s">
        <v>130</v>
      </c>
      <c r="B43" s="157" t="s">
        <v>131</v>
      </c>
      <c r="C43" s="155">
        <v>129000</v>
      </c>
      <c r="D43" s="155">
        <v>129000</v>
      </c>
      <c r="E43" s="155"/>
      <c r="F43" s="155">
        <v>129000</v>
      </c>
      <c r="G43" s="155"/>
    </row>
    <row r="44" ht="18" customHeight="1" spans="1:7">
      <c r="A44" s="154" t="s">
        <v>132</v>
      </c>
      <c r="B44" s="154" t="s">
        <v>133</v>
      </c>
      <c r="C44" s="155">
        <v>619287</v>
      </c>
      <c r="D44" s="155">
        <v>619287</v>
      </c>
      <c r="E44" s="155">
        <v>619287</v>
      </c>
      <c r="F44" s="155"/>
      <c r="G44" s="155"/>
    </row>
    <row r="45" ht="18" customHeight="1" spans="1:7">
      <c r="A45" s="156" t="s">
        <v>134</v>
      </c>
      <c r="B45" s="156" t="s">
        <v>135</v>
      </c>
      <c r="C45" s="155">
        <v>619287</v>
      </c>
      <c r="D45" s="155">
        <v>619287</v>
      </c>
      <c r="E45" s="155">
        <v>619287</v>
      </c>
      <c r="F45" s="155"/>
      <c r="G45" s="155"/>
    </row>
    <row r="46" ht="18" customHeight="1" spans="1:7">
      <c r="A46" s="157" t="s">
        <v>136</v>
      </c>
      <c r="B46" s="157" t="s">
        <v>137</v>
      </c>
      <c r="C46" s="155">
        <v>619287</v>
      </c>
      <c r="D46" s="155">
        <v>619287</v>
      </c>
      <c r="E46" s="155">
        <v>619287</v>
      </c>
      <c r="F46" s="155"/>
      <c r="G46" s="155"/>
    </row>
    <row r="47" s="1" customFormat="1" ht="18" customHeight="1" spans="1:7">
      <c r="A47" s="158" t="s">
        <v>138</v>
      </c>
      <c r="B47" s="159" t="s">
        <v>138</v>
      </c>
      <c r="C47" s="155">
        <v>10248700.17</v>
      </c>
      <c r="D47" s="155">
        <v>10136200.17</v>
      </c>
      <c r="E47" s="155">
        <v>8907698.01</v>
      </c>
      <c r="F47" s="155">
        <v>1228502.16</v>
      </c>
      <c r="G47" s="155">
        <v>112500</v>
      </c>
    </row>
  </sheetData>
  <mergeCells count="7">
    <mergeCell ref="A2:G2"/>
    <mergeCell ref="A3:E3"/>
    <mergeCell ref="A4:B4"/>
    <mergeCell ref="D4:F4"/>
    <mergeCell ref="A47:B47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D18" sqref="D18"/>
    </sheetView>
  </sheetViews>
  <sheetFormatPr defaultColWidth="9.14166666666667" defaultRowHeight="14.25" customHeight="1" outlineLevelRow="6" outlineLevelCol="5"/>
  <cols>
    <col min="1" max="1" width="27.425" customWidth="1"/>
    <col min="2" max="2" width="17.125" customWidth="1"/>
    <col min="3" max="5" width="20.625" customWidth="1"/>
    <col min="6" max="6" width="20.5" customWidth="1"/>
  </cols>
  <sheetData>
    <row r="1" ht="12" customHeight="1" spans="1:6">
      <c r="A1" s="142"/>
      <c r="B1" s="142"/>
      <c r="C1" s="70"/>
      <c r="F1" s="69" t="s">
        <v>161</v>
      </c>
    </row>
    <row r="2" ht="25.5" customHeight="1" spans="1:6">
      <c r="A2" s="143" t="s">
        <v>162</v>
      </c>
      <c r="B2" s="143"/>
      <c r="C2" s="143"/>
      <c r="D2" s="143"/>
      <c r="E2" s="143"/>
      <c r="F2" s="143"/>
    </row>
    <row r="3" ht="15.75" customHeight="1" spans="1:6">
      <c r="A3" s="212" t="s">
        <v>2</v>
      </c>
      <c r="B3" s="142"/>
      <c r="C3" s="70"/>
      <c r="F3" s="69" t="s">
        <v>163</v>
      </c>
    </row>
    <row r="4" ht="43" customHeight="1" spans="1:6">
      <c r="A4" s="10" t="s">
        <v>164</v>
      </c>
      <c r="B4" s="16" t="s">
        <v>165</v>
      </c>
      <c r="C4" s="11" t="s">
        <v>166</v>
      </c>
      <c r="D4" s="12"/>
      <c r="E4" s="13"/>
      <c r="F4" s="16" t="s">
        <v>167</v>
      </c>
    </row>
    <row r="5" ht="43" customHeight="1" spans="1:6">
      <c r="A5" s="18"/>
      <c r="B5" s="19"/>
      <c r="C5" s="124" t="s">
        <v>34</v>
      </c>
      <c r="D5" s="124" t="s">
        <v>168</v>
      </c>
      <c r="E5" s="124" t="s">
        <v>169</v>
      </c>
      <c r="F5" s="19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18.75" customHeight="1" spans="1:6">
      <c r="A7" s="146">
        <v>40710</v>
      </c>
      <c r="B7" s="146"/>
      <c r="C7" s="147">
        <v>38000</v>
      </c>
      <c r="D7" s="146"/>
      <c r="E7" s="146">
        <v>38000</v>
      </c>
      <c r="F7" s="146">
        <v>2710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118"/>
  <sheetViews>
    <sheetView showZeros="0" topLeftCell="C1" workbookViewId="0">
      <selection activeCell="C105" sqref="C105"/>
    </sheetView>
  </sheetViews>
  <sheetFormatPr defaultColWidth="8.75" defaultRowHeight="14.25" customHeight="1"/>
  <cols>
    <col min="1" max="1" width="17.25" customWidth="1"/>
    <col min="2" max="2" width="17.625" customWidth="1"/>
    <col min="3" max="3" width="22.125" customWidth="1"/>
    <col min="4" max="4" width="8.75" customWidth="1"/>
    <col min="5" max="5" width="24.5" customWidth="1"/>
    <col min="6" max="6" width="8.75" customWidth="1"/>
    <col min="7" max="7" width="22.375" customWidth="1"/>
    <col min="8" max="9" width="13.875" customWidth="1"/>
    <col min="10" max="11" width="8.75" customWidth="1"/>
    <col min="12" max="12" width="12.875" customWidth="1"/>
    <col min="13" max="16384" width="8.75" customWidth="1"/>
  </cols>
  <sheetData>
    <row r="1" ht="13.5" customHeight="1" spans="4:23">
      <c r="D1" s="2"/>
      <c r="E1" s="2"/>
      <c r="F1" s="2"/>
      <c r="G1" s="2"/>
      <c r="U1" s="138"/>
      <c r="W1" s="120" t="s">
        <v>170</v>
      </c>
    </row>
    <row r="2" ht="27.75" customHeight="1" spans="1:23">
      <c r="A2" s="31" t="s">
        <v>171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12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8"/>
      <c r="W3" s="123" t="s">
        <v>163</v>
      </c>
    </row>
    <row r="4" ht="21.75" customHeight="1" spans="1:23">
      <c r="A4" s="9" t="s">
        <v>172</v>
      </c>
      <c r="B4" s="9" t="s">
        <v>173</v>
      </c>
      <c r="C4" s="9" t="s">
        <v>174</v>
      </c>
      <c r="D4" s="10" t="s">
        <v>175</v>
      </c>
      <c r="E4" s="10" t="s">
        <v>176</v>
      </c>
      <c r="F4" s="10" t="s">
        <v>177</v>
      </c>
      <c r="G4" s="10" t="s">
        <v>178</v>
      </c>
      <c r="H4" s="124" t="s">
        <v>179</v>
      </c>
      <c r="I4" s="124"/>
      <c r="J4" s="124"/>
      <c r="K4" s="124"/>
      <c r="L4" s="135"/>
      <c r="M4" s="135"/>
      <c r="N4" s="135"/>
      <c r="O4" s="135"/>
      <c r="P4" s="135"/>
      <c r="Q4" s="57"/>
      <c r="R4" s="124"/>
      <c r="S4" s="124"/>
      <c r="T4" s="124"/>
      <c r="U4" s="124"/>
      <c r="V4" s="124"/>
      <c r="W4" s="124"/>
    </row>
    <row r="5" ht="21.75" customHeight="1" spans="1:23">
      <c r="A5" s="14"/>
      <c r="B5" s="14"/>
      <c r="C5" s="14"/>
      <c r="D5" s="15"/>
      <c r="E5" s="15"/>
      <c r="F5" s="15"/>
      <c r="G5" s="15"/>
      <c r="H5" s="124" t="s">
        <v>32</v>
      </c>
      <c r="I5" s="57" t="s">
        <v>35</v>
      </c>
      <c r="J5" s="57"/>
      <c r="K5" s="57"/>
      <c r="L5" s="135"/>
      <c r="M5" s="135"/>
      <c r="N5" s="135" t="s">
        <v>180</v>
      </c>
      <c r="O5" s="135"/>
      <c r="P5" s="135"/>
      <c r="Q5" s="57" t="s">
        <v>38</v>
      </c>
      <c r="R5" s="124" t="s">
        <v>53</v>
      </c>
      <c r="S5" s="57"/>
      <c r="T5" s="57"/>
      <c r="U5" s="57"/>
      <c r="V5" s="57"/>
      <c r="W5" s="57"/>
    </row>
    <row r="6" ht="15" customHeight="1" spans="1:23">
      <c r="A6" s="17"/>
      <c r="B6" s="17"/>
      <c r="C6" s="17"/>
      <c r="D6" s="18"/>
      <c r="E6" s="18"/>
      <c r="F6" s="18"/>
      <c r="G6" s="18"/>
      <c r="H6" s="124"/>
      <c r="I6" s="57" t="s">
        <v>181</v>
      </c>
      <c r="J6" s="57" t="s">
        <v>182</v>
      </c>
      <c r="K6" s="57" t="s">
        <v>183</v>
      </c>
      <c r="L6" s="141" t="s">
        <v>184</v>
      </c>
      <c r="M6" s="141" t="s">
        <v>185</v>
      </c>
      <c r="N6" s="141" t="s">
        <v>35</v>
      </c>
      <c r="O6" s="141" t="s">
        <v>36</v>
      </c>
      <c r="P6" s="141" t="s">
        <v>37</v>
      </c>
      <c r="Q6" s="57"/>
      <c r="R6" s="57" t="s">
        <v>34</v>
      </c>
      <c r="S6" s="57" t="s">
        <v>45</v>
      </c>
      <c r="T6" s="57" t="s">
        <v>186</v>
      </c>
      <c r="U6" s="57" t="s">
        <v>41</v>
      </c>
      <c r="V6" s="57" t="s">
        <v>42</v>
      </c>
      <c r="W6" s="57" t="s">
        <v>43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4"/>
      <c r="I7" s="57"/>
      <c r="J7" s="57"/>
      <c r="K7" s="57"/>
      <c r="L7" s="141"/>
      <c r="M7" s="141"/>
      <c r="N7" s="141"/>
      <c r="O7" s="141"/>
      <c r="P7" s="141"/>
      <c r="Q7" s="57"/>
      <c r="R7" s="57"/>
      <c r="S7" s="57"/>
      <c r="T7" s="57"/>
      <c r="U7" s="57"/>
      <c r="V7" s="57"/>
      <c r="W7" s="57"/>
    </row>
    <row r="8" s="139" customFormat="1" ht="15" customHeight="1" spans="1:23">
      <c r="A8" s="140">
        <v>1</v>
      </c>
      <c r="B8" s="140">
        <v>2</v>
      </c>
      <c r="C8" s="140">
        <v>3</v>
      </c>
      <c r="D8" s="140">
        <v>4</v>
      </c>
      <c r="E8" s="140">
        <v>5</v>
      </c>
      <c r="F8" s="140">
        <v>6</v>
      </c>
      <c r="G8" s="140">
        <v>7</v>
      </c>
      <c r="H8" s="140">
        <v>8</v>
      </c>
      <c r="I8" s="140">
        <v>9</v>
      </c>
      <c r="J8" s="140">
        <v>10</v>
      </c>
      <c r="K8" s="140">
        <v>11</v>
      </c>
      <c r="L8" s="140">
        <v>12</v>
      </c>
      <c r="M8" s="140">
        <v>13</v>
      </c>
      <c r="N8" s="140">
        <v>14</v>
      </c>
      <c r="O8" s="140">
        <v>15</v>
      </c>
      <c r="P8" s="140">
        <v>16</v>
      </c>
      <c r="Q8" s="140">
        <v>17</v>
      </c>
      <c r="R8" s="140">
        <v>18</v>
      </c>
      <c r="S8" s="140">
        <v>19</v>
      </c>
      <c r="T8" s="140">
        <v>20</v>
      </c>
      <c r="U8" s="140">
        <v>21</v>
      </c>
      <c r="V8" s="140">
        <v>22</v>
      </c>
      <c r="W8" s="140">
        <v>23</v>
      </c>
    </row>
    <row r="9" ht="31.4" customHeight="1" spans="1:23">
      <c r="A9" s="131" t="s">
        <v>47</v>
      </c>
      <c r="B9" s="131"/>
      <c r="C9" s="131"/>
      <c r="D9" s="131"/>
      <c r="E9" s="131"/>
      <c r="F9" s="131"/>
      <c r="G9" s="131"/>
      <c r="H9" s="137">
        <v>10136200.17</v>
      </c>
      <c r="I9" s="137">
        <v>10136200.17</v>
      </c>
      <c r="J9" s="137"/>
      <c r="K9" s="137"/>
      <c r="L9" s="137">
        <v>10136200.17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31.4" customHeight="1" spans="1:23">
      <c r="A10" s="131" t="s">
        <v>47</v>
      </c>
      <c r="B10" s="131" t="s">
        <v>187</v>
      </c>
      <c r="C10" s="131" t="s">
        <v>188</v>
      </c>
      <c r="D10" s="131" t="s">
        <v>101</v>
      </c>
      <c r="E10" s="131" t="s">
        <v>100</v>
      </c>
      <c r="F10" s="131" t="s">
        <v>189</v>
      </c>
      <c r="G10" s="131" t="s">
        <v>190</v>
      </c>
      <c r="H10" s="137">
        <v>295362.72</v>
      </c>
      <c r="I10" s="137">
        <v>295362.72</v>
      </c>
      <c r="J10" s="137"/>
      <c r="K10" s="137"/>
      <c r="L10" s="137">
        <v>295362.72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1.4" customHeight="1" spans="1:23">
      <c r="A11" s="131" t="s">
        <v>47</v>
      </c>
      <c r="B11" s="131" t="s">
        <v>191</v>
      </c>
      <c r="C11" s="131" t="s">
        <v>192</v>
      </c>
      <c r="D11" s="131" t="s">
        <v>72</v>
      </c>
      <c r="E11" s="131" t="s">
        <v>73</v>
      </c>
      <c r="F11" s="131" t="s">
        <v>193</v>
      </c>
      <c r="G11" s="131" t="s">
        <v>194</v>
      </c>
      <c r="H11" s="137">
        <v>103044</v>
      </c>
      <c r="I11" s="137">
        <v>103044</v>
      </c>
      <c r="J11" s="137"/>
      <c r="K11" s="137"/>
      <c r="L11" s="137">
        <v>103044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31.4" customHeight="1" spans="1:23">
      <c r="A12" s="131" t="s">
        <v>47</v>
      </c>
      <c r="B12" s="131" t="s">
        <v>191</v>
      </c>
      <c r="C12" s="131" t="s">
        <v>192</v>
      </c>
      <c r="D12" s="131" t="s">
        <v>77</v>
      </c>
      <c r="E12" s="131" t="s">
        <v>73</v>
      </c>
      <c r="F12" s="131" t="s">
        <v>193</v>
      </c>
      <c r="G12" s="131" t="s">
        <v>194</v>
      </c>
      <c r="H12" s="137">
        <v>187548</v>
      </c>
      <c r="I12" s="137">
        <v>187548</v>
      </c>
      <c r="J12" s="137"/>
      <c r="K12" s="137"/>
      <c r="L12" s="137">
        <v>187548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31.4" customHeight="1" spans="1:23">
      <c r="A13" s="131" t="s">
        <v>47</v>
      </c>
      <c r="B13" s="131" t="s">
        <v>191</v>
      </c>
      <c r="C13" s="131" t="s">
        <v>192</v>
      </c>
      <c r="D13" s="131" t="s">
        <v>82</v>
      </c>
      <c r="E13" s="131" t="s">
        <v>73</v>
      </c>
      <c r="F13" s="131" t="s">
        <v>193</v>
      </c>
      <c r="G13" s="131" t="s">
        <v>194</v>
      </c>
      <c r="H13" s="137">
        <v>685572</v>
      </c>
      <c r="I13" s="137">
        <v>685572</v>
      </c>
      <c r="J13" s="137"/>
      <c r="K13" s="137"/>
      <c r="L13" s="137">
        <v>685572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31.4" customHeight="1" spans="1:23">
      <c r="A14" s="131" t="s">
        <v>47</v>
      </c>
      <c r="B14" s="131" t="s">
        <v>191</v>
      </c>
      <c r="C14" s="131" t="s">
        <v>192</v>
      </c>
      <c r="D14" s="131" t="s">
        <v>120</v>
      </c>
      <c r="E14" s="131" t="s">
        <v>121</v>
      </c>
      <c r="F14" s="131" t="s">
        <v>193</v>
      </c>
      <c r="G14" s="131" t="s">
        <v>194</v>
      </c>
      <c r="H14" s="137">
        <v>62808</v>
      </c>
      <c r="I14" s="137">
        <v>62808</v>
      </c>
      <c r="J14" s="137"/>
      <c r="K14" s="137"/>
      <c r="L14" s="137">
        <v>62808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31.4" customHeight="1" spans="1:23">
      <c r="A15" s="131" t="s">
        <v>47</v>
      </c>
      <c r="B15" s="131" t="s">
        <v>195</v>
      </c>
      <c r="C15" s="131" t="s">
        <v>196</v>
      </c>
      <c r="D15" s="131" t="s">
        <v>69</v>
      </c>
      <c r="E15" s="131" t="s">
        <v>70</v>
      </c>
      <c r="F15" s="131" t="s">
        <v>193</v>
      </c>
      <c r="G15" s="131" t="s">
        <v>194</v>
      </c>
      <c r="H15" s="137">
        <v>305772</v>
      </c>
      <c r="I15" s="137">
        <v>305772</v>
      </c>
      <c r="J15" s="137"/>
      <c r="K15" s="137"/>
      <c r="L15" s="137">
        <v>305772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31.4" customHeight="1" spans="1:23">
      <c r="A16" s="131" t="s">
        <v>47</v>
      </c>
      <c r="B16" s="131" t="s">
        <v>195</v>
      </c>
      <c r="C16" s="131" t="s">
        <v>196</v>
      </c>
      <c r="D16" s="131" t="s">
        <v>76</v>
      </c>
      <c r="E16" s="131" t="s">
        <v>70</v>
      </c>
      <c r="F16" s="131" t="s">
        <v>193</v>
      </c>
      <c r="G16" s="131" t="s">
        <v>194</v>
      </c>
      <c r="H16" s="137">
        <v>651300</v>
      </c>
      <c r="I16" s="137">
        <v>651300</v>
      </c>
      <c r="J16" s="137"/>
      <c r="K16" s="137"/>
      <c r="L16" s="137">
        <v>651300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31.4" customHeight="1" spans="1:23">
      <c r="A17" s="131" t="s">
        <v>47</v>
      </c>
      <c r="B17" s="131" t="s">
        <v>191</v>
      </c>
      <c r="C17" s="131" t="s">
        <v>192</v>
      </c>
      <c r="D17" s="131" t="s">
        <v>72</v>
      </c>
      <c r="E17" s="131" t="s">
        <v>73</v>
      </c>
      <c r="F17" s="131" t="s">
        <v>197</v>
      </c>
      <c r="G17" s="131" t="s">
        <v>198</v>
      </c>
      <c r="H17" s="137">
        <v>31500</v>
      </c>
      <c r="I17" s="137">
        <v>31500</v>
      </c>
      <c r="J17" s="137"/>
      <c r="K17" s="137"/>
      <c r="L17" s="137">
        <v>31500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ht="31.4" customHeight="1" spans="1:23">
      <c r="A18" s="131" t="s">
        <v>47</v>
      </c>
      <c r="B18" s="131" t="s">
        <v>191</v>
      </c>
      <c r="C18" s="131" t="s">
        <v>192</v>
      </c>
      <c r="D18" s="131" t="s">
        <v>77</v>
      </c>
      <c r="E18" s="131" t="s">
        <v>73</v>
      </c>
      <c r="F18" s="131" t="s">
        <v>197</v>
      </c>
      <c r="G18" s="131" t="s">
        <v>198</v>
      </c>
      <c r="H18" s="137">
        <v>53280</v>
      </c>
      <c r="I18" s="137">
        <v>53280</v>
      </c>
      <c r="J18" s="137"/>
      <c r="K18" s="137"/>
      <c r="L18" s="137">
        <v>53280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ht="31.4" customHeight="1" spans="1:23">
      <c r="A19" s="131" t="s">
        <v>47</v>
      </c>
      <c r="B19" s="131" t="s">
        <v>191</v>
      </c>
      <c r="C19" s="131" t="s">
        <v>192</v>
      </c>
      <c r="D19" s="131" t="s">
        <v>82</v>
      </c>
      <c r="E19" s="131" t="s">
        <v>73</v>
      </c>
      <c r="F19" s="131" t="s">
        <v>197</v>
      </c>
      <c r="G19" s="131" t="s">
        <v>198</v>
      </c>
      <c r="H19" s="137">
        <v>181020</v>
      </c>
      <c r="I19" s="137">
        <v>181020</v>
      </c>
      <c r="J19" s="137"/>
      <c r="K19" s="137"/>
      <c r="L19" s="137">
        <v>181020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ht="31.4" customHeight="1" spans="1:23">
      <c r="A20" s="131" t="s">
        <v>47</v>
      </c>
      <c r="B20" s="131" t="s">
        <v>191</v>
      </c>
      <c r="C20" s="131" t="s">
        <v>192</v>
      </c>
      <c r="D20" s="131" t="s">
        <v>120</v>
      </c>
      <c r="E20" s="131" t="s">
        <v>121</v>
      </c>
      <c r="F20" s="131" t="s">
        <v>197</v>
      </c>
      <c r="G20" s="131" t="s">
        <v>198</v>
      </c>
      <c r="H20" s="137">
        <v>21000</v>
      </c>
      <c r="I20" s="137">
        <v>21000</v>
      </c>
      <c r="J20" s="137"/>
      <c r="K20" s="137"/>
      <c r="L20" s="137">
        <v>21000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ht="31.4" customHeight="1" spans="1:23">
      <c r="A21" s="131" t="s">
        <v>47</v>
      </c>
      <c r="B21" s="131" t="s">
        <v>195</v>
      </c>
      <c r="C21" s="131" t="s">
        <v>196</v>
      </c>
      <c r="D21" s="131" t="s">
        <v>69</v>
      </c>
      <c r="E21" s="131" t="s">
        <v>70</v>
      </c>
      <c r="F21" s="131" t="s">
        <v>197</v>
      </c>
      <c r="G21" s="131" t="s">
        <v>198</v>
      </c>
      <c r="H21" s="137">
        <v>437100</v>
      </c>
      <c r="I21" s="137">
        <v>437100</v>
      </c>
      <c r="J21" s="137"/>
      <c r="K21" s="137"/>
      <c r="L21" s="137">
        <v>437100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ht="31.4" customHeight="1" spans="1:23">
      <c r="A22" s="131" t="s">
        <v>47</v>
      </c>
      <c r="B22" s="131" t="s">
        <v>195</v>
      </c>
      <c r="C22" s="131" t="s">
        <v>196</v>
      </c>
      <c r="D22" s="131" t="s">
        <v>76</v>
      </c>
      <c r="E22" s="131" t="s">
        <v>70</v>
      </c>
      <c r="F22" s="131" t="s">
        <v>197</v>
      </c>
      <c r="G22" s="131" t="s">
        <v>198</v>
      </c>
      <c r="H22" s="137">
        <v>898428</v>
      </c>
      <c r="I22" s="137">
        <v>898428</v>
      </c>
      <c r="J22" s="137"/>
      <c r="K22" s="137"/>
      <c r="L22" s="137">
        <v>898428</v>
      </c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ht="31.4" customHeight="1" spans="1:23">
      <c r="A23" s="131" t="s">
        <v>47</v>
      </c>
      <c r="B23" s="131" t="s">
        <v>195</v>
      </c>
      <c r="C23" s="131" t="s">
        <v>196</v>
      </c>
      <c r="D23" s="131" t="s">
        <v>69</v>
      </c>
      <c r="E23" s="131" t="s">
        <v>70</v>
      </c>
      <c r="F23" s="131" t="s">
        <v>199</v>
      </c>
      <c r="G23" s="131" t="s">
        <v>200</v>
      </c>
      <c r="H23" s="137">
        <v>25481</v>
      </c>
      <c r="I23" s="137">
        <v>25481</v>
      </c>
      <c r="J23" s="137"/>
      <c r="K23" s="137"/>
      <c r="L23" s="137">
        <v>25481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ht="31.4" customHeight="1" spans="1:23">
      <c r="A24" s="131" t="s">
        <v>47</v>
      </c>
      <c r="B24" s="131" t="s">
        <v>195</v>
      </c>
      <c r="C24" s="131" t="s">
        <v>196</v>
      </c>
      <c r="D24" s="131" t="s">
        <v>76</v>
      </c>
      <c r="E24" s="131" t="s">
        <v>70</v>
      </c>
      <c r="F24" s="131" t="s">
        <v>199</v>
      </c>
      <c r="G24" s="131" t="s">
        <v>200</v>
      </c>
      <c r="H24" s="137">
        <v>54275</v>
      </c>
      <c r="I24" s="137">
        <v>54275</v>
      </c>
      <c r="J24" s="137"/>
      <c r="K24" s="137"/>
      <c r="L24" s="137">
        <v>54275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ht="31.4" customHeight="1" spans="1:23">
      <c r="A25" s="131" t="s">
        <v>47</v>
      </c>
      <c r="B25" s="131" t="s">
        <v>191</v>
      </c>
      <c r="C25" s="131" t="s">
        <v>192</v>
      </c>
      <c r="D25" s="131" t="s">
        <v>72</v>
      </c>
      <c r="E25" s="131" t="s">
        <v>73</v>
      </c>
      <c r="F25" s="131" t="s">
        <v>201</v>
      </c>
      <c r="G25" s="131" t="s">
        <v>202</v>
      </c>
      <c r="H25" s="137">
        <v>8587</v>
      </c>
      <c r="I25" s="137">
        <v>8587</v>
      </c>
      <c r="J25" s="137"/>
      <c r="K25" s="137"/>
      <c r="L25" s="137">
        <v>8587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ht="31.4" customHeight="1" spans="1:23">
      <c r="A26" s="131" t="s">
        <v>47</v>
      </c>
      <c r="B26" s="131" t="s">
        <v>191</v>
      </c>
      <c r="C26" s="131" t="s">
        <v>192</v>
      </c>
      <c r="D26" s="131" t="s">
        <v>77</v>
      </c>
      <c r="E26" s="131" t="s">
        <v>73</v>
      </c>
      <c r="F26" s="131" t="s">
        <v>201</v>
      </c>
      <c r="G26" s="131" t="s">
        <v>202</v>
      </c>
      <c r="H26" s="137">
        <v>15629</v>
      </c>
      <c r="I26" s="137">
        <v>15629</v>
      </c>
      <c r="J26" s="137"/>
      <c r="K26" s="137"/>
      <c r="L26" s="137">
        <v>15629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ht="31.4" customHeight="1" spans="1:23">
      <c r="A27" s="131" t="s">
        <v>47</v>
      </c>
      <c r="B27" s="131" t="s">
        <v>191</v>
      </c>
      <c r="C27" s="131" t="s">
        <v>192</v>
      </c>
      <c r="D27" s="131" t="s">
        <v>82</v>
      </c>
      <c r="E27" s="131" t="s">
        <v>73</v>
      </c>
      <c r="F27" s="131" t="s">
        <v>201</v>
      </c>
      <c r="G27" s="131" t="s">
        <v>202</v>
      </c>
      <c r="H27" s="137">
        <v>57131</v>
      </c>
      <c r="I27" s="137">
        <v>57131</v>
      </c>
      <c r="J27" s="137"/>
      <c r="K27" s="137"/>
      <c r="L27" s="137">
        <v>57131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ht="31.4" customHeight="1" spans="1:23">
      <c r="A28" s="131" t="s">
        <v>47</v>
      </c>
      <c r="B28" s="131" t="s">
        <v>191</v>
      </c>
      <c r="C28" s="131" t="s">
        <v>192</v>
      </c>
      <c r="D28" s="131" t="s">
        <v>120</v>
      </c>
      <c r="E28" s="131" t="s">
        <v>121</v>
      </c>
      <c r="F28" s="131" t="s">
        <v>201</v>
      </c>
      <c r="G28" s="131" t="s">
        <v>202</v>
      </c>
      <c r="H28" s="137">
        <v>5234</v>
      </c>
      <c r="I28" s="137">
        <v>5234</v>
      </c>
      <c r="J28" s="137"/>
      <c r="K28" s="137"/>
      <c r="L28" s="137">
        <v>5234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ht="31.4" customHeight="1" spans="1:23">
      <c r="A29" s="131" t="s">
        <v>47</v>
      </c>
      <c r="B29" s="131" t="s">
        <v>191</v>
      </c>
      <c r="C29" s="131" t="s">
        <v>192</v>
      </c>
      <c r="D29" s="131" t="s">
        <v>72</v>
      </c>
      <c r="E29" s="131" t="s">
        <v>73</v>
      </c>
      <c r="F29" s="131" t="s">
        <v>201</v>
      </c>
      <c r="G29" s="131" t="s">
        <v>202</v>
      </c>
      <c r="H29" s="137">
        <v>36840</v>
      </c>
      <c r="I29" s="137">
        <v>36840</v>
      </c>
      <c r="J29" s="137"/>
      <c r="K29" s="137"/>
      <c r="L29" s="137">
        <v>36840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ht="31.4" customHeight="1" spans="1:23">
      <c r="A30" s="131" t="s">
        <v>47</v>
      </c>
      <c r="B30" s="131" t="s">
        <v>191</v>
      </c>
      <c r="C30" s="131" t="s">
        <v>192</v>
      </c>
      <c r="D30" s="131" t="s">
        <v>77</v>
      </c>
      <c r="E30" s="131" t="s">
        <v>73</v>
      </c>
      <c r="F30" s="131" t="s">
        <v>201</v>
      </c>
      <c r="G30" s="131" t="s">
        <v>202</v>
      </c>
      <c r="H30" s="137">
        <v>61860</v>
      </c>
      <c r="I30" s="137">
        <v>61860</v>
      </c>
      <c r="J30" s="137"/>
      <c r="K30" s="137"/>
      <c r="L30" s="137">
        <v>61860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ht="31.4" customHeight="1" spans="1:23">
      <c r="A31" s="131" t="s">
        <v>47</v>
      </c>
      <c r="B31" s="131" t="s">
        <v>191</v>
      </c>
      <c r="C31" s="131" t="s">
        <v>192</v>
      </c>
      <c r="D31" s="131" t="s">
        <v>82</v>
      </c>
      <c r="E31" s="131" t="s">
        <v>73</v>
      </c>
      <c r="F31" s="131" t="s">
        <v>201</v>
      </c>
      <c r="G31" s="131" t="s">
        <v>202</v>
      </c>
      <c r="H31" s="137">
        <v>198900</v>
      </c>
      <c r="I31" s="137">
        <v>198900</v>
      </c>
      <c r="J31" s="137"/>
      <c r="K31" s="137"/>
      <c r="L31" s="137">
        <v>198900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ht="31.4" customHeight="1" spans="1:23">
      <c r="A32" s="131" t="s">
        <v>47</v>
      </c>
      <c r="B32" s="131" t="s">
        <v>191</v>
      </c>
      <c r="C32" s="131" t="s">
        <v>192</v>
      </c>
      <c r="D32" s="131" t="s">
        <v>120</v>
      </c>
      <c r="E32" s="131" t="s">
        <v>121</v>
      </c>
      <c r="F32" s="131" t="s">
        <v>201</v>
      </c>
      <c r="G32" s="131" t="s">
        <v>202</v>
      </c>
      <c r="H32" s="137">
        <v>24840</v>
      </c>
      <c r="I32" s="137">
        <v>24840</v>
      </c>
      <c r="J32" s="137"/>
      <c r="K32" s="137"/>
      <c r="L32" s="137">
        <v>24840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ht="31.4" customHeight="1" spans="1:23">
      <c r="A33" s="131" t="s">
        <v>47</v>
      </c>
      <c r="B33" s="131" t="s">
        <v>191</v>
      </c>
      <c r="C33" s="131" t="s">
        <v>192</v>
      </c>
      <c r="D33" s="131" t="s">
        <v>72</v>
      </c>
      <c r="E33" s="131" t="s">
        <v>73</v>
      </c>
      <c r="F33" s="131" t="s">
        <v>201</v>
      </c>
      <c r="G33" s="131" t="s">
        <v>202</v>
      </c>
      <c r="H33" s="137">
        <v>64320</v>
      </c>
      <c r="I33" s="137">
        <v>64320</v>
      </c>
      <c r="J33" s="137"/>
      <c r="K33" s="137"/>
      <c r="L33" s="137">
        <v>64320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ht="31.4" customHeight="1" spans="1:23">
      <c r="A34" s="131" t="s">
        <v>47</v>
      </c>
      <c r="B34" s="131" t="s">
        <v>191</v>
      </c>
      <c r="C34" s="131" t="s">
        <v>192</v>
      </c>
      <c r="D34" s="131" t="s">
        <v>77</v>
      </c>
      <c r="E34" s="131" t="s">
        <v>73</v>
      </c>
      <c r="F34" s="131" t="s">
        <v>201</v>
      </c>
      <c r="G34" s="131" t="s">
        <v>202</v>
      </c>
      <c r="H34" s="137">
        <v>108660</v>
      </c>
      <c r="I34" s="137">
        <v>108660</v>
      </c>
      <c r="J34" s="137"/>
      <c r="K34" s="137"/>
      <c r="L34" s="137">
        <v>108660</v>
      </c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ht="31.4" customHeight="1" spans="1:23">
      <c r="A35" s="131" t="s">
        <v>47</v>
      </c>
      <c r="B35" s="131" t="s">
        <v>191</v>
      </c>
      <c r="C35" s="131" t="s">
        <v>192</v>
      </c>
      <c r="D35" s="131" t="s">
        <v>82</v>
      </c>
      <c r="E35" s="131" t="s">
        <v>73</v>
      </c>
      <c r="F35" s="131" t="s">
        <v>201</v>
      </c>
      <c r="G35" s="131" t="s">
        <v>202</v>
      </c>
      <c r="H35" s="137">
        <v>335760</v>
      </c>
      <c r="I35" s="137">
        <v>335760</v>
      </c>
      <c r="J35" s="137"/>
      <c r="K35" s="137"/>
      <c r="L35" s="137">
        <v>335760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ht="31.4" customHeight="1" spans="1:23">
      <c r="A36" s="131" t="s">
        <v>47</v>
      </c>
      <c r="B36" s="131" t="s">
        <v>191</v>
      </c>
      <c r="C36" s="131" t="s">
        <v>192</v>
      </c>
      <c r="D36" s="131" t="s">
        <v>120</v>
      </c>
      <c r="E36" s="131" t="s">
        <v>121</v>
      </c>
      <c r="F36" s="131" t="s">
        <v>201</v>
      </c>
      <c r="G36" s="131" t="s">
        <v>202</v>
      </c>
      <c r="H36" s="137">
        <v>42960</v>
      </c>
      <c r="I36" s="137">
        <v>42960</v>
      </c>
      <c r="J36" s="137"/>
      <c r="K36" s="137"/>
      <c r="L36" s="137">
        <v>42960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ht="31.4" customHeight="1" spans="1:23">
      <c r="A37" s="131" t="s">
        <v>47</v>
      </c>
      <c r="B37" s="131" t="s">
        <v>191</v>
      </c>
      <c r="C37" s="131" t="s">
        <v>192</v>
      </c>
      <c r="D37" s="131" t="s">
        <v>72</v>
      </c>
      <c r="E37" s="131" t="s">
        <v>73</v>
      </c>
      <c r="F37" s="131" t="s">
        <v>201</v>
      </c>
      <c r="G37" s="131" t="s">
        <v>202</v>
      </c>
      <c r="H37" s="137">
        <v>40200</v>
      </c>
      <c r="I37" s="137">
        <v>40200</v>
      </c>
      <c r="J37" s="137"/>
      <c r="K37" s="137"/>
      <c r="L37" s="137">
        <v>40200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ht="31.4" customHeight="1" spans="1:23">
      <c r="A38" s="131" t="s">
        <v>47</v>
      </c>
      <c r="B38" s="131" t="s">
        <v>191</v>
      </c>
      <c r="C38" s="131" t="s">
        <v>192</v>
      </c>
      <c r="D38" s="131" t="s">
        <v>77</v>
      </c>
      <c r="E38" s="131" t="s">
        <v>73</v>
      </c>
      <c r="F38" s="131" t="s">
        <v>201</v>
      </c>
      <c r="G38" s="131" t="s">
        <v>202</v>
      </c>
      <c r="H38" s="137">
        <v>68184</v>
      </c>
      <c r="I38" s="137">
        <v>68184</v>
      </c>
      <c r="J38" s="137"/>
      <c r="K38" s="137"/>
      <c r="L38" s="137">
        <v>68184</v>
      </c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ht="31.4" customHeight="1" spans="1:23">
      <c r="A39" s="131" t="s">
        <v>47</v>
      </c>
      <c r="B39" s="131" t="s">
        <v>191</v>
      </c>
      <c r="C39" s="131" t="s">
        <v>192</v>
      </c>
      <c r="D39" s="131" t="s">
        <v>82</v>
      </c>
      <c r="E39" s="131" t="s">
        <v>73</v>
      </c>
      <c r="F39" s="131" t="s">
        <v>201</v>
      </c>
      <c r="G39" s="131" t="s">
        <v>202</v>
      </c>
      <c r="H39" s="137">
        <v>208692</v>
      </c>
      <c r="I39" s="137">
        <v>208692</v>
      </c>
      <c r="J39" s="137"/>
      <c r="K39" s="137"/>
      <c r="L39" s="137">
        <v>208692</v>
      </c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ht="31.4" customHeight="1" spans="1:23">
      <c r="A40" s="131" t="s">
        <v>47</v>
      </c>
      <c r="B40" s="131" t="s">
        <v>191</v>
      </c>
      <c r="C40" s="131" t="s">
        <v>192</v>
      </c>
      <c r="D40" s="131" t="s">
        <v>120</v>
      </c>
      <c r="E40" s="131" t="s">
        <v>121</v>
      </c>
      <c r="F40" s="131" t="s">
        <v>201</v>
      </c>
      <c r="G40" s="131" t="s">
        <v>202</v>
      </c>
      <c r="H40" s="137">
        <v>26760</v>
      </c>
      <c r="I40" s="137">
        <v>26760</v>
      </c>
      <c r="J40" s="137"/>
      <c r="K40" s="137"/>
      <c r="L40" s="137">
        <v>26760</v>
      </c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ht="31.4" customHeight="1" spans="1:23">
      <c r="A41" s="131" t="s">
        <v>47</v>
      </c>
      <c r="B41" s="131" t="s">
        <v>203</v>
      </c>
      <c r="C41" s="131" t="s">
        <v>204</v>
      </c>
      <c r="D41" s="131" t="s">
        <v>87</v>
      </c>
      <c r="E41" s="131" t="s">
        <v>88</v>
      </c>
      <c r="F41" s="131" t="s">
        <v>205</v>
      </c>
      <c r="G41" s="131" t="s">
        <v>206</v>
      </c>
      <c r="H41" s="137">
        <v>852329.93</v>
      </c>
      <c r="I41" s="137">
        <v>852329.93</v>
      </c>
      <c r="J41" s="137"/>
      <c r="K41" s="137"/>
      <c r="L41" s="137">
        <v>852329.93</v>
      </c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ht="31.4" customHeight="1" spans="1:23">
      <c r="A42" s="131" t="s">
        <v>47</v>
      </c>
      <c r="B42" s="131" t="s">
        <v>203</v>
      </c>
      <c r="C42" s="131" t="s">
        <v>204</v>
      </c>
      <c r="D42" s="131" t="s">
        <v>89</v>
      </c>
      <c r="E42" s="131" t="s">
        <v>90</v>
      </c>
      <c r="F42" s="131" t="s">
        <v>207</v>
      </c>
      <c r="G42" s="131" t="s">
        <v>208</v>
      </c>
      <c r="H42" s="137">
        <v>90000</v>
      </c>
      <c r="I42" s="137">
        <v>90000</v>
      </c>
      <c r="J42" s="137"/>
      <c r="K42" s="137"/>
      <c r="L42" s="137">
        <v>90000</v>
      </c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ht="31.4" customHeight="1" spans="1:23">
      <c r="A43" s="131" t="s">
        <v>47</v>
      </c>
      <c r="B43" s="131" t="s">
        <v>203</v>
      </c>
      <c r="C43" s="131" t="s">
        <v>204</v>
      </c>
      <c r="D43" s="131" t="s">
        <v>89</v>
      </c>
      <c r="E43" s="131" t="s">
        <v>90</v>
      </c>
      <c r="F43" s="131" t="s">
        <v>207</v>
      </c>
      <c r="G43" s="131" t="s">
        <v>208</v>
      </c>
      <c r="H43" s="137"/>
      <c r="I43" s="137"/>
      <c r="J43" s="137"/>
      <c r="K43" s="137"/>
      <c r="L43" s="137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ht="31.4" customHeight="1" spans="1:23">
      <c r="A44" s="131" t="s">
        <v>47</v>
      </c>
      <c r="B44" s="131" t="s">
        <v>209</v>
      </c>
      <c r="C44" s="131" t="s">
        <v>210</v>
      </c>
      <c r="D44" s="131" t="s">
        <v>89</v>
      </c>
      <c r="E44" s="131" t="s">
        <v>90</v>
      </c>
      <c r="F44" s="131" t="s">
        <v>207</v>
      </c>
      <c r="G44" s="131" t="s">
        <v>208</v>
      </c>
      <c r="H44" s="137">
        <v>418210.2</v>
      </c>
      <c r="I44" s="137">
        <v>418210.2</v>
      </c>
      <c r="J44" s="137"/>
      <c r="K44" s="137"/>
      <c r="L44" s="137">
        <v>418210.2</v>
      </c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ht="31.4" customHeight="1" spans="1:23">
      <c r="A45" s="131" t="s">
        <v>47</v>
      </c>
      <c r="B45" s="131" t="s">
        <v>203</v>
      </c>
      <c r="C45" s="131" t="s">
        <v>204</v>
      </c>
      <c r="D45" s="131" t="s">
        <v>110</v>
      </c>
      <c r="E45" s="131" t="s">
        <v>111</v>
      </c>
      <c r="F45" s="131" t="s">
        <v>211</v>
      </c>
      <c r="G45" s="131" t="s">
        <v>212</v>
      </c>
      <c r="H45" s="137">
        <v>332214.95</v>
      </c>
      <c r="I45" s="137">
        <v>332214.95</v>
      </c>
      <c r="J45" s="137"/>
      <c r="K45" s="137"/>
      <c r="L45" s="137">
        <v>332214.95</v>
      </c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ht="31.4" customHeight="1" spans="1:23">
      <c r="A46" s="131" t="s">
        <v>47</v>
      </c>
      <c r="B46" s="131" t="s">
        <v>203</v>
      </c>
      <c r="C46" s="131" t="s">
        <v>204</v>
      </c>
      <c r="D46" s="131" t="s">
        <v>112</v>
      </c>
      <c r="E46" s="131" t="s">
        <v>113</v>
      </c>
      <c r="F46" s="131" t="s">
        <v>211</v>
      </c>
      <c r="G46" s="131" t="s">
        <v>212</v>
      </c>
      <c r="H46" s="137"/>
      <c r="I46" s="137"/>
      <c r="J46" s="137"/>
      <c r="K46" s="137"/>
      <c r="L46" s="137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ht="31.4" customHeight="1" spans="1:23">
      <c r="A47" s="131" t="s">
        <v>47</v>
      </c>
      <c r="B47" s="131" t="s">
        <v>203</v>
      </c>
      <c r="C47" s="131" t="s">
        <v>204</v>
      </c>
      <c r="D47" s="131" t="s">
        <v>114</v>
      </c>
      <c r="E47" s="131" t="s">
        <v>115</v>
      </c>
      <c r="F47" s="131" t="s">
        <v>213</v>
      </c>
      <c r="G47" s="131" t="s">
        <v>214</v>
      </c>
      <c r="H47" s="137">
        <v>10321.45</v>
      </c>
      <c r="I47" s="137">
        <v>10321.45</v>
      </c>
      <c r="J47" s="137"/>
      <c r="K47" s="137"/>
      <c r="L47" s="137">
        <v>10321.45</v>
      </c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ht="31.4" customHeight="1" spans="1:23">
      <c r="A48" s="131" t="s">
        <v>47</v>
      </c>
      <c r="B48" s="131" t="s">
        <v>203</v>
      </c>
      <c r="C48" s="131" t="s">
        <v>204</v>
      </c>
      <c r="D48" s="131" t="s">
        <v>101</v>
      </c>
      <c r="E48" s="131" t="s">
        <v>100</v>
      </c>
      <c r="F48" s="131" t="s">
        <v>213</v>
      </c>
      <c r="G48" s="131" t="s">
        <v>214</v>
      </c>
      <c r="H48" s="137">
        <v>19510.76</v>
      </c>
      <c r="I48" s="137">
        <v>19510.76</v>
      </c>
      <c r="J48" s="137"/>
      <c r="K48" s="137"/>
      <c r="L48" s="137">
        <v>19510.76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ht="31.4" customHeight="1" spans="1:23">
      <c r="A49" s="131" t="s">
        <v>47</v>
      </c>
      <c r="B49" s="131" t="s">
        <v>203</v>
      </c>
      <c r="C49" s="131" t="s">
        <v>204</v>
      </c>
      <c r="D49" s="131" t="s">
        <v>114</v>
      </c>
      <c r="E49" s="131" t="s">
        <v>115</v>
      </c>
      <c r="F49" s="131" t="s">
        <v>213</v>
      </c>
      <c r="G49" s="131" t="s">
        <v>214</v>
      </c>
      <c r="H49" s="137"/>
      <c r="I49" s="137"/>
      <c r="J49" s="137"/>
      <c r="K49" s="137"/>
      <c r="L49" s="137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ht="31.4" customHeight="1" spans="1:23">
      <c r="A50" s="131" t="s">
        <v>47</v>
      </c>
      <c r="B50" s="131" t="s">
        <v>215</v>
      </c>
      <c r="C50" s="131" t="s">
        <v>137</v>
      </c>
      <c r="D50" s="131" t="s">
        <v>136</v>
      </c>
      <c r="E50" s="131" t="s">
        <v>137</v>
      </c>
      <c r="F50" s="131" t="s">
        <v>216</v>
      </c>
      <c r="G50" s="131" t="s">
        <v>137</v>
      </c>
      <c r="H50" s="137">
        <v>619287</v>
      </c>
      <c r="I50" s="137">
        <v>619287</v>
      </c>
      <c r="J50" s="137"/>
      <c r="K50" s="137"/>
      <c r="L50" s="137">
        <v>619287</v>
      </c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ht="31.4" customHeight="1" spans="1:23">
      <c r="A51" s="131" t="s">
        <v>47</v>
      </c>
      <c r="B51" s="131" t="s">
        <v>217</v>
      </c>
      <c r="C51" s="131" t="s">
        <v>218</v>
      </c>
      <c r="D51" s="131" t="s">
        <v>69</v>
      </c>
      <c r="E51" s="131" t="s">
        <v>70</v>
      </c>
      <c r="F51" s="131" t="s">
        <v>219</v>
      </c>
      <c r="G51" s="131" t="s">
        <v>220</v>
      </c>
      <c r="H51" s="137">
        <v>10800</v>
      </c>
      <c r="I51" s="137">
        <v>10800</v>
      </c>
      <c r="J51" s="137"/>
      <c r="K51" s="137"/>
      <c r="L51" s="137">
        <v>10800</v>
      </c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ht="31.4" customHeight="1" spans="1:23">
      <c r="A52" s="131" t="s">
        <v>47</v>
      </c>
      <c r="B52" s="131" t="s">
        <v>221</v>
      </c>
      <c r="C52" s="131" t="s">
        <v>222</v>
      </c>
      <c r="D52" s="131" t="s">
        <v>69</v>
      </c>
      <c r="E52" s="131" t="s">
        <v>70</v>
      </c>
      <c r="F52" s="131" t="s">
        <v>223</v>
      </c>
      <c r="G52" s="131" t="s">
        <v>224</v>
      </c>
      <c r="H52" s="137">
        <v>16290</v>
      </c>
      <c r="I52" s="137">
        <v>16290</v>
      </c>
      <c r="J52" s="137"/>
      <c r="K52" s="137"/>
      <c r="L52" s="137">
        <v>16290</v>
      </c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ht="31.4" customHeight="1" spans="1:23">
      <c r="A53" s="131" t="s">
        <v>47</v>
      </c>
      <c r="B53" s="131" t="s">
        <v>221</v>
      </c>
      <c r="C53" s="131" t="s">
        <v>222</v>
      </c>
      <c r="D53" s="131" t="s">
        <v>69</v>
      </c>
      <c r="E53" s="131" t="s">
        <v>70</v>
      </c>
      <c r="F53" s="131" t="s">
        <v>225</v>
      </c>
      <c r="G53" s="131" t="s">
        <v>226</v>
      </c>
      <c r="H53" s="137">
        <v>30000</v>
      </c>
      <c r="I53" s="137">
        <v>30000</v>
      </c>
      <c r="J53" s="137"/>
      <c r="K53" s="137"/>
      <c r="L53" s="137">
        <v>30000</v>
      </c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ht="31.4" customHeight="1" spans="1:23">
      <c r="A54" s="131" t="s">
        <v>47</v>
      </c>
      <c r="B54" s="131" t="s">
        <v>227</v>
      </c>
      <c r="C54" s="131" t="s">
        <v>228</v>
      </c>
      <c r="D54" s="131" t="s">
        <v>69</v>
      </c>
      <c r="E54" s="131" t="s">
        <v>70</v>
      </c>
      <c r="F54" s="131" t="s">
        <v>229</v>
      </c>
      <c r="G54" s="131" t="s">
        <v>230</v>
      </c>
      <c r="H54" s="137">
        <v>19000</v>
      </c>
      <c r="I54" s="137">
        <v>19000</v>
      </c>
      <c r="J54" s="137"/>
      <c r="K54" s="137"/>
      <c r="L54" s="137">
        <v>19000</v>
      </c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ht="31.4" customHeight="1" spans="1:23">
      <c r="A55" s="131" t="s">
        <v>47</v>
      </c>
      <c r="B55" s="131" t="s">
        <v>231</v>
      </c>
      <c r="C55" s="131" t="s">
        <v>232</v>
      </c>
      <c r="D55" s="131" t="s">
        <v>69</v>
      </c>
      <c r="E55" s="131" t="s">
        <v>70</v>
      </c>
      <c r="F55" s="131" t="s">
        <v>233</v>
      </c>
      <c r="G55" s="131" t="s">
        <v>167</v>
      </c>
      <c r="H55" s="137">
        <v>2710</v>
      </c>
      <c r="I55" s="137">
        <v>2710</v>
      </c>
      <c r="J55" s="137"/>
      <c r="K55" s="137"/>
      <c r="L55" s="137">
        <v>2710</v>
      </c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ht="31.4" customHeight="1" spans="1:23">
      <c r="A56" s="131" t="s">
        <v>47</v>
      </c>
      <c r="B56" s="131" t="s">
        <v>221</v>
      </c>
      <c r="C56" s="131" t="s">
        <v>222</v>
      </c>
      <c r="D56" s="131" t="s">
        <v>72</v>
      </c>
      <c r="E56" s="131" t="s">
        <v>73</v>
      </c>
      <c r="F56" s="131" t="s">
        <v>234</v>
      </c>
      <c r="G56" s="131" t="s">
        <v>235</v>
      </c>
      <c r="H56" s="137">
        <v>18000</v>
      </c>
      <c r="I56" s="137">
        <v>18000</v>
      </c>
      <c r="J56" s="137"/>
      <c r="K56" s="137"/>
      <c r="L56" s="137">
        <v>18000</v>
      </c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ht="31.4" customHeight="1" spans="1:23">
      <c r="A57" s="131" t="s">
        <v>47</v>
      </c>
      <c r="B57" s="131" t="s">
        <v>221</v>
      </c>
      <c r="C57" s="131" t="s">
        <v>222</v>
      </c>
      <c r="D57" s="131" t="s">
        <v>72</v>
      </c>
      <c r="E57" s="131" t="s">
        <v>73</v>
      </c>
      <c r="F57" s="131" t="s">
        <v>236</v>
      </c>
      <c r="G57" s="131" t="s">
        <v>237</v>
      </c>
      <c r="H57" s="137">
        <v>7500</v>
      </c>
      <c r="I57" s="137">
        <v>7500</v>
      </c>
      <c r="J57" s="137"/>
      <c r="K57" s="137"/>
      <c r="L57" s="137">
        <v>7500</v>
      </c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ht="31.4" customHeight="1" spans="1:23">
      <c r="A58" s="131" t="s">
        <v>47</v>
      </c>
      <c r="B58" s="131" t="s">
        <v>221</v>
      </c>
      <c r="C58" s="131" t="s">
        <v>222</v>
      </c>
      <c r="D58" s="131" t="s">
        <v>76</v>
      </c>
      <c r="E58" s="131" t="s">
        <v>70</v>
      </c>
      <c r="F58" s="131" t="s">
        <v>223</v>
      </c>
      <c r="G58" s="131" t="s">
        <v>224</v>
      </c>
      <c r="H58" s="137">
        <v>3500</v>
      </c>
      <c r="I58" s="137">
        <v>3500</v>
      </c>
      <c r="J58" s="137"/>
      <c r="K58" s="137"/>
      <c r="L58" s="137">
        <v>3500</v>
      </c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ht="31.4" customHeight="1" spans="1:23">
      <c r="A59" s="131" t="s">
        <v>47</v>
      </c>
      <c r="B59" s="131" t="s">
        <v>221</v>
      </c>
      <c r="C59" s="131" t="s">
        <v>222</v>
      </c>
      <c r="D59" s="131" t="s">
        <v>76</v>
      </c>
      <c r="E59" s="131" t="s">
        <v>70</v>
      </c>
      <c r="F59" s="131" t="s">
        <v>223</v>
      </c>
      <c r="G59" s="131" t="s">
        <v>224</v>
      </c>
      <c r="H59" s="137">
        <v>35000</v>
      </c>
      <c r="I59" s="137">
        <v>35000</v>
      </c>
      <c r="J59" s="137"/>
      <c r="K59" s="137"/>
      <c r="L59" s="137">
        <v>35000</v>
      </c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ht="31.4" customHeight="1" spans="1:23">
      <c r="A60" s="131" t="s">
        <v>47</v>
      </c>
      <c r="B60" s="131" t="s">
        <v>221</v>
      </c>
      <c r="C60" s="131" t="s">
        <v>222</v>
      </c>
      <c r="D60" s="131" t="s">
        <v>76</v>
      </c>
      <c r="E60" s="131" t="s">
        <v>70</v>
      </c>
      <c r="F60" s="131" t="s">
        <v>238</v>
      </c>
      <c r="G60" s="131" t="s">
        <v>239</v>
      </c>
      <c r="H60" s="137">
        <v>40000</v>
      </c>
      <c r="I60" s="137">
        <v>40000</v>
      </c>
      <c r="J60" s="137"/>
      <c r="K60" s="137"/>
      <c r="L60" s="137">
        <v>40000</v>
      </c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ht="31.4" customHeight="1" spans="1:23">
      <c r="A61" s="131" t="s">
        <v>47</v>
      </c>
      <c r="B61" s="131" t="s">
        <v>227</v>
      </c>
      <c r="C61" s="131" t="s">
        <v>228</v>
      </c>
      <c r="D61" s="131" t="s">
        <v>76</v>
      </c>
      <c r="E61" s="131" t="s">
        <v>70</v>
      </c>
      <c r="F61" s="131" t="s">
        <v>229</v>
      </c>
      <c r="G61" s="131" t="s">
        <v>230</v>
      </c>
      <c r="H61" s="137">
        <v>9500</v>
      </c>
      <c r="I61" s="137">
        <v>9500</v>
      </c>
      <c r="J61" s="137"/>
      <c r="K61" s="137"/>
      <c r="L61" s="137">
        <v>9500</v>
      </c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ht="31.4" customHeight="1" spans="1:23">
      <c r="A62" s="131" t="s">
        <v>47</v>
      </c>
      <c r="B62" s="131" t="s">
        <v>221</v>
      </c>
      <c r="C62" s="131" t="s">
        <v>222</v>
      </c>
      <c r="D62" s="131" t="s">
        <v>76</v>
      </c>
      <c r="E62" s="131" t="s">
        <v>70</v>
      </c>
      <c r="F62" s="131" t="s">
        <v>240</v>
      </c>
      <c r="G62" s="131" t="s">
        <v>241</v>
      </c>
      <c r="H62" s="137">
        <v>4000</v>
      </c>
      <c r="I62" s="137">
        <v>4000</v>
      </c>
      <c r="J62" s="137"/>
      <c r="K62" s="137"/>
      <c r="L62" s="137">
        <v>4000</v>
      </c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ht="31.4" customHeight="1" spans="1:23">
      <c r="A63" s="131" t="s">
        <v>47</v>
      </c>
      <c r="B63" s="131" t="s">
        <v>221</v>
      </c>
      <c r="C63" s="131" t="s">
        <v>222</v>
      </c>
      <c r="D63" s="131" t="s">
        <v>76</v>
      </c>
      <c r="E63" s="131" t="s">
        <v>70</v>
      </c>
      <c r="F63" s="131" t="s">
        <v>242</v>
      </c>
      <c r="G63" s="131" t="s">
        <v>243</v>
      </c>
      <c r="H63" s="137">
        <v>4000</v>
      </c>
      <c r="I63" s="137">
        <v>4000</v>
      </c>
      <c r="J63" s="137"/>
      <c r="K63" s="137"/>
      <c r="L63" s="137">
        <v>4000</v>
      </c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ht="31.4" customHeight="1" spans="1:23">
      <c r="A64" s="131" t="s">
        <v>47</v>
      </c>
      <c r="B64" s="131" t="s">
        <v>221</v>
      </c>
      <c r="C64" s="131" t="s">
        <v>222</v>
      </c>
      <c r="D64" s="131" t="s">
        <v>76</v>
      </c>
      <c r="E64" s="131" t="s">
        <v>70</v>
      </c>
      <c r="F64" s="131" t="s">
        <v>244</v>
      </c>
      <c r="G64" s="131" t="s">
        <v>245</v>
      </c>
      <c r="H64" s="137">
        <v>40000</v>
      </c>
      <c r="I64" s="137">
        <v>40000</v>
      </c>
      <c r="J64" s="137"/>
      <c r="K64" s="137"/>
      <c r="L64" s="137">
        <v>40000</v>
      </c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ht="31.4" customHeight="1" spans="1:23">
      <c r="A65" s="131" t="s">
        <v>47</v>
      </c>
      <c r="B65" s="131" t="s">
        <v>221</v>
      </c>
      <c r="C65" s="131" t="s">
        <v>222</v>
      </c>
      <c r="D65" s="131" t="s">
        <v>77</v>
      </c>
      <c r="E65" s="131" t="s">
        <v>73</v>
      </c>
      <c r="F65" s="131" t="s">
        <v>223</v>
      </c>
      <c r="G65" s="131" t="s">
        <v>224</v>
      </c>
      <c r="H65" s="137">
        <v>10000</v>
      </c>
      <c r="I65" s="137">
        <v>10000</v>
      </c>
      <c r="J65" s="137"/>
      <c r="K65" s="137"/>
      <c r="L65" s="137">
        <v>10000</v>
      </c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ht="31.4" customHeight="1" spans="1:23">
      <c r="A66" s="131" t="s">
        <v>47</v>
      </c>
      <c r="B66" s="131" t="s">
        <v>221</v>
      </c>
      <c r="C66" s="131" t="s">
        <v>222</v>
      </c>
      <c r="D66" s="131" t="s">
        <v>77</v>
      </c>
      <c r="E66" s="131" t="s">
        <v>73</v>
      </c>
      <c r="F66" s="131" t="s">
        <v>238</v>
      </c>
      <c r="G66" s="131" t="s">
        <v>239</v>
      </c>
      <c r="H66" s="137">
        <v>20000</v>
      </c>
      <c r="I66" s="137">
        <v>20000</v>
      </c>
      <c r="J66" s="137"/>
      <c r="K66" s="137"/>
      <c r="L66" s="137">
        <v>20000</v>
      </c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ht="31.4" customHeight="1" spans="1:23">
      <c r="A67" s="131" t="s">
        <v>47</v>
      </c>
      <c r="B67" s="131" t="s">
        <v>221</v>
      </c>
      <c r="C67" s="131" t="s">
        <v>222</v>
      </c>
      <c r="D67" s="131" t="s">
        <v>77</v>
      </c>
      <c r="E67" s="131" t="s">
        <v>73</v>
      </c>
      <c r="F67" s="131" t="s">
        <v>236</v>
      </c>
      <c r="G67" s="131" t="s">
        <v>237</v>
      </c>
      <c r="H67" s="137">
        <v>12500</v>
      </c>
      <c r="I67" s="137">
        <v>12500</v>
      </c>
      <c r="J67" s="137"/>
      <c r="K67" s="137"/>
      <c r="L67" s="137">
        <v>12500</v>
      </c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ht="31.4" customHeight="1" spans="1:23">
      <c r="A68" s="131" t="s">
        <v>47</v>
      </c>
      <c r="B68" s="131" t="s">
        <v>221</v>
      </c>
      <c r="C68" s="131" t="s">
        <v>222</v>
      </c>
      <c r="D68" s="131" t="s">
        <v>82</v>
      </c>
      <c r="E68" s="131" t="s">
        <v>73</v>
      </c>
      <c r="F68" s="131" t="s">
        <v>223</v>
      </c>
      <c r="G68" s="131" t="s">
        <v>224</v>
      </c>
      <c r="H68" s="137">
        <v>6030</v>
      </c>
      <c r="I68" s="137">
        <v>6030</v>
      </c>
      <c r="J68" s="137"/>
      <c r="K68" s="137"/>
      <c r="L68" s="137">
        <v>6030</v>
      </c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ht="31.4" customHeight="1" spans="1:23">
      <c r="A69" s="131" t="s">
        <v>47</v>
      </c>
      <c r="B69" s="131" t="s">
        <v>221</v>
      </c>
      <c r="C69" s="131" t="s">
        <v>222</v>
      </c>
      <c r="D69" s="131" t="s">
        <v>82</v>
      </c>
      <c r="E69" s="131" t="s">
        <v>73</v>
      </c>
      <c r="F69" s="131" t="s">
        <v>238</v>
      </c>
      <c r="G69" s="131" t="s">
        <v>239</v>
      </c>
      <c r="H69" s="137">
        <v>29960</v>
      </c>
      <c r="I69" s="137">
        <v>29960</v>
      </c>
      <c r="J69" s="137"/>
      <c r="K69" s="137"/>
      <c r="L69" s="137">
        <v>29960</v>
      </c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ht="31.4" customHeight="1" spans="1:23">
      <c r="A70" s="131" t="s">
        <v>47</v>
      </c>
      <c r="B70" s="131" t="s">
        <v>221</v>
      </c>
      <c r="C70" s="131" t="s">
        <v>222</v>
      </c>
      <c r="D70" s="131" t="s">
        <v>82</v>
      </c>
      <c r="E70" s="131" t="s">
        <v>73</v>
      </c>
      <c r="F70" s="131" t="s">
        <v>225</v>
      </c>
      <c r="G70" s="131" t="s">
        <v>226</v>
      </c>
      <c r="H70" s="137">
        <v>24000</v>
      </c>
      <c r="I70" s="137">
        <v>24000</v>
      </c>
      <c r="J70" s="137"/>
      <c r="K70" s="137"/>
      <c r="L70" s="137">
        <v>24000</v>
      </c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ht="31.4" customHeight="1" spans="1:23">
      <c r="A71" s="131" t="s">
        <v>47</v>
      </c>
      <c r="B71" s="131" t="s">
        <v>227</v>
      </c>
      <c r="C71" s="131" t="s">
        <v>228</v>
      </c>
      <c r="D71" s="131" t="s">
        <v>82</v>
      </c>
      <c r="E71" s="131" t="s">
        <v>73</v>
      </c>
      <c r="F71" s="131" t="s">
        <v>229</v>
      </c>
      <c r="G71" s="131" t="s">
        <v>230</v>
      </c>
      <c r="H71" s="137">
        <v>9500</v>
      </c>
      <c r="I71" s="137">
        <v>9500</v>
      </c>
      <c r="J71" s="137"/>
      <c r="K71" s="137"/>
      <c r="L71" s="137">
        <v>9500</v>
      </c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ht="31.4" customHeight="1" spans="1:23">
      <c r="A72" s="131" t="s">
        <v>47</v>
      </c>
      <c r="B72" s="131" t="s">
        <v>221</v>
      </c>
      <c r="C72" s="131" t="s">
        <v>222</v>
      </c>
      <c r="D72" s="131" t="s">
        <v>82</v>
      </c>
      <c r="E72" s="131" t="s">
        <v>73</v>
      </c>
      <c r="F72" s="131" t="s">
        <v>236</v>
      </c>
      <c r="G72" s="131" t="s">
        <v>237</v>
      </c>
      <c r="H72" s="137">
        <v>58010</v>
      </c>
      <c r="I72" s="137">
        <v>58010</v>
      </c>
      <c r="J72" s="137"/>
      <c r="K72" s="137"/>
      <c r="L72" s="137">
        <v>58010</v>
      </c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ht="31.4" customHeight="1" spans="1:23">
      <c r="A73" s="131" t="s">
        <v>47</v>
      </c>
      <c r="B73" s="131" t="s">
        <v>221</v>
      </c>
      <c r="C73" s="131" t="s">
        <v>222</v>
      </c>
      <c r="D73" s="131" t="s">
        <v>120</v>
      </c>
      <c r="E73" s="131" t="s">
        <v>121</v>
      </c>
      <c r="F73" s="131" t="s">
        <v>236</v>
      </c>
      <c r="G73" s="131" t="s">
        <v>237</v>
      </c>
      <c r="H73" s="137">
        <v>17000</v>
      </c>
      <c r="I73" s="137">
        <v>17000</v>
      </c>
      <c r="J73" s="137"/>
      <c r="K73" s="137"/>
      <c r="L73" s="137">
        <v>17000</v>
      </c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ht="31.4" customHeight="1" spans="1:23">
      <c r="A74" s="131" t="s">
        <v>47</v>
      </c>
      <c r="B74" s="131" t="s">
        <v>246</v>
      </c>
      <c r="C74" s="131" t="s">
        <v>247</v>
      </c>
      <c r="D74" s="131" t="s">
        <v>85</v>
      </c>
      <c r="E74" s="131" t="s">
        <v>86</v>
      </c>
      <c r="F74" s="131" t="s">
        <v>223</v>
      </c>
      <c r="G74" s="131" t="s">
        <v>224</v>
      </c>
      <c r="H74" s="137">
        <v>6000</v>
      </c>
      <c r="I74" s="137">
        <v>6000</v>
      </c>
      <c r="J74" s="137"/>
      <c r="K74" s="137"/>
      <c r="L74" s="137">
        <v>6000</v>
      </c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ht="31.4" customHeight="1" spans="1:23">
      <c r="A75" s="131" t="s">
        <v>47</v>
      </c>
      <c r="B75" s="131" t="s">
        <v>248</v>
      </c>
      <c r="C75" s="131" t="s">
        <v>249</v>
      </c>
      <c r="D75" s="131" t="s">
        <v>69</v>
      </c>
      <c r="E75" s="131" t="s">
        <v>70</v>
      </c>
      <c r="F75" s="131" t="s">
        <v>250</v>
      </c>
      <c r="G75" s="131" t="s">
        <v>249</v>
      </c>
      <c r="H75" s="137">
        <v>12337.44</v>
      </c>
      <c r="I75" s="137">
        <v>12337.44</v>
      </c>
      <c r="J75" s="137"/>
      <c r="K75" s="137"/>
      <c r="L75" s="137">
        <v>12337.44</v>
      </c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ht="31.4" customHeight="1" spans="1:23">
      <c r="A76" s="131" t="s">
        <v>47</v>
      </c>
      <c r="B76" s="131" t="s">
        <v>248</v>
      </c>
      <c r="C76" s="131" t="s">
        <v>249</v>
      </c>
      <c r="D76" s="131" t="s">
        <v>72</v>
      </c>
      <c r="E76" s="131" t="s">
        <v>73</v>
      </c>
      <c r="F76" s="131" t="s">
        <v>250</v>
      </c>
      <c r="G76" s="131" t="s">
        <v>249</v>
      </c>
      <c r="H76" s="137">
        <v>5158.08</v>
      </c>
      <c r="I76" s="137">
        <v>5158.08</v>
      </c>
      <c r="J76" s="137"/>
      <c r="K76" s="137"/>
      <c r="L76" s="137">
        <v>5158.08</v>
      </c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ht="31.4" customHeight="1" spans="1:23">
      <c r="A77" s="131" t="s">
        <v>47</v>
      </c>
      <c r="B77" s="131" t="s">
        <v>248</v>
      </c>
      <c r="C77" s="131" t="s">
        <v>249</v>
      </c>
      <c r="D77" s="131" t="s">
        <v>76</v>
      </c>
      <c r="E77" s="131" t="s">
        <v>70</v>
      </c>
      <c r="F77" s="131" t="s">
        <v>250</v>
      </c>
      <c r="G77" s="131" t="s">
        <v>249</v>
      </c>
      <c r="H77" s="137">
        <v>25558.56</v>
      </c>
      <c r="I77" s="137">
        <v>25558.56</v>
      </c>
      <c r="J77" s="137"/>
      <c r="K77" s="137"/>
      <c r="L77" s="137">
        <v>25558.56</v>
      </c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ht="31.4" customHeight="1" spans="1:23">
      <c r="A78" s="131" t="s">
        <v>47</v>
      </c>
      <c r="B78" s="131" t="s">
        <v>248</v>
      </c>
      <c r="C78" s="131" t="s">
        <v>249</v>
      </c>
      <c r="D78" s="131" t="s">
        <v>77</v>
      </c>
      <c r="E78" s="131" t="s">
        <v>73</v>
      </c>
      <c r="F78" s="131" t="s">
        <v>250</v>
      </c>
      <c r="G78" s="131" t="s">
        <v>249</v>
      </c>
      <c r="H78" s="137">
        <v>8990.64</v>
      </c>
      <c r="I78" s="137">
        <v>8990.64</v>
      </c>
      <c r="J78" s="137"/>
      <c r="K78" s="137"/>
      <c r="L78" s="137">
        <v>8990.64</v>
      </c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ht="31.4" customHeight="1" spans="1:23">
      <c r="A79" s="131" t="s">
        <v>47</v>
      </c>
      <c r="B79" s="131" t="s">
        <v>248</v>
      </c>
      <c r="C79" s="131" t="s">
        <v>249</v>
      </c>
      <c r="D79" s="131" t="s">
        <v>82</v>
      </c>
      <c r="E79" s="131" t="s">
        <v>73</v>
      </c>
      <c r="F79" s="131" t="s">
        <v>250</v>
      </c>
      <c r="G79" s="131" t="s">
        <v>249</v>
      </c>
      <c r="H79" s="137">
        <v>30398.88</v>
      </c>
      <c r="I79" s="137">
        <v>30398.88</v>
      </c>
      <c r="J79" s="137"/>
      <c r="K79" s="137"/>
      <c r="L79" s="137">
        <v>30398.88</v>
      </c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ht="31.4" customHeight="1" spans="1:23">
      <c r="A80" s="131" t="s">
        <v>47</v>
      </c>
      <c r="B80" s="131" t="s">
        <v>248</v>
      </c>
      <c r="C80" s="131" t="s">
        <v>249</v>
      </c>
      <c r="D80" s="131" t="s">
        <v>120</v>
      </c>
      <c r="E80" s="131" t="s">
        <v>121</v>
      </c>
      <c r="F80" s="131" t="s">
        <v>250</v>
      </c>
      <c r="G80" s="131" t="s">
        <v>249</v>
      </c>
      <c r="H80" s="137">
        <v>3327.36</v>
      </c>
      <c r="I80" s="137">
        <v>3327.36</v>
      </c>
      <c r="J80" s="137"/>
      <c r="K80" s="137"/>
      <c r="L80" s="137">
        <v>3327.36</v>
      </c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ht="31.4" customHeight="1" spans="1:23">
      <c r="A81" s="131" t="s">
        <v>47</v>
      </c>
      <c r="B81" s="131" t="s">
        <v>248</v>
      </c>
      <c r="C81" s="131" t="s">
        <v>249</v>
      </c>
      <c r="D81" s="131" t="s">
        <v>69</v>
      </c>
      <c r="E81" s="131" t="s">
        <v>70</v>
      </c>
      <c r="F81" s="131" t="s">
        <v>250</v>
      </c>
      <c r="G81" s="131" t="s">
        <v>249</v>
      </c>
      <c r="H81" s="137"/>
      <c r="I81" s="137"/>
      <c r="J81" s="137"/>
      <c r="K81" s="137"/>
      <c r="L81" s="137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ht="31.4" customHeight="1" spans="1:23">
      <c r="A82" s="131" t="s">
        <v>47</v>
      </c>
      <c r="B82" s="131" t="s">
        <v>248</v>
      </c>
      <c r="C82" s="131" t="s">
        <v>249</v>
      </c>
      <c r="D82" s="131" t="s">
        <v>72</v>
      </c>
      <c r="E82" s="131" t="s">
        <v>73</v>
      </c>
      <c r="F82" s="131" t="s">
        <v>250</v>
      </c>
      <c r="G82" s="131" t="s">
        <v>249</v>
      </c>
      <c r="H82" s="137"/>
      <c r="I82" s="137"/>
      <c r="J82" s="137"/>
      <c r="K82" s="137"/>
      <c r="L82" s="137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ht="31.4" customHeight="1" spans="1:23">
      <c r="A83" s="131" t="s">
        <v>47</v>
      </c>
      <c r="B83" s="131" t="s">
        <v>248</v>
      </c>
      <c r="C83" s="131" t="s">
        <v>249</v>
      </c>
      <c r="D83" s="131" t="s">
        <v>76</v>
      </c>
      <c r="E83" s="131" t="s">
        <v>70</v>
      </c>
      <c r="F83" s="131" t="s">
        <v>250</v>
      </c>
      <c r="G83" s="131" t="s">
        <v>249</v>
      </c>
      <c r="H83" s="137"/>
      <c r="I83" s="137"/>
      <c r="J83" s="137"/>
      <c r="K83" s="137"/>
      <c r="L83" s="137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ht="31.4" customHeight="1" spans="1:23">
      <c r="A84" s="131" t="s">
        <v>47</v>
      </c>
      <c r="B84" s="131" t="s">
        <v>248</v>
      </c>
      <c r="C84" s="131" t="s">
        <v>249</v>
      </c>
      <c r="D84" s="131" t="s">
        <v>77</v>
      </c>
      <c r="E84" s="131" t="s">
        <v>73</v>
      </c>
      <c r="F84" s="131" t="s">
        <v>250</v>
      </c>
      <c r="G84" s="131" t="s">
        <v>249</v>
      </c>
      <c r="H84" s="137"/>
      <c r="I84" s="137"/>
      <c r="J84" s="137"/>
      <c r="K84" s="137"/>
      <c r="L84" s="137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 ht="31.4" customHeight="1" spans="1:23">
      <c r="A85" s="131" t="s">
        <v>47</v>
      </c>
      <c r="B85" s="131" t="s">
        <v>248</v>
      </c>
      <c r="C85" s="131" t="s">
        <v>249</v>
      </c>
      <c r="D85" s="131" t="s">
        <v>82</v>
      </c>
      <c r="E85" s="131" t="s">
        <v>73</v>
      </c>
      <c r="F85" s="131" t="s">
        <v>250</v>
      </c>
      <c r="G85" s="131" t="s">
        <v>249</v>
      </c>
      <c r="H85" s="137"/>
      <c r="I85" s="137"/>
      <c r="J85" s="137"/>
      <c r="K85" s="137"/>
      <c r="L85" s="137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</row>
    <row r="86" ht="31.4" customHeight="1" spans="1:23">
      <c r="A86" s="131" t="s">
        <v>47</v>
      </c>
      <c r="B86" s="131" t="s">
        <v>248</v>
      </c>
      <c r="C86" s="131" t="s">
        <v>249</v>
      </c>
      <c r="D86" s="131" t="s">
        <v>120</v>
      </c>
      <c r="E86" s="131" t="s">
        <v>121</v>
      </c>
      <c r="F86" s="131" t="s">
        <v>250</v>
      </c>
      <c r="G86" s="131" t="s">
        <v>249</v>
      </c>
      <c r="H86" s="137"/>
      <c r="I86" s="137"/>
      <c r="J86" s="137"/>
      <c r="K86" s="137"/>
      <c r="L86" s="137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ht="31.4" customHeight="1" spans="1:23">
      <c r="A87" s="131" t="s">
        <v>47</v>
      </c>
      <c r="B87" s="131" t="s">
        <v>251</v>
      </c>
      <c r="C87" s="131" t="s">
        <v>252</v>
      </c>
      <c r="D87" s="131" t="s">
        <v>69</v>
      </c>
      <c r="E87" s="131" t="s">
        <v>70</v>
      </c>
      <c r="F87" s="131" t="s">
        <v>253</v>
      </c>
      <c r="G87" s="131" t="s">
        <v>254</v>
      </c>
      <c r="H87" s="137">
        <v>70800</v>
      </c>
      <c r="I87" s="137">
        <v>70800</v>
      </c>
      <c r="J87" s="137"/>
      <c r="K87" s="137"/>
      <c r="L87" s="137">
        <v>70800</v>
      </c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</row>
    <row r="88" ht="31.4" customHeight="1" spans="1:23">
      <c r="A88" s="131" t="s">
        <v>47</v>
      </c>
      <c r="B88" s="131" t="s">
        <v>251</v>
      </c>
      <c r="C88" s="131" t="s">
        <v>252</v>
      </c>
      <c r="D88" s="131" t="s">
        <v>76</v>
      </c>
      <c r="E88" s="131" t="s">
        <v>70</v>
      </c>
      <c r="F88" s="131" t="s">
        <v>253</v>
      </c>
      <c r="G88" s="131" t="s">
        <v>254</v>
      </c>
      <c r="H88" s="137">
        <v>135000</v>
      </c>
      <c r="I88" s="137">
        <v>135000</v>
      </c>
      <c r="J88" s="137"/>
      <c r="K88" s="137"/>
      <c r="L88" s="137">
        <v>135000</v>
      </c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</row>
    <row r="89" ht="31.4" customHeight="1" spans="1:23">
      <c r="A89" s="131" t="s">
        <v>47</v>
      </c>
      <c r="B89" s="131" t="s">
        <v>255</v>
      </c>
      <c r="C89" s="131" t="s">
        <v>256</v>
      </c>
      <c r="D89" s="131" t="s">
        <v>71</v>
      </c>
      <c r="E89" s="131" t="s">
        <v>66</v>
      </c>
      <c r="F89" s="131" t="s">
        <v>223</v>
      </c>
      <c r="G89" s="131" t="s">
        <v>224</v>
      </c>
      <c r="H89" s="137">
        <v>1425.6</v>
      </c>
      <c r="I89" s="137">
        <v>1425.6</v>
      </c>
      <c r="J89" s="137"/>
      <c r="K89" s="137"/>
      <c r="L89" s="137">
        <v>1425.6</v>
      </c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ht="31.4" customHeight="1" spans="1:23">
      <c r="A90" s="131" t="s">
        <v>47</v>
      </c>
      <c r="B90" s="131" t="s">
        <v>257</v>
      </c>
      <c r="C90" s="131" t="s">
        <v>258</v>
      </c>
      <c r="D90" s="131" t="s">
        <v>71</v>
      </c>
      <c r="E90" s="131" t="s">
        <v>66</v>
      </c>
      <c r="F90" s="131" t="s">
        <v>259</v>
      </c>
      <c r="G90" s="131" t="s">
        <v>260</v>
      </c>
      <c r="H90" s="137">
        <v>15000</v>
      </c>
      <c r="I90" s="137">
        <v>15000</v>
      </c>
      <c r="J90" s="137"/>
      <c r="K90" s="137"/>
      <c r="L90" s="137">
        <v>15000</v>
      </c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 ht="31.4" customHeight="1" spans="1:23">
      <c r="A91" s="131" t="s">
        <v>47</v>
      </c>
      <c r="B91" s="131" t="s">
        <v>261</v>
      </c>
      <c r="C91" s="131" t="s">
        <v>262</v>
      </c>
      <c r="D91" s="131" t="s">
        <v>71</v>
      </c>
      <c r="E91" s="131" t="s">
        <v>66</v>
      </c>
      <c r="F91" s="131" t="s">
        <v>223</v>
      </c>
      <c r="G91" s="131" t="s">
        <v>224</v>
      </c>
      <c r="H91" s="137">
        <v>60000</v>
      </c>
      <c r="I91" s="137">
        <v>60000</v>
      </c>
      <c r="J91" s="137"/>
      <c r="K91" s="137"/>
      <c r="L91" s="137">
        <v>60000</v>
      </c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</row>
    <row r="92" ht="31.4" customHeight="1" spans="1:23">
      <c r="A92" s="131" t="s">
        <v>47</v>
      </c>
      <c r="B92" s="131" t="s">
        <v>263</v>
      </c>
      <c r="C92" s="131" t="s">
        <v>264</v>
      </c>
      <c r="D92" s="131" t="s">
        <v>71</v>
      </c>
      <c r="E92" s="131" t="s">
        <v>66</v>
      </c>
      <c r="F92" s="131" t="s">
        <v>223</v>
      </c>
      <c r="G92" s="131" t="s">
        <v>224</v>
      </c>
      <c r="H92" s="137">
        <v>45000</v>
      </c>
      <c r="I92" s="137">
        <v>45000</v>
      </c>
      <c r="J92" s="137"/>
      <c r="K92" s="137"/>
      <c r="L92" s="137">
        <v>45000</v>
      </c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</row>
    <row r="93" ht="31.4" customHeight="1" spans="1:23">
      <c r="A93" s="131" t="s">
        <v>47</v>
      </c>
      <c r="B93" s="131" t="s">
        <v>265</v>
      </c>
      <c r="C93" s="131" t="s">
        <v>266</v>
      </c>
      <c r="D93" s="131" t="s">
        <v>126</v>
      </c>
      <c r="E93" s="131" t="s">
        <v>127</v>
      </c>
      <c r="F93" s="131" t="s">
        <v>223</v>
      </c>
      <c r="G93" s="131" t="s">
        <v>224</v>
      </c>
      <c r="H93" s="137">
        <v>20000</v>
      </c>
      <c r="I93" s="137">
        <v>20000</v>
      </c>
      <c r="J93" s="137"/>
      <c r="K93" s="137"/>
      <c r="L93" s="137">
        <v>20000</v>
      </c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 ht="31.4" customHeight="1" spans="1:23">
      <c r="A94" s="131" t="s">
        <v>47</v>
      </c>
      <c r="B94" s="131" t="s">
        <v>267</v>
      </c>
      <c r="C94" s="131" t="s">
        <v>268</v>
      </c>
      <c r="D94" s="131" t="s">
        <v>71</v>
      </c>
      <c r="E94" s="131" t="s">
        <v>66</v>
      </c>
      <c r="F94" s="131" t="s">
        <v>223</v>
      </c>
      <c r="G94" s="131" t="s">
        <v>224</v>
      </c>
      <c r="H94" s="137">
        <v>20700</v>
      </c>
      <c r="I94" s="137">
        <v>20700</v>
      </c>
      <c r="J94" s="137"/>
      <c r="K94" s="137"/>
      <c r="L94" s="137">
        <v>20700</v>
      </c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</row>
    <row r="95" ht="31.4" customHeight="1" spans="1:23">
      <c r="A95" s="131" t="s">
        <v>47</v>
      </c>
      <c r="B95" s="131" t="s">
        <v>269</v>
      </c>
      <c r="C95" s="131" t="s">
        <v>270</v>
      </c>
      <c r="D95" s="131" t="s">
        <v>71</v>
      </c>
      <c r="E95" s="131" t="s">
        <v>66</v>
      </c>
      <c r="F95" s="131" t="s">
        <v>223</v>
      </c>
      <c r="G95" s="131" t="s">
        <v>224</v>
      </c>
      <c r="H95" s="137">
        <v>10000</v>
      </c>
      <c r="I95" s="137">
        <v>10000</v>
      </c>
      <c r="J95" s="137"/>
      <c r="K95" s="137"/>
      <c r="L95" s="137">
        <v>10000</v>
      </c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</row>
    <row r="96" ht="31.4" customHeight="1" spans="1:23">
      <c r="A96" s="131" t="s">
        <v>47</v>
      </c>
      <c r="B96" s="131" t="s">
        <v>271</v>
      </c>
      <c r="C96" s="131" t="s">
        <v>272</v>
      </c>
      <c r="D96" s="131" t="s">
        <v>106</v>
      </c>
      <c r="E96" s="131" t="s">
        <v>107</v>
      </c>
      <c r="F96" s="131" t="s">
        <v>225</v>
      </c>
      <c r="G96" s="131" t="s">
        <v>226</v>
      </c>
      <c r="H96" s="137">
        <v>200000</v>
      </c>
      <c r="I96" s="137">
        <v>200000</v>
      </c>
      <c r="J96" s="137"/>
      <c r="K96" s="137"/>
      <c r="L96" s="137">
        <v>200000</v>
      </c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</row>
    <row r="97" ht="31.4" customHeight="1" spans="1:23">
      <c r="A97" s="131" t="s">
        <v>47</v>
      </c>
      <c r="B97" s="131" t="s">
        <v>273</v>
      </c>
      <c r="C97" s="131" t="s">
        <v>274</v>
      </c>
      <c r="D97" s="131" t="s">
        <v>71</v>
      </c>
      <c r="E97" s="131" t="s">
        <v>66</v>
      </c>
      <c r="F97" s="131" t="s">
        <v>223</v>
      </c>
      <c r="G97" s="131" t="s">
        <v>224</v>
      </c>
      <c r="H97" s="137">
        <v>1900.8</v>
      </c>
      <c r="I97" s="137">
        <v>1900.8</v>
      </c>
      <c r="J97" s="137"/>
      <c r="K97" s="137"/>
      <c r="L97" s="137">
        <v>1900.8</v>
      </c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ht="31.4" customHeight="1" spans="1:23">
      <c r="A98" s="131" t="s">
        <v>47</v>
      </c>
      <c r="B98" s="131" t="s">
        <v>275</v>
      </c>
      <c r="C98" s="131" t="s">
        <v>276</v>
      </c>
      <c r="D98" s="131" t="s">
        <v>71</v>
      </c>
      <c r="E98" s="131" t="s">
        <v>66</v>
      </c>
      <c r="F98" s="131" t="s">
        <v>223</v>
      </c>
      <c r="G98" s="131" t="s">
        <v>224</v>
      </c>
      <c r="H98" s="137">
        <v>11404.8</v>
      </c>
      <c r="I98" s="137">
        <v>11404.8</v>
      </c>
      <c r="J98" s="137"/>
      <c r="K98" s="137"/>
      <c r="L98" s="137">
        <v>11404.8</v>
      </c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</row>
    <row r="99" ht="31.4" customHeight="1" spans="1:23">
      <c r="A99" s="131" t="s">
        <v>47</v>
      </c>
      <c r="B99" s="131" t="s">
        <v>277</v>
      </c>
      <c r="C99" s="131" t="s">
        <v>278</v>
      </c>
      <c r="D99" s="131" t="s">
        <v>71</v>
      </c>
      <c r="E99" s="131" t="s">
        <v>66</v>
      </c>
      <c r="F99" s="131" t="s">
        <v>219</v>
      </c>
      <c r="G99" s="131" t="s">
        <v>220</v>
      </c>
      <c r="H99" s="137">
        <v>24600</v>
      </c>
      <c r="I99" s="137">
        <v>24600</v>
      </c>
      <c r="J99" s="137"/>
      <c r="K99" s="137"/>
      <c r="L99" s="137">
        <v>24600</v>
      </c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</row>
    <row r="100" ht="31.4" customHeight="1" spans="1:23">
      <c r="A100" s="131" t="s">
        <v>47</v>
      </c>
      <c r="B100" s="131" t="s">
        <v>279</v>
      </c>
      <c r="C100" s="131" t="s">
        <v>280</v>
      </c>
      <c r="D100" s="131" t="s">
        <v>69</v>
      </c>
      <c r="E100" s="131" t="s">
        <v>70</v>
      </c>
      <c r="F100" s="131" t="s">
        <v>189</v>
      </c>
      <c r="G100" s="131" t="s">
        <v>190</v>
      </c>
      <c r="H100" s="137">
        <v>21600</v>
      </c>
      <c r="I100" s="137">
        <v>21600</v>
      </c>
      <c r="J100" s="137"/>
      <c r="K100" s="137"/>
      <c r="L100" s="137">
        <v>21600</v>
      </c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</row>
    <row r="101" ht="31.4" customHeight="1" spans="1:23">
      <c r="A101" s="131" t="s">
        <v>47</v>
      </c>
      <c r="B101" s="131" t="s">
        <v>281</v>
      </c>
      <c r="C101" s="131" t="s">
        <v>282</v>
      </c>
      <c r="D101" s="131" t="s">
        <v>69</v>
      </c>
      <c r="E101" s="131" t="s">
        <v>70</v>
      </c>
      <c r="F101" s="131" t="s">
        <v>219</v>
      </c>
      <c r="G101" s="131" t="s">
        <v>220</v>
      </c>
      <c r="H101" s="137">
        <v>7200</v>
      </c>
      <c r="I101" s="137">
        <v>7200</v>
      </c>
      <c r="J101" s="137"/>
      <c r="K101" s="137"/>
      <c r="L101" s="137">
        <v>7200</v>
      </c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 ht="31.4" customHeight="1" spans="1:23">
      <c r="A102" s="131" t="s">
        <v>47</v>
      </c>
      <c r="B102" s="131" t="s">
        <v>283</v>
      </c>
      <c r="C102" s="131" t="s">
        <v>284</v>
      </c>
      <c r="D102" s="131" t="s">
        <v>69</v>
      </c>
      <c r="E102" s="131" t="s">
        <v>70</v>
      </c>
      <c r="F102" s="131" t="s">
        <v>219</v>
      </c>
      <c r="G102" s="131" t="s">
        <v>220</v>
      </c>
      <c r="H102" s="137">
        <v>9576</v>
      </c>
      <c r="I102" s="137">
        <v>9576</v>
      </c>
      <c r="J102" s="137"/>
      <c r="K102" s="137"/>
      <c r="L102" s="137">
        <v>9576</v>
      </c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 ht="31.4" customHeight="1" spans="1:23">
      <c r="A103" s="131" t="s">
        <v>47</v>
      </c>
      <c r="B103" s="131" t="s">
        <v>285</v>
      </c>
      <c r="C103" s="131" t="s">
        <v>286</v>
      </c>
      <c r="D103" s="131" t="s">
        <v>69</v>
      </c>
      <c r="E103" s="131" t="s">
        <v>70</v>
      </c>
      <c r="F103" s="131" t="s">
        <v>219</v>
      </c>
      <c r="G103" s="131" t="s">
        <v>220</v>
      </c>
      <c r="H103" s="137">
        <v>7200</v>
      </c>
      <c r="I103" s="137">
        <v>7200</v>
      </c>
      <c r="J103" s="137"/>
      <c r="K103" s="137"/>
      <c r="L103" s="137">
        <v>7200</v>
      </c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</row>
    <row r="104" ht="31.4" customHeight="1" spans="1:23">
      <c r="A104" s="131" t="s">
        <v>47</v>
      </c>
      <c r="B104" s="131" t="s">
        <v>287</v>
      </c>
      <c r="C104" s="131" t="s">
        <v>288</v>
      </c>
      <c r="D104" s="131" t="s">
        <v>69</v>
      </c>
      <c r="E104" s="131" t="s">
        <v>70</v>
      </c>
      <c r="F104" s="131" t="s">
        <v>219</v>
      </c>
      <c r="G104" s="131" t="s">
        <v>220</v>
      </c>
      <c r="H104" s="137">
        <v>14400</v>
      </c>
      <c r="I104" s="137">
        <v>14400</v>
      </c>
      <c r="J104" s="137"/>
      <c r="K104" s="137"/>
      <c r="L104" s="137">
        <v>14400</v>
      </c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</row>
    <row r="105" ht="31.4" customHeight="1" spans="1:23">
      <c r="A105" s="131" t="s">
        <v>47</v>
      </c>
      <c r="B105" s="131" t="s">
        <v>289</v>
      </c>
      <c r="C105" s="131" t="s">
        <v>290</v>
      </c>
      <c r="D105" s="131" t="s">
        <v>97</v>
      </c>
      <c r="E105" s="131" t="s">
        <v>98</v>
      </c>
      <c r="F105" s="131" t="s">
        <v>189</v>
      </c>
      <c r="G105" s="131" t="s">
        <v>190</v>
      </c>
      <c r="H105" s="137">
        <v>8400</v>
      </c>
      <c r="I105" s="137">
        <v>8400</v>
      </c>
      <c r="J105" s="137"/>
      <c r="K105" s="137"/>
      <c r="L105" s="137">
        <v>8400</v>
      </c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</row>
    <row r="106" ht="31.4" customHeight="1" spans="1:23">
      <c r="A106" s="131" t="s">
        <v>47</v>
      </c>
      <c r="B106" s="131" t="s">
        <v>291</v>
      </c>
      <c r="C106" s="131" t="s">
        <v>292</v>
      </c>
      <c r="D106" s="131" t="s">
        <v>69</v>
      </c>
      <c r="E106" s="131" t="s">
        <v>70</v>
      </c>
      <c r="F106" s="131" t="s">
        <v>189</v>
      </c>
      <c r="G106" s="131" t="s">
        <v>190</v>
      </c>
      <c r="H106" s="137">
        <v>60000</v>
      </c>
      <c r="I106" s="137">
        <v>60000</v>
      </c>
      <c r="J106" s="137"/>
      <c r="K106" s="137"/>
      <c r="L106" s="137">
        <v>60000</v>
      </c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ht="31.4" customHeight="1" spans="1:23">
      <c r="A107" s="131" t="s">
        <v>47</v>
      </c>
      <c r="B107" s="131" t="s">
        <v>293</v>
      </c>
      <c r="C107" s="131" t="s">
        <v>294</v>
      </c>
      <c r="D107" s="131" t="s">
        <v>69</v>
      </c>
      <c r="E107" s="131" t="s">
        <v>70</v>
      </c>
      <c r="F107" s="131" t="s">
        <v>219</v>
      </c>
      <c r="G107" s="131" t="s">
        <v>220</v>
      </c>
      <c r="H107" s="137">
        <v>57600</v>
      </c>
      <c r="I107" s="137">
        <v>57600</v>
      </c>
      <c r="J107" s="137"/>
      <c r="K107" s="137"/>
      <c r="L107" s="137">
        <v>57600</v>
      </c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ht="31.4" customHeight="1" spans="1:23">
      <c r="A108" s="131" t="s">
        <v>47</v>
      </c>
      <c r="B108" s="131" t="s">
        <v>295</v>
      </c>
      <c r="C108" s="131" t="s">
        <v>296</v>
      </c>
      <c r="D108" s="131" t="s">
        <v>69</v>
      </c>
      <c r="E108" s="131" t="s">
        <v>70</v>
      </c>
      <c r="F108" s="131" t="s">
        <v>219</v>
      </c>
      <c r="G108" s="131" t="s">
        <v>220</v>
      </c>
      <c r="H108" s="137">
        <v>165600</v>
      </c>
      <c r="I108" s="137">
        <v>165600</v>
      </c>
      <c r="J108" s="137"/>
      <c r="K108" s="137"/>
      <c r="L108" s="137">
        <v>165600</v>
      </c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ht="31.4" customHeight="1" spans="1:23">
      <c r="A109" s="131" t="s">
        <v>47</v>
      </c>
      <c r="B109" s="131" t="s">
        <v>297</v>
      </c>
      <c r="C109" s="131" t="s">
        <v>298</v>
      </c>
      <c r="D109" s="131" t="s">
        <v>69</v>
      </c>
      <c r="E109" s="131" t="s">
        <v>70</v>
      </c>
      <c r="F109" s="131" t="s">
        <v>219</v>
      </c>
      <c r="G109" s="131" t="s">
        <v>220</v>
      </c>
      <c r="H109" s="137">
        <v>140400</v>
      </c>
      <c r="I109" s="137">
        <v>140400</v>
      </c>
      <c r="J109" s="137"/>
      <c r="K109" s="137"/>
      <c r="L109" s="137">
        <v>140400</v>
      </c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ht="31.4" customHeight="1" spans="1:23">
      <c r="A110" s="131" t="s">
        <v>47</v>
      </c>
      <c r="B110" s="131" t="s">
        <v>299</v>
      </c>
      <c r="C110" s="131" t="s">
        <v>300</v>
      </c>
      <c r="D110" s="131" t="s">
        <v>69</v>
      </c>
      <c r="E110" s="131" t="s">
        <v>70</v>
      </c>
      <c r="F110" s="131" t="s">
        <v>219</v>
      </c>
      <c r="G110" s="131" t="s">
        <v>220</v>
      </c>
      <c r="H110" s="137">
        <v>140400</v>
      </c>
      <c r="I110" s="137">
        <v>140400</v>
      </c>
      <c r="J110" s="137"/>
      <c r="K110" s="137"/>
      <c r="L110" s="137">
        <v>140400</v>
      </c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ht="31.4" customHeight="1" spans="1:23">
      <c r="A111" s="131" t="s">
        <v>47</v>
      </c>
      <c r="B111" s="131" t="s">
        <v>301</v>
      </c>
      <c r="C111" s="131" t="s">
        <v>302</v>
      </c>
      <c r="D111" s="131" t="s">
        <v>69</v>
      </c>
      <c r="E111" s="131" t="s">
        <v>70</v>
      </c>
      <c r="F111" s="131" t="s">
        <v>219</v>
      </c>
      <c r="G111" s="131" t="s">
        <v>220</v>
      </c>
      <c r="H111" s="137">
        <v>140400</v>
      </c>
      <c r="I111" s="137">
        <v>140400</v>
      </c>
      <c r="J111" s="137"/>
      <c r="K111" s="137"/>
      <c r="L111" s="137">
        <v>140400</v>
      </c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ht="31.4" customHeight="1" spans="1:23">
      <c r="A112" s="131" t="s">
        <v>47</v>
      </c>
      <c r="B112" s="131" t="s">
        <v>303</v>
      </c>
      <c r="C112" s="131" t="s">
        <v>304</v>
      </c>
      <c r="D112" s="131" t="s">
        <v>69</v>
      </c>
      <c r="E112" s="131" t="s">
        <v>70</v>
      </c>
      <c r="F112" s="131" t="s">
        <v>219</v>
      </c>
      <c r="G112" s="131" t="s">
        <v>220</v>
      </c>
      <c r="H112" s="137">
        <v>129600</v>
      </c>
      <c r="I112" s="137">
        <v>129600</v>
      </c>
      <c r="J112" s="137"/>
      <c r="K112" s="137"/>
      <c r="L112" s="137">
        <v>129600</v>
      </c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ht="31.4" customHeight="1" spans="1:23">
      <c r="A113" s="131" t="s">
        <v>47</v>
      </c>
      <c r="B113" s="131" t="s">
        <v>305</v>
      </c>
      <c r="C113" s="131" t="s">
        <v>306</v>
      </c>
      <c r="D113" s="131" t="s">
        <v>69</v>
      </c>
      <c r="E113" s="131" t="s">
        <v>70</v>
      </c>
      <c r="F113" s="131" t="s">
        <v>219</v>
      </c>
      <c r="G113" s="131" t="s">
        <v>220</v>
      </c>
      <c r="H113" s="137">
        <v>144000</v>
      </c>
      <c r="I113" s="137">
        <v>144000</v>
      </c>
      <c r="J113" s="137"/>
      <c r="K113" s="137"/>
      <c r="L113" s="137">
        <v>144000</v>
      </c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ht="31.4" customHeight="1" spans="1:23">
      <c r="A114" s="131" t="s">
        <v>47</v>
      </c>
      <c r="B114" s="131" t="s">
        <v>307</v>
      </c>
      <c r="C114" s="131" t="s">
        <v>308</v>
      </c>
      <c r="D114" s="131" t="s">
        <v>69</v>
      </c>
      <c r="E114" s="131" t="s">
        <v>70</v>
      </c>
      <c r="F114" s="131" t="s">
        <v>219</v>
      </c>
      <c r="G114" s="131" t="s">
        <v>220</v>
      </c>
      <c r="H114" s="137">
        <v>144000</v>
      </c>
      <c r="I114" s="137">
        <v>144000</v>
      </c>
      <c r="J114" s="137"/>
      <c r="K114" s="137"/>
      <c r="L114" s="137">
        <v>144000</v>
      </c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ht="31.4" customHeight="1" spans="1:23">
      <c r="A115" s="131" t="s">
        <v>47</v>
      </c>
      <c r="B115" s="131" t="s">
        <v>309</v>
      </c>
      <c r="C115" s="131" t="s">
        <v>310</v>
      </c>
      <c r="D115" s="131" t="s">
        <v>130</v>
      </c>
      <c r="E115" s="131" t="s">
        <v>131</v>
      </c>
      <c r="F115" s="131" t="s">
        <v>223</v>
      </c>
      <c r="G115" s="131" t="s">
        <v>224</v>
      </c>
      <c r="H115" s="137">
        <v>105000</v>
      </c>
      <c r="I115" s="137">
        <v>105000</v>
      </c>
      <c r="J115" s="137"/>
      <c r="K115" s="137"/>
      <c r="L115" s="137">
        <v>105000</v>
      </c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ht="31.4" customHeight="1" spans="1:23">
      <c r="A116" s="131" t="s">
        <v>47</v>
      </c>
      <c r="B116" s="131" t="s">
        <v>311</v>
      </c>
      <c r="C116" s="131" t="s">
        <v>312</v>
      </c>
      <c r="D116" s="131" t="s">
        <v>130</v>
      </c>
      <c r="E116" s="131" t="s">
        <v>131</v>
      </c>
      <c r="F116" s="131" t="s">
        <v>223</v>
      </c>
      <c r="G116" s="131" t="s">
        <v>224</v>
      </c>
      <c r="H116" s="137">
        <v>24000</v>
      </c>
      <c r="I116" s="137">
        <v>24000</v>
      </c>
      <c r="J116" s="137"/>
      <c r="K116" s="137"/>
      <c r="L116" s="137">
        <v>24000</v>
      </c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ht="31.4" customHeight="1" spans="1:23">
      <c r="A117" s="131" t="s">
        <v>47</v>
      </c>
      <c r="B117" s="131" t="s">
        <v>313</v>
      </c>
      <c r="C117" s="131" t="s">
        <v>314</v>
      </c>
      <c r="D117" s="131" t="s">
        <v>93</v>
      </c>
      <c r="E117" s="131" t="s">
        <v>94</v>
      </c>
      <c r="F117" s="131" t="s">
        <v>219</v>
      </c>
      <c r="G117" s="131" t="s">
        <v>220</v>
      </c>
      <c r="H117" s="137">
        <v>42000</v>
      </c>
      <c r="I117" s="137">
        <v>42000</v>
      </c>
      <c r="J117" s="137"/>
      <c r="K117" s="137"/>
      <c r="L117" s="137">
        <v>42000</v>
      </c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="1" customFormat="1" ht="18.75" customHeight="1" spans="1:23">
      <c r="A118" s="132" t="s">
        <v>138</v>
      </c>
      <c r="B118" s="133"/>
      <c r="C118" s="133"/>
      <c r="D118" s="133"/>
      <c r="E118" s="133"/>
      <c r="F118" s="133"/>
      <c r="G118" s="134"/>
      <c r="H118" s="137">
        <v>10136200.17</v>
      </c>
      <c r="I118" s="137">
        <v>10136200.17</v>
      </c>
      <c r="J118" s="137"/>
      <c r="K118" s="137"/>
      <c r="L118" s="137">
        <v>10136200.17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</row>
  </sheetData>
  <mergeCells count="30">
    <mergeCell ref="A2:W2"/>
    <mergeCell ref="A3:G3"/>
    <mergeCell ref="H4:W4"/>
    <mergeCell ref="I5:M5"/>
    <mergeCell ref="N5:P5"/>
    <mergeCell ref="R5:W5"/>
    <mergeCell ref="A118:G11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22"/>
  <sheetViews>
    <sheetView showZeros="0" topLeftCell="C1" workbookViewId="0">
      <selection activeCell="H1" sqref="H$1:H$1048576"/>
    </sheetView>
  </sheetViews>
  <sheetFormatPr defaultColWidth="8.88333333333333" defaultRowHeight="14.25" customHeight="1"/>
  <cols>
    <col min="1" max="1" width="8.88333333333333" customWidth="1"/>
    <col min="2" max="2" width="18.125" customWidth="1"/>
    <col min="3" max="3" width="25.875" customWidth="1"/>
    <col min="4" max="4" width="12.5" customWidth="1"/>
    <col min="5" max="5" width="8.88333333333333" customWidth="1"/>
    <col min="6" max="6" width="14.75" customWidth="1"/>
    <col min="7" max="7" width="8.88333333333333" customWidth="1"/>
    <col min="8" max="8" width="15.25" customWidth="1"/>
    <col min="9" max="9" width="13.375" customWidth="1"/>
    <col min="10" max="11" width="10.25" customWidth="1"/>
    <col min="12" max="17" width="8.88333333333333" customWidth="1"/>
    <col min="18" max="18" width="11.875" customWidth="1"/>
    <col min="19" max="22" width="6.875" customWidth="1"/>
    <col min="23" max="23" width="12.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38"/>
      <c r="W1" s="120" t="s">
        <v>315</v>
      </c>
    </row>
    <row r="2" ht="27.75" customHeight="1" spans="1:23">
      <c r="A2" s="31" t="s">
        <v>316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12" t="s">
        <v>2</v>
      </c>
      <c r="B3" s="213" t="s">
        <v>317</v>
      </c>
      <c r="C3" s="130"/>
      <c r="D3" s="130"/>
      <c r="E3" s="130"/>
      <c r="F3" s="130"/>
      <c r="G3" s="130"/>
      <c r="H3" s="130"/>
      <c r="I3" s="130"/>
      <c r="J3" s="7"/>
      <c r="K3" s="7"/>
      <c r="L3" s="7"/>
      <c r="M3" s="7"/>
      <c r="N3" s="7"/>
      <c r="O3" s="7"/>
      <c r="P3" s="7"/>
      <c r="Q3" s="7"/>
      <c r="U3" s="138"/>
      <c r="W3" s="123" t="s">
        <v>163</v>
      </c>
    </row>
    <row r="4" ht="21.75" customHeight="1" spans="1:23">
      <c r="A4" s="9" t="s">
        <v>318</v>
      </c>
      <c r="B4" s="9" t="s">
        <v>173</v>
      </c>
      <c r="C4" s="9" t="s">
        <v>174</v>
      </c>
      <c r="D4" s="9" t="s">
        <v>319</v>
      </c>
      <c r="E4" s="10" t="s">
        <v>175</v>
      </c>
      <c r="F4" s="10" t="s">
        <v>176</v>
      </c>
      <c r="G4" s="10" t="s">
        <v>177</v>
      </c>
      <c r="H4" s="10" t="s">
        <v>178</v>
      </c>
      <c r="I4" s="124" t="s">
        <v>32</v>
      </c>
      <c r="J4" s="124" t="s">
        <v>320</v>
      </c>
      <c r="K4" s="124"/>
      <c r="L4" s="124"/>
      <c r="M4" s="124"/>
      <c r="N4" s="135" t="s">
        <v>180</v>
      </c>
      <c r="O4" s="135"/>
      <c r="P4" s="135"/>
      <c r="Q4" s="10" t="s">
        <v>38</v>
      </c>
      <c r="R4" s="11" t="s">
        <v>53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4"/>
      <c r="J5" s="57" t="s">
        <v>35</v>
      </c>
      <c r="K5" s="57"/>
      <c r="L5" s="57" t="s">
        <v>36</v>
      </c>
      <c r="M5" s="57" t="s">
        <v>37</v>
      </c>
      <c r="N5" s="136" t="s">
        <v>35</v>
      </c>
      <c r="O5" s="136" t="s">
        <v>36</v>
      </c>
      <c r="P5" s="136" t="s">
        <v>37</v>
      </c>
      <c r="Q5" s="15"/>
      <c r="R5" s="10" t="s">
        <v>34</v>
      </c>
      <c r="S5" s="10" t="s">
        <v>45</v>
      </c>
      <c r="T5" s="10" t="s">
        <v>186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4"/>
      <c r="J6" s="57" t="s">
        <v>34</v>
      </c>
      <c r="K6" s="57" t="s">
        <v>321</v>
      </c>
      <c r="L6" s="57"/>
      <c r="M6" s="57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1"/>
      <c r="B8" s="131"/>
      <c r="C8" s="131" t="s">
        <v>322</v>
      </c>
      <c r="D8" s="131"/>
      <c r="E8" s="131"/>
      <c r="F8" s="131"/>
      <c r="G8" s="131"/>
      <c r="H8" s="131"/>
      <c r="I8" s="137">
        <v>30000</v>
      </c>
      <c r="J8" s="137">
        <v>30000</v>
      </c>
      <c r="K8" s="137">
        <v>30000</v>
      </c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ht="32.9" customHeight="1" spans="1:23">
      <c r="A9" s="131" t="s">
        <v>323</v>
      </c>
      <c r="B9" s="131" t="s">
        <v>324</v>
      </c>
      <c r="C9" s="131" t="s">
        <v>322</v>
      </c>
      <c r="D9" s="131" t="s">
        <v>47</v>
      </c>
      <c r="E9" s="131" t="s">
        <v>71</v>
      </c>
      <c r="F9" s="131" t="s">
        <v>66</v>
      </c>
      <c r="G9" s="131" t="s">
        <v>223</v>
      </c>
      <c r="H9" s="131" t="s">
        <v>224</v>
      </c>
      <c r="I9" s="137">
        <v>30000</v>
      </c>
      <c r="J9" s="137">
        <v>30000</v>
      </c>
      <c r="K9" s="137">
        <v>30000</v>
      </c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8" customHeight="1" spans="1:23">
      <c r="A10" s="131"/>
      <c r="B10" s="131"/>
      <c r="C10" s="131" t="s">
        <v>325</v>
      </c>
      <c r="D10" s="131"/>
      <c r="E10" s="131"/>
      <c r="F10" s="131"/>
      <c r="G10" s="131"/>
      <c r="H10" s="131"/>
      <c r="I10" s="137">
        <v>10500</v>
      </c>
      <c r="J10" s="137">
        <v>10500</v>
      </c>
      <c r="K10" s="137">
        <v>10500</v>
      </c>
      <c r="L10" s="137"/>
      <c r="M10" s="137"/>
      <c r="N10" s="131"/>
      <c r="O10" s="131"/>
      <c r="P10" s="131"/>
      <c r="Q10" s="137"/>
      <c r="R10" s="137"/>
      <c r="S10" s="137"/>
      <c r="T10" s="137"/>
      <c r="U10" s="137"/>
      <c r="V10" s="137"/>
      <c r="W10" s="137"/>
    </row>
    <row r="11" ht="58" customHeight="1" spans="1:23">
      <c r="A11" s="131" t="s">
        <v>323</v>
      </c>
      <c r="B11" s="131" t="s">
        <v>326</v>
      </c>
      <c r="C11" s="131" t="s">
        <v>325</v>
      </c>
      <c r="D11" s="131" t="s">
        <v>47</v>
      </c>
      <c r="E11" s="131" t="s">
        <v>72</v>
      </c>
      <c r="F11" s="131" t="s">
        <v>73</v>
      </c>
      <c r="G11" s="131" t="s">
        <v>223</v>
      </c>
      <c r="H11" s="131" t="s">
        <v>224</v>
      </c>
      <c r="I11" s="137">
        <v>10500</v>
      </c>
      <c r="J11" s="137">
        <v>10500</v>
      </c>
      <c r="K11" s="137">
        <v>10500</v>
      </c>
      <c r="L11" s="137"/>
      <c r="M11" s="137"/>
      <c r="N11" s="131"/>
      <c r="O11" s="131"/>
      <c r="P11" s="131"/>
      <c r="Q11" s="137"/>
      <c r="R11" s="137"/>
      <c r="S11" s="137"/>
      <c r="T11" s="137"/>
      <c r="U11" s="137"/>
      <c r="V11" s="137"/>
      <c r="W11" s="137"/>
    </row>
    <row r="12" ht="32.9" customHeight="1" spans="1:23">
      <c r="A12" s="131"/>
      <c r="B12" s="131"/>
      <c r="C12" s="131" t="s">
        <v>327</v>
      </c>
      <c r="D12" s="131"/>
      <c r="E12" s="131"/>
      <c r="F12" s="131"/>
      <c r="G12" s="131"/>
      <c r="H12" s="131"/>
      <c r="I12" s="137">
        <v>1000000</v>
      </c>
      <c r="J12" s="137"/>
      <c r="K12" s="137"/>
      <c r="L12" s="137"/>
      <c r="M12" s="137"/>
      <c r="N12" s="131"/>
      <c r="O12" s="131"/>
      <c r="P12" s="131"/>
      <c r="Q12" s="137"/>
      <c r="R12" s="137">
        <v>1000000</v>
      </c>
      <c r="S12" s="137"/>
      <c r="T12" s="137"/>
      <c r="U12" s="137"/>
      <c r="V12" s="137"/>
      <c r="W12" s="137">
        <v>1000000</v>
      </c>
    </row>
    <row r="13" ht="32.9" customHeight="1" spans="1:23">
      <c r="A13" s="131" t="s">
        <v>323</v>
      </c>
      <c r="B13" s="131" t="s">
        <v>328</v>
      </c>
      <c r="C13" s="131" t="s">
        <v>327</v>
      </c>
      <c r="D13" s="131" t="s">
        <v>47</v>
      </c>
      <c r="E13" s="131" t="s">
        <v>71</v>
      </c>
      <c r="F13" s="131" t="s">
        <v>66</v>
      </c>
      <c r="G13" s="131" t="s">
        <v>223</v>
      </c>
      <c r="H13" s="131" t="s">
        <v>224</v>
      </c>
      <c r="I13" s="137">
        <v>500000</v>
      </c>
      <c r="J13" s="137"/>
      <c r="K13" s="137"/>
      <c r="L13" s="137"/>
      <c r="M13" s="137"/>
      <c r="N13" s="131"/>
      <c r="O13" s="131"/>
      <c r="P13" s="131"/>
      <c r="Q13" s="137"/>
      <c r="R13" s="137">
        <v>500000</v>
      </c>
      <c r="S13" s="137"/>
      <c r="T13" s="137"/>
      <c r="U13" s="137"/>
      <c r="V13" s="137"/>
      <c r="W13" s="137">
        <v>500000</v>
      </c>
    </row>
    <row r="14" ht="32.9" customHeight="1" spans="1:23">
      <c r="A14" s="131" t="s">
        <v>323</v>
      </c>
      <c r="B14" s="131" t="s">
        <v>328</v>
      </c>
      <c r="C14" s="131" t="s">
        <v>327</v>
      </c>
      <c r="D14" s="131" t="s">
        <v>47</v>
      </c>
      <c r="E14" s="131" t="s">
        <v>71</v>
      </c>
      <c r="F14" s="131" t="s">
        <v>66</v>
      </c>
      <c r="G14" s="131" t="s">
        <v>329</v>
      </c>
      <c r="H14" s="131" t="s">
        <v>330</v>
      </c>
      <c r="I14" s="137">
        <v>40000</v>
      </c>
      <c r="J14" s="137"/>
      <c r="K14" s="137"/>
      <c r="L14" s="137"/>
      <c r="M14" s="137"/>
      <c r="N14" s="131"/>
      <c r="O14" s="131"/>
      <c r="P14" s="131"/>
      <c r="Q14" s="137"/>
      <c r="R14" s="137">
        <v>40000</v>
      </c>
      <c r="S14" s="137"/>
      <c r="T14" s="137"/>
      <c r="U14" s="137"/>
      <c r="V14" s="137"/>
      <c r="W14" s="137">
        <v>40000</v>
      </c>
    </row>
    <row r="15" ht="32.9" customHeight="1" spans="1:23">
      <c r="A15" s="131" t="s">
        <v>323</v>
      </c>
      <c r="B15" s="131" t="s">
        <v>328</v>
      </c>
      <c r="C15" s="131" t="s">
        <v>327</v>
      </c>
      <c r="D15" s="131" t="s">
        <v>47</v>
      </c>
      <c r="E15" s="131" t="s">
        <v>71</v>
      </c>
      <c r="F15" s="131" t="s">
        <v>66</v>
      </c>
      <c r="G15" s="131" t="s">
        <v>236</v>
      </c>
      <c r="H15" s="131" t="s">
        <v>237</v>
      </c>
      <c r="I15" s="137">
        <v>250000</v>
      </c>
      <c r="J15" s="137"/>
      <c r="K15" s="137"/>
      <c r="L15" s="137"/>
      <c r="M15" s="137"/>
      <c r="N15" s="131"/>
      <c r="O15" s="131"/>
      <c r="P15" s="131"/>
      <c r="Q15" s="137"/>
      <c r="R15" s="137">
        <v>250000</v>
      </c>
      <c r="S15" s="137"/>
      <c r="T15" s="137"/>
      <c r="U15" s="137"/>
      <c r="V15" s="137"/>
      <c r="W15" s="137">
        <v>250000</v>
      </c>
    </row>
    <row r="16" ht="32.9" customHeight="1" spans="1:23">
      <c r="A16" s="131" t="s">
        <v>323</v>
      </c>
      <c r="B16" s="131" t="s">
        <v>328</v>
      </c>
      <c r="C16" s="131" t="s">
        <v>327</v>
      </c>
      <c r="D16" s="131" t="s">
        <v>47</v>
      </c>
      <c r="E16" s="131" t="s">
        <v>71</v>
      </c>
      <c r="F16" s="131" t="s">
        <v>66</v>
      </c>
      <c r="G16" s="131" t="s">
        <v>219</v>
      </c>
      <c r="H16" s="131" t="s">
        <v>220</v>
      </c>
      <c r="I16" s="137">
        <v>10000</v>
      </c>
      <c r="J16" s="137"/>
      <c r="K16" s="137"/>
      <c r="L16" s="137"/>
      <c r="M16" s="137"/>
      <c r="N16" s="131"/>
      <c r="O16" s="131"/>
      <c r="P16" s="131"/>
      <c r="Q16" s="137"/>
      <c r="R16" s="137">
        <v>10000</v>
      </c>
      <c r="S16" s="137"/>
      <c r="T16" s="137"/>
      <c r="U16" s="137"/>
      <c r="V16" s="137"/>
      <c r="W16" s="137">
        <v>10000</v>
      </c>
    </row>
    <row r="17" ht="32.9" customHeight="1" spans="1:23">
      <c r="A17" s="131" t="s">
        <v>323</v>
      </c>
      <c r="B17" s="131" t="s">
        <v>328</v>
      </c>
      <c r="C17" s="131" t="s">
        <v>327</v>
      </c>
      <c r="D17" s="131" t="s">
        <v>47</v>
      </c>
      <c r="E17" s="131" t="s">
        <v>71</v>
      </c>
      <c r="F17" s="131" t="s">
        <v>66</v>
      </c>
      <c r="G17" s="131" t="s">
        <v>331</v>
      </c>
      <c r="H17" s="131" t="s">
        <v>332</v>
      </c>
      <c r="I17" s="137">
        <v>200000</v>
      </c>
      <c r="J17" s="137"/>
      <c r="K17" s="137"/>
      <c r="L17" s="137"/>
      <c r="M17" s="137"/>
      <c r="N17" s="131"/>
      <c r="O17" s="131"/>
      <c r="P17" s="131"/>
      <c r="Q17" s="137"/>
      <c r="R17" s="137">
        <v>200000</v>
      </c>
      <c r="S17" s="137"/>
      <c r="T17" s="137"/>
      <c r="U17" s="137"/>
      <c r="V17" s="137"/>
      <c r="W17" s="137">
        <v>200000</v>
      </c>
    </row>
    <row r="18" ht="32.9" customHeight="1" spans="1:23">
      <c r="A18" s="131"/>
      <c r="B18" s="131"/>
      <c r="C18" s="131" t="s">
        <v>333</v>
      </c>
      <c r="D18" s="131"/>
      <c r="E18" s="131"/>
      <c r="F18" s="131"/>
      <c r="G18" s="131"/>
      <c r="H18" s="131"/>
      <c r="I18" s="137">
        <v>42000</v>
      </c>
      <c r="J18" s="137">
        <v>42000</v>
      </c>
      <c r="K18" s="137">
        <v>42000</v>
      </c>
      <c r="L18" s="137"/>
      <c r="M18" s="137"/>
      <c r="N18" s="131"/>
      <c r="O18" s="131"/>
      <c r="P18" s="131"/>
      <c r="Q18" s="137"/>
      <c r="R18" s="137"/>
      <c r="S18" s="137"/>
      <c r="T18" s="137"/>
      <c r="U18" s="137"/>
      <c r="V18" s="137"/>
      <c r="W18" s="137"/>
    </row>
    <row r="19" ht="32.9" customHeight="1" spans="1:23">
      <c r="A19" s="131" t="s">
        <v>323</v>
      </c>
      <c r="B19" s="131" t="s">
        <v>334</v>
      </c>
      <c r="C19" s="131" t="s">
        <v>333</v>
      </c>
      <c r="D19" s="131" t="s">
        <v>47</v>
      </c>
      <c r="E19" s="131" t="s">
        <v>71</v>
      </c>
      <c r="F19" s="131" t="s">
        <v>66</v>
      </c>
      <c r="G19" s="131" t="s">
        <v>223</v>
      </c>
      <c r="H19" s="131" t="s">
        <v>224</v>
      </c>
      <c r="I19" s="137">
        <v>42000</v>
      </c>
      <c r="J19" s="137">
        <v>42000</v>
      </c>
      <c r="K19" s="137">
        <v>42000</v>
      </c>
      <c r="L19" s="137"/>
      <c r="M19" s="137"/>
      <c r="N19" s="131"/>
      <c r="O19" s="131"/>
      <c r="P19" s="131"/>
      <c r="Q19" s="137"/>
      <c r="R19" s="137"/>
      <c r="S19" s="137"/>
      <c r="T19" s="137"/>
      <c r="U19" s="137"/>
      <c r="V19" s="137"/>
      <c r="W19" s="137"/>
    </row>
    <row r="20" ht="32.9" customHeight="1" spans="1:23">
      <c r="A20" s="131"/>
      <c r="B20" s="131"/>
      <c r="C20" s="131" t="s">
        <v>335</v>
      </c>
      <c r="D20" s="131"/>
      <c r="E20" s="131"/>
      <c r="F20" s="131"/>
      <c r="G20" s="131"/>
      <c r="H20" s="131"/>
      <c r="I20" s="137">
        <v>30000</v>
      </c>
      <c r="J20" s="137">
        <v>30000</v>
      </c>
      <c r="K20" s="137">
        <v>30000</v>
      </c>
      <c r="L20" s="137"/>
      <c r="M20" s="137"/>
      <c r="N20" s="131"/>
      <c r="O20" s="131"/>
      <c r="P20" s="131"/>
      <c r="Q20" s="137"/>
      <c r="R20" s="137"/>
      <c r="S20" s="137"/>
      <c r="T20" s="137"/>
      <c r="U20" s="137"/>
      <c r="V20" s="137"/>
      <c r="W20" s="137"/>
    </row>
    <row r="21" ht="32.9" customHeight="1" spans="1:23">
      <c r="A21" s="131" t="s">
        <v>323</v>
      </c>
      <c r="B21" s="131" t="s">
        <v>336</v>
      </c>
      <c r="C21" s="131" t="s">
        <v>335</v>
      </c>
      <c r="D21" s="131" t="s">
        <v>47</v>
      </c>
      <c r="E21" s="131" t="s">
        <v>65</v>
      </c>
      <c r="F21" s="131" t="s">
        <v>66</v>
      </c>
      <c r="G21" s="131" t="s">
        <v>223</v>
      </c>
      <c r="H21" s="131" t="s">
        <v>224</v>
      </c>
      <c r="I21" s="137">
        <v>30000</v>
      </c>
      <c r="J21" s="137">
        <v>30000</v>
      </c>
      <c r="K21" s="137">
        <v>30000</v>
      </c>
      <c r="L21" s="137"/>
      <c r="M21" s="137"/>
      <c r="N21" s="131"/>
      <c r="O21" s="131"/>
      <c r="P21" s="131"/>
      <c r="Q21" s="137"/>
      <c r="R21" s="137"/>
      <c r="S21" s="137"/>
      <c r="T21" s="137"/>
      <c r="U21" s="137"/>
      <c r="V21" s="137"/>
      <c r="W21" s="137"/>
    </row>
    <row r="22" s="1" customFormat="1" ht="18.75" customHeight="1" spans="1:23">
      <c r="A22" s="132" t="s">
        <v>138</v>
      </c>
      <c r="B22" s="133"/>
      <c r="C22" s="133"/>
      <c r="D22" s="133"/>
      <c r="E22" s="133"/>
      <c r="F22" s="133"/>
      <c r="G22" s="133"/>
      <c r="H22" s="134"/>
      <c r="I22" s="137">
        <v>1112500</v>
      </c>
      <c r="J22" s="137">
        <v>112500</v>
      </c>
      <c r="K22" s="137">
        <v>112500</v>
      </c>
      <c r="L22" s="137"/>
      <c r="M22" s="137"/>
      <c r="N22" s="137"/>
      <c r="O22" s="137"/>
      <c r="P22" s="137"/>
      <c r="Q22" s="137"/>
      <c r="R22" s="137">
        <v>1000000</v>
      </c>
      <c r="S22" s="137"/>
      <c r="T22" s="137"/>
      <c r="U22" s="137"/>
      <c r="V22" s="137"/>
      <c r="W22" s="137">
        <v>1000000</v>
      </c>
    </row>
  </sheetData>
  <mergeCells count="28">
    <mergeCell ref="A2:W2"/>
    <mergeCell ref="A3:I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28"/>
  <sheetViews>
    <sheetView showZeros="0" topLeftCell="A17" workbookViewId="0">
      <selection activeCell="C1" sqref="C$1:C$1048576"/>
    </sheetView>
  </sheetViews>
  <sheetFormatPr defaultColWidth="9.14166666666667" defaultRowHeight="12" customHeight="1"/>
  <cols>
    <col min="1" max="1" width="17.375" customWidth="1"/>
    <col min="2" max="2" width="18" customWidth="1"/>
    <col min="3" max="3" width="13.5" customWidth="1"/>
    <col min="4" max="5" width="16.3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1" t="s">
        <v>337</v>
      </c>
    </row>
    <row r="2" ht="28.5" customHeight="1" spans="1:10">
      <c r="A2" s="55" t="s">
        <v>338</v>
      </c>
      <c r="B2" s="31"/>
      <c r="C2" s="31"/>
      <c r="D2" s="31"/>
      <c r="E2" s="31"/>
      <c r="F2" s="56"/>
      <c r="G2" s="31"/>
      <c r="H2" s="56"/>
      <c r="I2" s="56"/>
      <c r="J2" s="31"/>
    </row>
    <row r="3" ht="15" customHeight="1" spans="1:1">
      <c r="A3" s="212" t="s">
        <v>2</v>
      </c>
    </row>
    <row r="4" ht="36" customHeight="1" spans="1:10">
      <c r="A4" s="57" t="s">
        <v>339</v>
      </c>
      <c r="B4" s="57" t="s">
        <v>340</v>
      </c>
      <c r="C4" s="57" t="s">
        <v>341</v>
      </c>
      <c r="D4" s="57" t="s">
        <v>342</v>
      </c>
      <c r="E4" s="57" t="s">
        <v>343</v>
      </c>
      <c r="F4" s="58" t="s">
        <v>344</v>
      </c>
      <c r="G4" s="57" t="s">
        <v>345</v>
      </c>
      <c r="H4" s="58" t="s">
        <v>346</v>
      </c>
      <c r="I4" s="58" t="s">
        <v>347</v>
      </c>
      <c r="J4" s="57" t="s">
        <v>348</v>
      </c>
    </row>
    <row r="5" ht="32" customHeight="1" spans="1:10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8">
        <v>6</v>
      </c>
      <c r="G5" s="57">
        <v>7</v>
      </c>
      <c r="H5" s="58">
        <v>8</v>
      </c>
      <c r="I5" s="58">
        <v>9</v>
      </c>
      <c r="J5" s="57">
        <v>10</v>
      </c>
    </row>
    <row r="6" ht="33.75" customHeight="1" spans="1:10">
      <c r="A6" s="128" t="s">
        <v>47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33.75" customHeight="1" spans="1:10">
      <c r="A7" s="129" t="s">
        <v>333</v>
      </c>
      <c r="B7" s="129" t="s">
        <v>349</v>
      </c>
      <c r="C7" s="129" t="s">
        <v>350</v>
      </c>
      <c r="D7" s="129" t="s">
        <v>351</v>
      </c>
      <c r="E7" s="129" t="s">
        <v>352</v>
      </c>
      <c r="F7" s="129" t="s">
        <v>353</v>
      </c>
      <c r="G7" s="128" t="s">
        <v>157</v>
      </c>
      <c r="H7" s="128" t="s">
        <v>354</v>
      </c>
      <c r="I7" s="129" t="s">
        <v>355</v>
      </c>
      <c r="J7" s="129" t="s">
        <v>333</v>
      </c>
    </row>
    <row r="8" ht="33.75" customHeight="1" spans="1:10">
      <c r="A8" s="129"/>
      <c r="B8" s="129" t="s">
        <v>349</v>
      </c>
      <c r="C8" s="129" t="s">
        <v>356</v>
      </c>
      <c r="D8" s="129" t="s">
        <v>357</v>
      </c>
      <c r="E8" s="129" t="s">
        <v>358</v>
      </c>
      <c r="F8" s="129" t="s">
        <v>359</v>
      </c>
      <c r="G8" s="128" t="s">
        <v>360</v>
      </c>
      <c r="H8" s="128" t="s">
        <v>361</v>
      </c>
      <c r="I8" s="129" t="s">
        <v>355</v>
      </c>
      <c r="J8" s="129" t="s">
        <v>358</v>
      </c>
    </row>
    <row r="9" ht="33.75" customHeight="1" spans="1:10">
      <c r="A9" s="129"/>
      <c r="B9" s="129" t="s">
        <v>349</v>
      </c>
      <c r="C9" s="129" t="s">
        <v>362</v>
      </c>
      <c r="D9" s="129" t="s">
        <v>363</v>
      </c>
      <c r="E9" s="129" t="s">
        <v>364</v>
      </c>
      <c r="F9" s="129" t="s">
        <v>365</v>
      </c>
      <c r="G9" s="128" t="s">
        <v>360</v>
      </c>
      <c r="H9" s="128" t="s">
        <v>361</v>
      </c>
      <c r="I9" s="129" t="s">
        <v>355</v>
      </c>
      <c r="J9" s="129" t="s">
        <v>364</v>
      </c>
    </row>
    <row r="10" ht="33.75" customHeight="1" spans="1:10">
      <c r="A10" s="129"/>
      <c r="B10" s="129" t="s">
        <v>349</v>
      </c>
      <c r="C10" s="129" t="s">
        <v>366</v>
      </c>
      <c r="D10" s="129" t="s">
        <v>367</v>
      </c>
      <c r="E10" s="129" t="s">
        <v>333</v>
      </c>
      <c r="F10" s="129" t="s">
        <v>368</v>
      </c>
      <c r="G10" s="128" t="s">
        <v>369</v>
      </c>
      <c r="H10" s="128" t="s">
        <v>370</v>
      </c>
      <c r="I10" s="129" t="s">
        <v>355</v>
      </c>
      <c r="J10" s="129" t="s">
        <v>333</v>
      </c>
    </row>
    <row r="11" ht="33.75" customHeight="1" spans="1:10">
      <c r="A11" s="129" t="s">
        <v>335</v>
      </c>
      <c r="B11" s="129" t="s">
        <v>371</v>
      </c>
      <c r="C11" s="129" t="s">
        <v>350</v>
      </c>
      <c r="D11" s="129" t="s">
        <v>351</v>
      </c>
      <c r="E11" s="129" t="s">
        <v>372</v>
      </c>
      <c r="F11" s="129" t="s">
        <v>365</v>
      </c>
      <c r="G11" s="128" t="s">
        <v>159</v>
      </c>
      <c r="H11" s="128" t="s">
        <v>373</v>
      </c>
      <c r="I11" s="129" t="s">
        <v>355</v>
      </c>
      <c r="J11" s="129" t="s">
        <v>372</v>
      </c>
    </row>
    <row r="12" ht="33.75" customHeight="1" spans="1:10">
      <c r="A12" s="129"/>
      <c r="B12" s="129" t="s">
        <v>371</v>
      </c>
      <c r="C12" s="129" t="s">
        <v>356</v>
      </c>
      <c r="D12" s="129" t="s">
        <v>357</v>
      </c>
      <c r="E12" s="129" t="s">
        <v>358</v>
      </c>
      <c r="F12" s="129" t="s">
        <v>365</v>
      </c>
      <c r="G12" s="128" t="s">
        <v>360</v>
      </c>
      <c r="H12" s="128" t="s">
        <v>361</v>
      </c>
      <c r="I12" s="129" t="s">
        <v>355</v>
      </c>
      <c r="J12" s="129" t="s">
        <v>358</v>
      </c>
    </row>
    <row r="13" ht="33.75" customHeight="1" spans="1:10">
      <c r="A13" s="129"/>
      <c r="B13" s="129" t="s">
        <v>371</v>
      </c>
      <c r="C13" s="129" t="s">
        <v>362</v>
      </c>
      <c r="D13" s="129" t="s">
        <v>363</v>
      </c>
      <c r="E13" s="129" t="s">
        <v>364</v>
      </c>
      <c r="F13" s="129" t="s">
        <v>365</v>
      </c>
      <c r="G13" s="128" t="s">
        <v>360</v>
      </c>
      <c r="H13" s="128" t="s">
        <v>361</v>
      </c>
      <c r="I13" s="129" t="s">
        <v>355</v>
      </c>
      <c r="J13" s="129" t="s">
        <v>364</v>
      </c>
    </row>
    <row r="14" ht="33.75" customHeight="1" spans="1:10">
      <c r="A14" s="129"/>
      <c r="B14" s="129" t="s">
        <v>371</v>
      </c>
      <c r="C14" s="129" t="s">
        <v>366</v>
      </c>
      <c r="D14" s="129" t="s">
        <v>367</v>
      </c>
      <c r="E14" s="129" t="s">
        <v>335</v>
      </c>
      <c r="F14" s="129" t="s">
        <v>368</v>
      </c>
      <c r="G14" s="128" t="s">
        <v>374</v>
      </c>
      <c r="H14" s="128" t="s">
        <v>361</v>
      </c>
      <c r="I14" s="129" t="s">
        <v>355</v>
      </c>
      <c r="J14" s="129" t="s">
        <v>335</v>
      </c>
    </row>
    <row r="15" ht="33.75" customHeight="1" spans="1:10">
      <c r="A15" s="129" t="s">
        <v>325</v>
      </c>
      <c r="B15" s="129" t="s">
        <v>375</v>
      </c>
      <c r="C15" s="129" t="s">
        <v>350</v>
      </c>
      <c r="D15" s="129" t="s">
        <v>351</v>
      </c>
      <c r="E15" s="129" t="s">
        <v>376</v>
      </c>
      <c r="F15" s="129" t="s">
        <v>365</v>
      </c>
      <c r="G15" s="128" t="s">
        <v>157</v>
      </c>
      <c r="H15" s="128" t="s">
        <v>377</v>
      </c>
      <c r="I15" s="129" t="s">
        <v>355</v>
      </c>
      <c r="J15" s="129" t="s">
        <v>376</v>
      </c>
    </row>
    <row r="16" ht="33.75" customHeight="1" spans="1:10">
      <c r="A16" s="129"/>
      <c r="B16" s="129" t="s">
        <v>375</v>
      </c>
      <c r="C16" s="129" t="s">
        <v>350</v>
      </c>
      <c r="D16" s="129" t="s">
        <v>351</v>
      </c>
      <c r="E16" s="129" t="s">
        <v>378</v>
      </c>
      <c r="F16" s="129" t="s">
        <v>353</v>
      </c>
      <c r="G16" s="128" t="s">
        <v>156</v>
      </c>
      <c r="H16" s="128" t="s">
        <v>377</v>
      </c>
      <c r="I16" s="129" t="s">
        <v>355</v>
      </c>
      <c r="J16" s="129" t="s">
        <v>378</v>
      </c>
    </row>
    <row r="17" ht="33.75" customHeight="1" spans="1:10">
      <c r="A17" s="129"/>
      <c r="B17" s="129" t="s">
        <v>375</v>
      </c>
      <c r="C17" s="129" t="s">
        <v>356</v>
      </c>
      <c r="D17" s="129" t="s">
        <v>357</v>
      </c>
      <c r="E17" s="129" t="s">
        <v>358</v>
      </c>
      <c r="F17" s="129" t="s">
        <v>359</v>
      </c>
      <c r="G17" s="128" t="s">
        <v>360</v>
      </c>
      <c r="H17" s="128" t="s">
        <v>361</v>
      </c>
      <c r="I17" s="129" t="s">
        <v>355</v>
      </c>
      <c r="J17" s="129" t="s">
        <v>358</v>
      </c>
    </row>
    <row r="18" ht="33.75" customHeight="1" spans="1:10">
      <c r="A18" s="129"/>
      <c r="B18" s="129" t="s">
        <v>375</v>
      </c>
      <c r="C18" s="129" t="s">
        <v>362</v>
      </c>
      <c r="D18" s="129" t="s">
        <v>363</v>
      </c>
      <c r="E18" s="129" t="s">
        <v>364</v>
      </c>
      <c r="F18" s="129" t="s">
        <v>365</v>
      </c>
      <c r="G18" s="128" t="s">
        <v>360</v>
      </c>
      <c r="H18" s="128" t="s">
        <v>361</v>
      </c>
      <c r="I18" s="129" t="s">
        <v>355</v>
      </c>
      <c r="J18" s="129" t="s">
        <v>364</v>
      </c>
    </row>
    <row r="19" ht="33.75" customHeight="1" spans="1:10">
      <c r="A19" s="129"/>
      <c r="B19" s="129" t="s">
        <v>375</v>
      </c>
      <c r="C19" s="129" t="s">
        <v>366</v>
      </c>
      <c r="D19" s="129" t="s">
        <v>367</v>
      </c>
      <c r="E19" s="129" t="s">
        <v>379</v>
      </c>
      <c r="F19" s="129" t="s">
        <v>368</v>
      </c>
      <c r="G19" s="128" t="s">
        <v>380</v>
      </c>
      <c r="H19" s="128" t="s">
        <v>370</v>
      </c>
      <c r="I19" s="129" t="s">
        <v>355</v>
      </c>
      <c r="J19" s="129" t="s">
        <v>379</v>
      </c>
    </row>
    <row r="20" ht="33.75" customHeight="1" spans="1:10">
      <c r="A20" s="129"/>
      <c r="B20" s="129" t="s">
        <v>375</v>
      </c>
      <c r="C20" s="129" t="s">
        <v>366</v>
      </c>
      <c r="D20" s="129" t="s">
        <v>367</v>
      </c>
      <c r="E20" s="129" t="s">
        <v>381</v>
      </c>
      <c r="F20" s="129" t="s">
        <v>368</v>
      </c>
      <c r="G20" s="128" t="s">
        <v>382</v>
      </c>
      <c r="H20" s="128" t="s">
        <v>361</v>
      </c>
      <c r="I20" s="129" t="s">
        <v>355</v>
      </c>
      <c r="J20" s="129" t="s">
        <v>381</v>
      </c>
    </row>
    <row r="21" ht="33.75" customHeight="1" spans="1:10">
      <c r="A21" s="129" t="s">
        <v>322</v>
      </c>
      <c r="B21" s="129" t="s">
        <v>383</v>
      </c>
      <c r="C21" s="129" t="s">
        <v>350</v>
      </c>
      <c r="D21" s="129" t="s">
        <v>384</v>
      </c>
      <c r="E21" s="129" t="s">
        <v>385</v>
      </c>
      <c r="F21" s="129" t="s">
        <v>365</v>
      </c>
      <c r="G21" s="128" t="s">
        <v>386</v>
      </c>
      <c r="H21" s="128" t="s">
        <v>387</v>
      </c>
      <c r="I21" s="129" t="s">
        <v>355</v>
      </c>
      <c r="J21" s="129" t="s">
        <v>385</v>
      </c>
    </row>
    <row r="22" ht="33.75" customHeight="1" spans="1:10">
      <c r="A22" s="129"/>
      <c r="B22" s="129" t="s">
        <v>383</v>
      </c>
      <c r="C22" s="129" t="s">
        <v>356</v>
      </c>
      <c r="D22" s="129" t="s">
        <v>357</v>
      </c>
      <c r="E22" s="129" t="s">
        <v>388</v>
      </c>
      <c r="F22" s="129" t="s">
        <v>359</v>
      </c>
      <c r="G22" s="128" t="s">
        <v>360</v>
      </c>
      <c r="H22" s="128" t="s">
        <v>361</v>
      </c>
      <c r="I22" s="129" t="s">
        <v>355</v>
      </c>
      <c r="J22" s="129" t="s">
        <v>388</v>
      </c>
    </row>
    <row r="23" ht="33.75" customHeight="1" spans="1:10">
      <c r="A23" s="129"/>
      <c r="B23" s="129" t="s">
        <v>383</v>
      </c>
      <c r="C23" s="129" t="s">
        <v>362</v>
      </c>
      <c r="D23" s="129" t="s">
        <v>363</v>
      </c>
      <c r="E23" s="129" t="s">
        <v>389</v>
      </c>
      <c r="F23" s="129" t="s">
        <v>365</v>
      </c>
      <c r="G23" s="128" t="s">
        <v>360</v>
      </c>
      <c r="H23" s="128" t="s">
        <v>361</v>
      </c>
      <c r="I23" s="129" t="s">
        <v>355</v>
      </c>
      <c r="J23" s="129" t="s">
        <v>389</v>
      </c>
    </row>
    <row r="24" ht="33.75" customHeight="1" spans="1:10">
      <c r="A24" s="129"/>
      <c r="B24" s="129" t="s">
        <v>383</v>
      </c>
      <c r="C24" s="129" t="s">
        <v>366</v>
      </c>
      <c r="D24" s="129" t="s">
        <v>367</v>
      </c>
      <c r="E24" s="129" t="s">
        <v>322</v>
      </c>
      <c r="F24" s="129" t="s">
        <v>368</v>
      </c>
      <c r="G24" s="128" t="s">
        <v>160</v>
      </c>
      <c r="H24" s="128" t="s">
        <v>390</v>
      </c>
      <c r="I24" s="129" t="s">
        <v>355</v>
      </c>
      <c r="J24" s="129" t="s">
        <v>322</v>
      </c>
    </row>
    <row r="25" ht="33.75" customHeight="1" spans="1:10">
      <c r="A25" s="129" t="s">
        <v>327</v>
      </c>
      <c r="B25" s="129" t="s">
        <v>391</v>
      </c>
      <c r="C25" s="129" t="s">
        <v>350</v>
      </c>
      <c r="D25" s="129" t="s">
        <v>351</v>
      </c>
      <c r="E25" s="129" t="s">
        <v>392</v>
      </c>
      <c r="F25" s="129" t="s">
        <v>353</v>
      </c>
      <c r="G25" s="128" t="s">
        <v>386</v>
      </c>
      <c r="H25" s="128" t="s">
        <v>393</v>
      </c>
      <c r="I25" s="129" t="s">
        <v>355</v>
      </c>
      <c r="J25" s="129" t="s">
        <v>327</v>
      </c>
    </row>
    <row r="26" ht="33.75" customHeight="1" spans="1:10">
      <c r="A26" s="129"/>
      <c r="B26" s="129" t="s">
        <v>391</v>
      </c>
      <c r="C26" s="129" t="s">
        <v>356</v>
      </c>
      <c r="D26" s="129" t="s">
        <v>357</v>
      </c>
      <c r="E26" s="129" t="s">
        <v>388</v>
      </c>
      <c r="F26" s="129" t="s">
        <v>359</v>
      </c>
      <c r="G26" s="128" t="s">
        <v>360</v>
      </c>
      <c r="H26" s="128" t="s">
        <v>361</v>
      </c>
      <c r="I26" s="129" t="s">
        <v>355</v>
      </c>
      <c r="J26" s="129" t="s">
        <v>388</v>
      </c>
    </row>
    <row r="27" ht="33.75" customHeight="1" spans="1:10">
      <c r="A27" s="129"/>
      <c r="B27" s="129" t="s">
        <v>391</v>
      </c>
      <c r="C27" s="129" t="s">
        <v>362</v>
      </c>
      <c r="D27" s="129" t="s">
        <v>363</v>
      </c>
      <c r="E27" s="129" t="s">
        <v>389</v>
      </c>
      <c r="F27" s="129" t="s">
        <v>365</v>
      </c>
      <c r="G27" s="128" t="s">
        <v>360</v>
      </c>
      <c r="H27" s="128" t="s">
        <v>361</v>
      </c>
      <c r="I27" s="129" t="s">
        <v>355</v>
      </c>
      <c r="J27" s="129" t="s">
        <v>389</v>
      </c>
    </row>
    <row r="28" ht="33.75" customHeight="1" spans="1:10">
      <c r="A28" s="129"/>
      <c r="B28" s="129" t="s">
        <v>391</v>
      </c>
      <c r="C28" s="129" t="s">
        <v>366</v>
      </c>
      <c r="D28" s="129" t="s">
        <v>367</v>
      </c>
      <c r="E28" s="129" t="s">
        <v>327</v>
      </c>
      <c r="F28" s="129" t="s">
        <v>368</v>
      </c>
      <c r="G28" s="128" t="s">
        <v>394</v>
      </c>
      <c r="H28" s="128" t="s">
        <v>390</v>
      </c>
      <c r="I28" s="129" t="s">
        <v>355</v>
      </c>
      <c r="J28" s="129" t="s">
        <v>327</v>
      </c>
    </row>
  </sheetData>
  <mergeCells count="12">
    <mergeCell ref="A2:J2"/>
    <mergeCell ref="A3:H3"/>
    <mergeCell ref="A7:A10"/>
    <mergeCell ref="A11:A14"/>
    <mergeCell ref="A15:A20"/>
    <mergeCell ref="A21:A24"/>
    <mergeCell ref="A25:A28"/>
    <mergeCell ref="B7:B10"/>
    <mergeCell ref="B11:B14"/>
    <mergeCell ref="B15:B20"/>
    <mergeCell ref="B21:B24"/>
    <mergeCell ref="B25:B28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mk16</cp:lastModifiedBy>
  <dcterms:created xsi:type="dcterms:W3CDTF">2026-01-13T06:51:00Z</dcterms:created>
  <dcterms:modified xsi:type="dcterms:W3CDTF">2026-03-18T01:09:13Z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