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7" activeTab="9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芒市）" sheetId="14" r:id="rId13"/>
    <sheet name="县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<sst xmlns="http://schemas.openxmlformats.org/spreadsheetml/2006/main" count="780" uniqueCount="323">
  <si>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</si>
  <si>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</si>
  <si>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</si>
  <si>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</si>
  <si>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</si>
  <si>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</si>
  <si>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</si>
  <si>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</si>
  <si>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</si>
  <si>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</si>
  <si>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</si>
  <si>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</si>
  <si>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</si>
  <si>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</si>
  <si>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</si>
  <si>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</si>
  <si>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</si>
  <si>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</si>
  <si>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</si>
  <si>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</si>
  <si>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</si>
  <si>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</si>
  <si>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</si>
  <si>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</si>
  <si>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</si>
  <si>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</si>
  <si>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</si>
  <si>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</si>
  <si>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</si>
  <si>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</si>
  <si>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</si>
  <si>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</si>
  <si>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</si>
  <si>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</si>
  <si>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</si>
  <si>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</si>
  <si>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</si>
  <si>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</si>
  <si>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</si>
  <si>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</si>
  <si>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</si>
  <si>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</si>
  <si>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</si>
  <si>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</si>
  <si>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</si>
  <si>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</si>
  <si>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芒市医疗保障局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</si>
  <si>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</si>
  <si>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</si>
  <si>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</si>
  <si>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</si>
  <si>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</si>
  <si>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</si>
  <si>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</si>
  <si>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</si>
  <si>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</si>
  <si>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</si>
  <si>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</si>
  <si>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</si>
  <si>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</si>
  <si>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</si>
  <si>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</si>
  <si>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</si>
  <si>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</si>
  <si>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</si>
  <si>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</si>
  <si>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</si>
  <si>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</si>
  <si>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</si>
  <si>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</si>
  <si>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</si>
  <si>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</si>
  <si>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</si>
  <si>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</si>
  <si>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</si>
  <si>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</si>
  <si>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</si>
  <si>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</si>
  <si>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</si>
  <si>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</si>
  <si>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</si>
  <si>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</si>
  <si>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</si>
  <si>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</si>
  <si>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</si>
  <si>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</si>
  <si>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</si>
  <si>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</si>
  <si>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</si>
  <si>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</si>
  <si>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</si>
  <si>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</si>
  <si>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</si>
  <si>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</si>
  <si>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</si>
  <si>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</si>
  <si>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</si>
  <si>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21015</t>
  </si>
  <si>
    <t>医疗保障管理事务</t>
  </si>
  <si>
    <t>2101501</t>
  </si>
  <si>
    <t>行政运行</t>
  </si>
  <si>
    <t>2101502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</si>
  <si>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</si>
  <si>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</si>
  <si>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</si>
  <si>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</si>
  <si>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</si>
  <si>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</si>
  <si>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</si>
  <si>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</si>
  <si>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</si>
  <si>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</si>
  <si>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</si>
  <si>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</si>
  <si>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</si>
  <si>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</si>
  <si>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</si>
  <si>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</si>
  <si>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</si>
  <si>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</si>
  <si>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</si>
  <si>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</si>
  <si>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</si>
  <si>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</si>
  <si>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</si>
  <si>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</si>
  <si>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</si>
  <si>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</si>
  <si>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</si>
  <si>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</si>
  <si>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</si>
  <si>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</si>
  <si>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</si>
  <si>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</si>
  <si>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</si>
  <si>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</si>
  <si>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</si>
  <si>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</si>
  <si>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</si>
  <si>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</si>
  <si>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</si>
  <si>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</si>
  <si>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</si>
  <si>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</si>
  <si>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</si>
  <si>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</si>
  <si>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</si>
  <si>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</si>
  <si>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</si>
  <si>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</si>
  <si>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</si>
  <si>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</si>
  <si>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</si>
  <si>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</si>
  <si>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</si>
  <si>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</si>
  <si>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533103210000000017480</t>
  </si>
  <si>
    <t>行政人员支出工资</t>
  </si>
  <si>
    <t>30101</t>
  </si>
  <si>
    <t>基本工资</t>
  </si>
  <si>
    <t>73881.8600000003</t>
  </si>
  <si>
    <t>30102</t>
  </si>
  <si>
    <t>津贴补贴</t>
  </si>
  <si>
    <t>30103</t>
  </si>
  <si>
    <t>奖金</t>
  </si>
  <si>
    <t>533103210000000017481</t>
  </si>
  <si>
    <t>社会保障缴费</t>
  </si>
  <si>
    <t>30108</t>
  </si>
  <si>
    <t>机关事业单位基本养老保险缴费</t>
  </si>
  <si>
    <t>30109</t>
  </si>
  <si>
    <t>职业年金缴费</t>
  </si>
  <si>
    <t>533103261100005303788</t>
  </si>
  <si>
    <t>职业年金缴费（非三保）</t>
  </si>
  <si>
    <t>30110</t>
  </si>
  <si>
    <t>职工基本医疗保险缴费</t>
  </si>
  <si>
    <t>30112</t>
  </si>
  <si>
    <t>其他社会保障缴费</t>
  </si>
  <si>
    <t>533103210000000017482</t>
  </si>
  <si>
    <t>30113</t>
  </si>
  <si>
    <t>533103210000000017485</t>
  </si>
  <si>
    <t>一般公用经费</t>
  </si>
  <si>
    <t>30207</t>
  </si>
  <si>
    <t>邮电费</t>
  </si>
  <si>
    <t>30202</t>
  </si>
  <si>
    <t>印刷费</t>
  </si>
  <si>
    <t>30211</t>
  </si>
  <si>
    <t>差旅费</t>
  </si>
  <si>
    <t>30213</t>
  </si>
  <si>
    <t>维修（护）费</t>
  </si>
  <si>
    <t>30216</t>
  </si>
  <si>
    <t>培训费</t>
  </si>
  <si>
    <t>533103221100000348357</t>
  </si>
  <si>
    <t>公用经费安排的公务接待费</t>
  </si>
  <si>
    <t>30217</t>
  </si>
  <si>
    <t>30226</t>
  </si>
  <si>
    <t>劳务费</t>
  </si>
  <si>
    <t>30239</t>
  </si>
  <si>
    <t>其他交通费用</t>
  </si>
  <si>
    <t>533103221100000348356</t>
  </si>
  <si>
    <t>公用经费安排的对个人和家庭的补助</t>
  </si>
  <si>
    <t>30305</t>
  </si>
  <si>
    <t>生活补助</t>
  </si>
  <si>
    <t>30201</t>
  </si>
  <si>
    <t>办公费</t>
  </si>
  <si>
    <t>30299</t>
  </si>
  <si>
    <t>其他商品和服务支出</t>
  </si>
  <si>
    <t>533103221100000348358</t>
  </si>
  <si>
    <t>退休公用经费</t>
  </si>
  <si>
    <t>533103210000000017484</t>
  </si>
  <si>
    <t>工会经费</t>
  </si>
  <si>
    <t>30228</t>
  </si>
  <si>
    <t>533103210000000017483</t>
  </si>
  <si>
    <t>公务交通补贴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</si>
  <si>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</si>
  <si>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</si>
  <si>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</si>
  <si>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</si>
  <si>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</si>
  <si>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</si>
  <si>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</si>
  <si>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城乡居民筹资经费</t>
  </si>
  <si>
    <t>专项业务类</t>
  </si>
  <si>
    <t>533103261100005021209</t>
  </si>
  <si>
    <t>打击欺诈骗保奖励项目资金</t>
  </si>
  <si>
    <t>533103261100005022348</t>
  </si>
  <si>
    <t>30309</t>
  </si>
  <si>
    <t>奖励金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</si>
  <si>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</si>
  <si>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</si>
  <si>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</si>
  <si>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</si>
  <si>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</si>
  <si>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</si>
  <si>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</si>
  <si>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</si>
  <si>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</si>
  <si>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</si>
  <si>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</si>
  <si>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市级财政按不低于每参合人员0.7元的标准安排征缴工作经……</t>
  </si>
  <si>
    <t>产出指标</t>
  </si>
  <si>
    <t>数量指标</t>
  </si>
  <si>
    <t>以实际参保情况为标准</t>
  </si>
  <si>
    <t>&gt;=</t>
  </si>
  <si>
    <t>90</t>
  </si>
  <si>
    <t>%</t>
  </si>
  <si>
    <t>定量指标</t>
  </si>
  <si>
    <t>参保情况</t>
  </si>
  <si>
    <t>效益指标</t>
  </si>
  <si>
    <t>社会效益</t>
  </si>
  <si>
    <t>参保政策宣传场次</t>
  </si>
  <si>
    <t>100</t>
  </si>
  <si>
    <t>次</t>
  </si>
  <si>
    <t>政策知晓率</t>
  </si>
  <si>
    <t>满意度指标</t>
  </si>
  <si>
    <t>服务对象满意度</t>
  </si>
  <si>
    <t>群众满意度</t>
  </si>
  <si>
    <t>对公民、法人或其他社会组织（以下简称举报人）举报医疗保障经办机构工作人员、定点医药机构及其工作人员、以及参保人员等涉嫌欺诈骗取医疗保障基金行为或提供相关线索，经查证属实，予以相应奖励。</t>
  </si>
  <si>
    <t>时效指标</t>
  </si>
  <si>
    <t>举报人申请奖励权利</t>
  </si>
  <si>
    <t>工作日</t>
  </si>
  <si>
    <t>举报人奖励的权利</t>
  </si>
  <si>
    <t>打击欺诈骗保全民参</t>
  </si>
  <si>
    <t>=</t>
  </si>
  <si>
    <t>80</t>
  </si>
  <si>
    <t>人</t>
  </si>
  <si>
    <t>举报程序时间满意度</t>
  </si>
  <si>
    <t>95</t>
  </si>
  <si>
    <t>对举报程序时间办理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</si>
  <si>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</si>
  <si>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</si>
  <si>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</si>
  <si>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</si>
  <si>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</si>
  <si>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</si>
  <si>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</si>
  <si>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</si>
  <si>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</si>
  <si>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</si>
  <si>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</si>
  <si>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</si>
  <si>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</si>
  <si>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</si>
  <si>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</si>
  <si>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</si>
  <si>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</si>
  <si>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</si>
  <si>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</si>
  <si>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</si>
  <si>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</si>
  <si>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</si>
  <si>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</si>
  <si>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</si>
  <si>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</si>
  <si>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</si>
  <si>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</si>
  <si>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</si>
  <si>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</si>
  <si>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</si>
  <si>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</si>
  <si>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</si>
  <si>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</si>
  <si>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</si>
  <si>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</si>
  <si>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</si>
  <si>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</si>
  <si>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</si>
  <si>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</si>
  <si>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</si>
  <si>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</si>
  <si>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</si>
  <si>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</si>
  <si>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</si>
  <si>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</si>
  <si>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</si>
  <si>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</si>
  <si>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注：本部门无新增资产配置经费预算，本表无数据，公开空表</t>
  </si>
  <si>
    <t>预算11表</t>
  </si>
  <si>
    <t>上级补助</t>
  </si>
  <si>
    <t>2026年中央财政医疗服务与保障能力提升补助资金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</si>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</sst>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.00_ 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6"/>
      <color rgb="FF000000"/>
      <name val="方正仿宋_GBK"/>
      <charset val="134"/>
    </font>
    <font>
      <sz val="16"/>
      <color rgb="FF262626"/>
      <name val="方正仿宋_GBK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181" fontId="14" fillId="0" borderId="0" xfId="0" applyNumberFormat="1" applyFont="1">
      <alignment vertical="top"/>
    </xf>
    <xf numFmtId="181" fontId="0" fillId="0" borderId="0" xfId="0" applyNumberFormat="1" applyBorder="1">
      <alignment vertical="top"/>
    </xf>
    <xf numFmtId="0" fontId="15" fillId="0" borderId="0" xfId="0" applyFont="1">
      <alignment vertical="top"/>
    </xf>
    <xf numFmtId="0" fontId="0" fillId="0" borderId="0" xfId="0" applyNumberFormat="1" applyBorder="1">
      <alignment vertical="top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0" fontId="0" fillId="0" borderId="0" xfId="0" applyBorder="1" quotePrefix="1">
      <alignment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F6" sqref="F6:H9"/>
    </sheetView>
  </sheetViews>
  <sheetFormatPr defaultColWidth="10.2857142857143" defaultRowHeight="15" customHeight="1" outlineLevelCol="3"/>
  <cols>
    <col min="1" max="4" width="33.2857142857143" customWidth="1"/>
    <col min="6" max="6" width="11.7142857142857"/>
    <col min="7" max="7" width="10.5714285714286"/>
    <col min="8" max="8" width="12.8571428571429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"2026"&amp;"年部门财务收支预算总表"</f>
        <v>2026年部门财务收支预算总表</v>
      </c>
      <c r="B2" s="181"/>
      <c r="C2" s="181"/>
      <c r="D2" s="181"/>
    </row>
    <row r="3" ht="18.75" customHeight="1" spans="1:4">
      <c r="A3" s="179" t="str">
        <f>"单位名称："&amp;"芒市医疗保障局"</f>
        <v>单位名称：芒市医疗保障局</v>
      </c>
      <c r="B3" s="179"/>
      <c r="C3" s="182"/>
      <c r="D3" s="180" t="s">
        <v>1</v>
      </c>
    </row>
    <row r="4" ht="18.75" customHeight="1" spans="1:4">
      <c r="A4" s="135" t="s">
        <v>2</v>
      </c>
      <c r="B4" s="135"/>
      <c r="C4" s="135" t="s">
        <v>3</v>
      </c>
      <c r="D4" s="135"/>
    </row>
    <row r="5" ht="18.75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18.75" customHeight="1" spans="1:4">
      <c r="A6" s="133" t="s">
        <v>7</v>
      </c>
      <c r="B6" s="134">
        <v>3272616.12</v>
      </c>
      <c r="C6" s="133" t="str">
        <f>"一"&amp;"、"&amp;"社会保障和就业支出"</f>
        <v>一、社会保障和就业支出</v>
      </c>
      <c r="D6" s="134">
        <v>353779.67</v>
      </c>
    </row>
    <row r="7" ht="18.75" customHeight="1" spans="1:4">
      <c r="A7" s="133" t="s">
        <v>8</v>
      </c>
      <c r="B7" s="134"/>
      <c r="C7" s="133" t="str">
        <f>"二"&amp;"、"&amp;"卫生健康支出"</f>
        <v>二、卫生健康支出</v>
      </c>
      <c r="D7" s="134">
        <v>2732653.21</v>
      </c>
    </row>
    <row r="8" ht="18.75" customHeight="1" spans="1:4">
      <c r="A8" s="133" t="s">
        <v>9</v>
      </c>
      <c r="B8" s="134"/>
      <c r="C8" s="133" t="str">
        <f>"三"&amp;"、"&amp;"住房保障支出"</f>
        <v>三、住房保障支出</v>
      </c>
      <c r="D8" s="134">
        <v>186183.24</v>
      </c>
    </row>
    <row r="9" ht="18.75" customHeight="1" spans="1:4">
      <c r="A9" s="133" t="s">
        <v>10</v>
      </c>
      <c r="B9" s="134"/>
      <c r="C9" s="133"/>
      <c r="D9" s="134"/>
    </row>
    <row r="10" ht="18.75" customHeight="1" spans="1:4">
      <c r="A10" s="133" t="s">
        <v>11</v>
      </c>
      <c r="B10" s="134"/>
      <c r="C10" s="133"/>
      <c r="D10" s="134"/>
    </row>
    <row r="11" ht="18.75" customHeight="1" spans="1:4">
      <c r="A11" s="133" t="s">
        <v>12</v>
      </c>
      <c r="B11" s="134"/>
      <c r="C11" s="133"/>
      <c r="D11" s="134"/>
    </row>
    <row r="12" ht="18.75" customHeight="1" spans="1:4">
      <c r="A12" s="133" t="s">
        <v>13</v>
      </c>
      <c r="B12" s="134"/>
      <c r="C12" s="133"/>
      <c r="D12" s="134"/>
    </row>
    <row r="13" ht="18.75" customHeight="1" spans="1:4">
      <c r="A13" s="133" t="s">
        <v>14</v>
      </c>
      <c r="B13" s="134"/>
      <c r="C13" s="133"/>
      <c r="D13" s="134"/>
    </row>
    <row r="14" ht="18.75" customHeight="1" spans="1:4">
      <c r="A14" s="133" t="s">
        <v>15</v>
      </c>
      <c r="B14" s="134"/>
      <c r="C14" s="133"/>
      <c r="D14" s="134"/>
    </row>
    <row r="15" ht="18.75" customHeight="1" spans="1:4">
      <c r="A15" s="133" t="s">
        <v>16</v>
      </c>
      <c r="B15" s="134"/>
      <c r="C15" s="133"/>
      <c r="D15" s="134"/>
    </row>
    <row r="16" ht="18.75" customHeight="1" spans="1:4">
      <c r="A16" s="133"/>
      <c r="B16" s="134"/>
      <c r="C16" s="133"/>
      <c r="D16" s="134"/>
    </row>
    <row r="17" ht="18.75" customHeight="1" spans="1:4">
      <c r="A17" s="133"/>
      <c r="B17" s="134"/>
      <c r="C17" s="133"/>
      <c r="D17" s="134"/>
    </row>
    <row r="18" ht="18.75" customHeight="1" spans="1:4">
      <c r="A18" s="133"/>
      <c r="B18" s="134"/>
      <c r="C18" s="133"/>
      <c r="D18" s="134"/>
    </row>
    <row r="19" ht="18.75" customHeight="1" spans="1:4">
      <c r="A19" s="133"/>
      <c r="B19" s="134"/>
      <c r="C19" s="133"/>
      <c r="D19" s="134"/>
    </row>
    <row r="20" ht="18.75" customHeight="1" spans="1:4">
      <c r="A20" s="133"/>
      <c r="B20" s="134"/>
      <c r="C20" s="133"/>
      <c r="D20" s="134"/>
    </row>
    <row r="21" ht="18.75" customHeight="1" spans="1:4">
      <c r="A21" s="133"/>
      <c r="B21" s="134"/>
      <c r="C21" s="133"/>
      <c r="D21" s="134"/>
    </row>
    <row r="22" ht="18.75" customHeight="1" spans="1:4">
      <c r="A22" s="133"/>
      <c r="B22" s="134"/>
      <c r="C22" s="133"/>
      <c r="D22" s="134"/>
    </row>
    <row r="23" ht="18.75" customHeight="1" spans="1:4">
      <c r="A23" s="133"/>
      <c r="B23" s="134"/>
      <c r="C23" s="133"/>
      <c r="D23" s="134"/>
    </row>
    <row r="24" ht="18.75" customHeight="1" spans="1:4">
      <c r="A24" s="133"/>
      <c r="B24" s="134"/>
      <c r="C24" s="133"/>
      <c r="D24" s="134"/>
    </row>
    <row r="25" ht="18.75" customHeight="1" spans="1:4">
      <c r="A25" s="133"/>
      <c r="B25" s="134"/>
      <c r="C25" s="133"/>
      <c r="D25" s="134"/>
    </row>
    <row r="26" ht="18.75" customHeight="1" spans="1:4">
      <c r="A26" s="133"/>
      <c r="B26" s="134"/>
      <c r="C26" s="133"/>
      <c r="D26" s="134"/>
    </row>
    <row r="27" ht="18.75" customHeight="1" spans="1:4">
      <c r="A27" s="133"/>
      <c r="B27" s="134"/>
      <c r="C27" s="133"/>
      <c r="D27" s="134"/>
    </row>
    <row r="28" ht="18.75" customHeight="1" spans="1:4">
      <c r="A28" s="133"/>
      <c r="B28" s="134"/>
      <c r="C28" s="133"/>
      <c r="D28" s="134"/>
    </row>
    <row r="29" ht="18.75" customHeight="1" spans="1:4">
      <c r="A29" s="133"/>
      <c r="B29" s="134"/>
      <c r="C29" s="133"/>
      <c r="D29" s="134"/>
    </row>
    <row r="30" ht="18.75" customHeight="1" spans="1:4">
      <c r="A30" s="133"/>
      <c r="B30" s="134"/>
      <c r="C30" s="133"/>
      <c r="D30" s="134"/>
    </row>
    <row r="31" ht="18.75" customHeight="1" spans="1:4">
      <c r="A31" s="133"/>
      <c r="B31" s="134"/>
      <c r="C31" s="133"/>
      <c r="D31" s="134"/>
    </row>
    <row r="32" ht="18.75" customHeight="1" spans="1:4">
      <c r="A32" s="133" t="s">
        <v>17</v>
      </c>
      <c r="B32" s="134">
        <v>3272616.12</v>
      </c>
      <c r="C32" s="133" t="s">
        <v>18</v>
      </c>
      <c r="D32" s="134">
        <v>3272616.12</v>
      </c>
    </row>
    <row r="33" ht="18.75" customHeight="1" spans="1:4">
      <c r="A33" s="133" t="s">
        <v>19</v>
      </c>
      <c r="B33" s="134"/>
      <c r="C33" s="133" t="s">
        <v>20</v>
      </c>
      <c r="D33" s="134"/>
    </row>
    <row r="34" ht="18.75" customHeight="1" spans="1:4">
      <c r="A34" s="133" t="s">
        <v>21</v>
      </c>
      <c r="B34" s="134"/>
      <c r="C34" s="133" t="s">
        <v>21</v>
      </c>
      <c r="D34" s="134"/>
    </row>
    <row r="35" ht="18.75" customHeight="1" spans="1:4">
      <c r="A35" s="133" t="s">
        <v>22</v>
      </c>
      <c r="B35" s="134"/>
      <c r="C35" s="133" t="s">
        <v>23</v>
      </c>
      <c r="D35" s="134"/>
    </row>
    <row r="36" ht="18.75" customHeight="1" spans="1:4">
      <c r="A36" s="133" t="s">
        <v>24</v>
      </c>
      <c r="B36" s="134">
        <v>3272616.12</v>
      </c>
      <c r="C36" s="133" t="s">
        <v>25</v>
      </c>
      <c r="D36" s="134">
        <v>3272616.12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tabSelected="1" workbookViewId="0">
      <selection activeCell="A1" sqref="A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88"/>
      <c r="E1" s="88"/>
      <c r="F1" s="96" t="s">
        <v>268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269</v>
      </c>
      <c r="C2" s="117"/>
      <c r="D2" s="118"/>
      <c r="E2" s="118"/>
      <c r="F2" s="118"/>
    </row>
    <row r="3" ht="13.5" customHeight="1" spans="1:6">
      <c r="A3" s="119" t="str">
        <f>"单位名称："&amp;"芒市医疗保障局"</f>
        <v>单位名称：芒市医疗保障局</v>
      </c>
      <c r="B3" s="119" t="s">
        <v>270</v>
      </c>
      <c r="C3" s="120"/>
      <c r="D3" s="88"/>
      <c r="E3" s="88"/>
      <c r="F3" s="96" t="s">
        <v>1</v>
      </c>
    </row>
    <row r="4" ht="19.5" customHeight="1" spans="1:6">
      <c r="A4" s="60" t="s">
        <v>133</v>
      </c>
      <c r="B4" s="121" t="s">
        <v>48</v>
      </c>
      <c r="C4" s="60" t="s">
        <v>49</v>
      </c>
      <c r="D4" s="36" t="s">
        <v>271</v>
      </c>
      <c r="E4" s="36"/>
      <c r="F4" s="36"/>
    </row>
    <row r="5" ht="18.55" customHeight="1" spans="1:6">
      <c r="A5" s="60"/>
      <c r="B5" s="121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4"/>
      <c r="B7" s="121"/>
      <c r="C7" s="34"/>
      <c r="D7" s="80"/>
      <c r="E7" s="123"/>
      <c r="F7" s="123"/>
    </row>
    <row r="8" ht="30" customHeight="1" spans="1:6">
      <c r="A8" s="22"/>
      <c r="B8" s="22"/>
      <c r="C8" s="22"/>
      <c r="D8" s="80"/>
      <c r="E8" s="123"/>
      <c r="F8" s="123"/>
    </row>
    <row r="9" ht="30" customHeight="1" spans="1:6">
      <c r="A9" s="20" t="s">
        <v>272</v>
      </c>
      <c r="B9" s="20" t="s">
        <v>272</v>
      </c>
      <c r="C9" s="20" t="s">
        <v>272</v>
      </c>
      <c r="D9" s="80"/>
      <c r="E9" s="123"/>
      <c r="F9" s="123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2" t="s">
        <v>273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4"/>
      <c r="L2" s="29"/>
      <c r="M2" s="29"/>
      <c r="N2" s="29"/>
      <c r="O2" s="94"/>
      <c r="P2" s="94"/>
      <c r="Q2" s="29"/>
    </row>
    <row r="3" ht="18.75" customHeight="1" spans="1:17">
      <c r="A3" s="44" t="str">
        <f>"单位名称："&amp;"芒市医疗保障局"</f>
        <v>单位名称：芒市医疗保障局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5"/>
      <c r="P3" s="95"/>
      <c r="Q3" s="96" t="s">
        <v>27</v>
      </c>
    </row>
    <row r="4" ht="15.75" customHeight="1" spans="1:17">
      <c r="A4" s="11" t="s">
        <v>274</v>
      </c>
      <c r="B4" s="97" t="s">
        <v>275</v>
      </c>
      <c r="C4" s="97" t="s">
        <v>276</v>
      </c>
      <c r="D4" s="97" t="s">
        <v>277</v>
      </c>
      <c r="E4" s="97" t="s">
        <v>278</v>
      </c>
      <c r="F4" s="97" t="s">
        <v>279</v>
      </c>
      <c r="G4" s="47" t="s">
        <v>140</v>
      </c>
      <c r="H4" s="47"/>
      <c r="I4" s="47"/>
      <c r="J4" s="47"/>
      <c r="K4" s="98"/>
      <c r="L4" s="47"/>
      <c r="M4" s="47"/>
      <c r="N4" s="47"/>
      <c r="O4" s="75"/>
      <c r="P4" s="98"/>
      <c r="Q4" s="48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280</v>
      </c>
      <c r="J5" s="99" t="s">
        <v>281</v>
      </c>
      <c r="K5" s="100" t="s">
        <v>282</v>
      </c>
      <c r="L5" s="101" t="s">
        <v>283</v>
      </c>
      <c r="M5" s="101"/>
      <c r="N5" s="101"/>
      <c r="O5" s="102"/>
      <c r="P5" s="103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05"/>
      <c r="L6" s="104" t="s">
        <v>33</v>
      </c>
      <c r="M6" s="104" t="s">
        <v>40</v>
      </c>
      <c r="N6" s="104" t="s">
        <v>284</v>
      </c>
      <c r="O6" s="34" t="s">
        <v>42</v>
      </c>
      <c r="P6" s="105" t="s">
        <v>43</v>
      </c>
      <c r="Q6" s="104" t="s">
        <v>44</v>
      </c>
    </row>
    <row r="7" ht="15" customHeight="1" spans="1:17">
      <c r="A7" s="77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272</v>
      </c>
      <c r="B10" s="113"/>
      <c r="C10" s="113"/>
      <c r="D10" s="113"/>
      <c r="E10" s="11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J22" sqref="J2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285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"单位名称："&amp;"芒市医疗保障局"</f>
        <v>单位名称：芒市医疗保障局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88"/>
      <c r="N3" s="42" t="s">
        <v>27</v>
      </c>
    </row>
    <row r="4" ht="15.75" customHeight="1" spans="1:14">
      <c r="A4" s="11" t="s">
        <v>274</v>
      </c>
      <c r="B4" s="11" t="s">
        <v>286</v>
      </c>
      <c r="C4" s="11" t="s">
        <v>287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280</v>
      </c>
      <c r="G5" s="11" t="s">
        <v>281</v>
      </c>
      <c r="H5" s="11" t="s">
        <v>282</v>
      </c>
      <c r="I5" s="12" t="s">
        <v>283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 t="s">
        <v>288</v>
      </c>
    </row>
    <row r="2" ht="27.75" customHeight="1" spans="1:16">
      <c r="A2" s="66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70" t="str">
        <f>"单位名称："&amp;"芒市医疗保障局"</f>
        <v>单位名称：芒市医疗保障局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2"/>
    </row>
    <row r="5" ht="19.5" customHeight="1" spans="1:16">
      <c r="A5" s="73" t="s">
        <v>289</v>
      </c>
      <c r="B5" s="12" t="s">
        <v>140</v>
      </c>
      <c r="C5" s="13"/>
      <c r="D5" s="74"/>
      <c r="E5" s="75" t="s">
        <v>290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</row>
    <row r="6" ht="40.5" customHeight="1" spans="1:16">
      <c r="A6" s="77"/>
      <c r="B6" s="16" t="s">
        <v>30</v>
      </c>
      <c r="C6" s="11" t="s">
        <v>34</v>
      </c>
      <c r="D6" s="78" t="s">
        <v>291</v>
      </c>
      <c r="E6" s="78" t="s">
        <v>292</v>
      </c>
      <c r="F6" s="78" t="s">
        <v>293</v>
      </c>
      <c r="G6" s="78" t="s">
        <v>294</v>
      </c>
      <c r="H6" s="78" t="s">
        <v>295</v>
      </c>
      <c r="I6" s="78" t="s">
        <v>296</v>
      </c>
      <c r="J6" s="78" t="s">
        <v>297</v>
      </c>
      <c r="K6" s="78" t="s">
        <v>298</v>
      </c>
      <c r="L6" s="78" t="s">
        <v>299</v>
      </c>
      <c r="M6" s="34" t="s">
        <v>300</v>
      </c>
      <c r="N6" s="34" t="s">
        <v>301</v>
      </c>
      <c r="O6" s="79" t="s">
        <v>302</v>
      </c>
      <c r="P6" s="34" t="s">
        <v>303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7">
        <v>16</v>
      </c>
    </row>
    <row r="8" ht="19.5" customHeight="1" spans="1:16">
      <c r="A8" s="37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3"/>
      <c r="N8" s="83"/>
      <c r="O8" s="83"/>
      <c r="P8" s="83"/>
    </row>
    <row r="9" ht="19.5" customHeight="1" spans="1:16">
      <c r="A9" s="37"/>
      <c r="B9" s="80"/>
      <c r="C9" s="80"/>
      <c r="D9" s="81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24"/>
    </row>
    <row r="10" ht="19.5" customHeight="1" spans="1:16">
      <c r="A10" s="51" t="s">
        <v>30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3"/>
      <c r="N10" s="83"/>
      <c r="O10" s="83"/>
      <c r="P10" s="83"/>
    </row>
    <row r="11" customHeight="1" spans="1:16">
      <c r="A11" s="85" t="s">
        <v>304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5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A1" sqref="A1"/>
    </sheetView>
  </sheetViews>
  <sheetFormatPr defaultColWidth="9.14285714285714" defaultRowHeight="12" customHeight="1" outlineLevelRow="6"/>
  <cols>
    <col min="1" max="2" width="15.6285714285714" customWidth="1"/>
    <col min="3" max="10" width="11.2" customWidth="1"/>
  </cols>
  <sheetData>
    <row r="1" customHeight="1" spans="1:10">
      <c r="J1" s="55" t="s">
        <v>305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"单位名称："&amp;"芒市医疗保障局"</f>
        <v>单位名称：芒市医疗保障局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228</v>
      </c>
      <c r="B4" s="35" t="s">
        <v>229</v>
      </c>
      <c r="C4" s="35" t="s">
        <v>230</v>
      </c>
      <c r="D4" s="35" t="s">
        <v>231</v>
      </c>
      <c r="E4" s="35" t="s">
        <v>232</v>
      </c>
      <c r="F4" s="60" t="s">
        <v>233</v>
      </c>
      <c r="G4" s="35" t="s">
        <v>234</v>
      </c>
      <c r="H4" s="60" t="s">
        <v>235</v>
      </c>
      <c r="I4" s="60" t="s">
        <v>236</v>
      </c>
      <c r="J4" s="35" t="s">
        <v>237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5.95" customHeight="1" spans="1:10">
      <c r="A6" s="37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7"/>
      <c r="B7" s="22" t="s">
        <v>306</v>
      </c>
      <c r="C7" s="22" t="s">
        <v>306</v>
      </c>
      <c r="D7" s="22" t="s">
        <v>306</v>
      </c>
      <c r="E7" s="37" t="s">
        <v>306</v>
      </c>
      <c r="F7" s="22" t="s">
        <v>306</v>
      </c>
      <c r="G7" s="37" t="s">
        <v>306</v>
      </c>
      <c r="H7" s="22" t="s">
        <v>306</v>
      </c>
      <c r="I7" s="22" t="s">
        <v>306</v>
      </c>
      <c r="J7" s="37" t="s">
        <v>306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opLeftCell="A5" workbookViewId="0">
      <selection activeCell="K16" sqref="K1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307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"单位名称："&amp;"芒市医疗保障局"</f>
        <v>单位名称：芒市医疗保障局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308</v>
      </c>
      <c r="C4" s="11" t="s">
        <v>309</v>
      </c>
      <c r="D4" s="11" t="s">
        <v>310</v>
      </c>
      <c r="E4" s="11" t="s">
        <v>311</v>
      </c>
      <c r="F4" s="46" t="s">
        <v>312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278</v>
      </c>
      <c r="G5" s="35" t="s">
        <v>313</v>
      </c>
      <c r="H5" s="35" t="s">
        <v>314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9"/>
      <c r="G8" s="53"/>
      <c r="H8" s="53"/>
    </row>
    <row r="9" ht="26" customHeight="1" spans="1:8">
      <c r="A9" s="54" t="s">
        <v>315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316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"单位名称："&amp;"芒市医疗保障局"</f>
        <v>单位名称：芒市医疗保障局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214</v>
      </c>
      <c r="B4" s="34" t="s">
        <v>135</v>
      </c>
      <c r="C4" s="34" t="s">
        <v>215</v>
      </c>
      <c r="D4" s="35" t="s">
        <v>136</v>
      </c>
      <c r="E4" s="35" t="s">
        <v>137</v>
      </c>
      <c r="F4" s="35" t="s">
        <v>216</v>
      </c>
      <c r="G4" s="35" t="s">
        <v>217</v>
      </c>
      <c r="H4" s="36" t="s">
        <v>30</v>
      </c>
      <c r="I4" s="36" t="s">
        <v>317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318</v>
      </c>
      <c r="C8" s="37"/>
      <c r="D8" s="37"/>
      <c r="E8" s="37"/>
      <c r="F8" s="37"/>
      <c r="G8" s="37"/>
      <c r="H8" s="23">
        <v>60000</v>
      </c>
      <c r="I8" s="23">
        <v>60000</v>
      </c>
      <c r="J8" s="23"/>
      <c r="K8" s="38"/>
    </row>
    <row r="9" ht="52.5" customHeight="1" spans="1:11">
      <c r="A9" s="22" t="s">
        <v>221</v>
      </c>
      <c r="B9" s="22" t="s">
        <v>318</v>
      </c>
      <c r="C9" s="22" t="s">
        <v>46</v>
      </c>
      <c r="D9" s="22" t="s">
        <v>99</v>
      </c>
      <c r="E9" s="22" t="s">
        <v>100</v>
      </c>
      <c r="F9" s="22" t="s">
        <v>185</v>
      </c>
      <c r="G9" s="22" t="s">
        <v>186</v>
      </c>
      <c r="H9" s="23">
        <v>60000</v>
      </c>
      <c r="I9" s="23">
        <v>60000</v>
      </c>
      <c r="J9" s="23"/>
      <c r="K9" s="39"/>
    </row>
    <row r="10" ht="30" customHeight="1" spans="1:11">
      <c r="A10" s="40" t="s">
        <v>272</v>
      </c>
      <c r="B10" s="41"/>
      <c r="C10" s="41"/>
      <c r="D10" s="41"/>
      <c r="E10" s="41"/>
      <c r="F10" s="41"/>
      <c r="G10" s="41"/>
      <c r="H10" s="23">
        <v>60000</v>
      </c>
      <c r="I10" s="23">
        <v>60000</v>
      </c>
      <c r="J10" s="23"/>
      <c r="K10" s="3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319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"单位名称："&amp;"芒市医疗保障局"</f>
        <v>单位名称：芒市医疗保障局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215</v>
      </c>
      <c r="B4" s="10" t="s">
        <v>214</v>
      </c>
      <c r="C4" s="10" t="s">
        <v>135</v>
      </c>
      <c r="D4" s="11" t="s">
        <v>320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480000</v>
      </c>
      <c r="F8" s="23"/>
      <c r="G8" s="23"/>
    </row>
    <row r="9" ht="52.5" customHeight="1" spans="1:7">
      <c r="A9" s="24"/>
      <c r="B9" s="22" t="s">
        <v>321</v>
      </c>
      <c r="C9" s="22" t="s">
        <v>220</v>
      </c>
      <c r="D9" s="22" t="s">
        <v>322</v>
      </c>
      <c r="E9" s="23">
        <v>240000</v>
      </c>
      <c r="F9" s="23"/>
      <c r="G9" s="23"/>
    </row>
    <row r="10" ht="52.5" customHeight="1" spans="1:7">
      <c r="A10" s="25"/>
      <c r="B10" s="22" t="s">
        <v>321</v>
      </c>
      <c r="C10" s="22" t="s">
        <v>223</v>
      </c>
      <c r="D10" s="22" t="s">
        <v>322</v>
      </c>
      <c r="E10" s="23">
        <v>240000</v>
      </c>
      <c r="F10" s="23"/>
      <c r="G10" s="23"/>
    </row>
    <row r="11" ht="30" customHeight="1" spans="1:7">
      <c r="A11" s="26" t="s">
        <v>30</v>
      </c>
      <c r="B11" s="27" t="s">
        <v>306</v>
      </c>
      <c r="C11" s="27"/>
      <c r="D11" s="28"/>
      <c r="E11" s="23">
        <v>480000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5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26</v>
      </c>
      <c r="Q1" s="87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"单位名称："&amp;"芒市医疗保障局"</f>
        <v>单位名称：芒市医疗保障局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7" t="s">
        <v>27</v>
      </c>
      <c r="Q3" s="87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89"/>
      <c r="E6" s="89"/>
      <c r="F6" s="89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7" t="s">
        <v>45</v>
      </c>
      <c r="B8" s="177" t="s">
        <v>46</v>
      </c>
      <c r="C8" s="23">
        <v>3272616.12</v>
      </c>
      <c r="D8" s="23">
        <v>3272616.12</v>
      </c>
      <c r="E8" s="23">
        <v>3272616.12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8"/>
      <c r="C9" s="166">
        <v>3272616.12</v>
      </c>
      <c r="D9" s="166">
        <v>3272616.12</v>
      </c>
      <c r="E9" s="166">
        <v>3272616.12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3" workbookViewId="0">
      <selection activeCell="D24" sqref="D24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47</v>
      </c>
      <c r="O1" s="42"/>
    </row>
    <row r="2" ht="36" customHeight="1" spans="1:15">
      <c r="A2" s="169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"单位名称："&amp;"芒市医疗保障局"</f>
        <v>单位名称：芒市医疗保障局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4">
        <v>353779.67</v>
      </c>
      <c r="D7" s="134">
        <v>353779.67</v>
      </c>
      <c r="E7" s="134">
        <v>353779.67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ht="52.5" customHeight="1" spans="1:15">
      <c r="A8" s="173" t="s">
        <v>76</v>
      </c>
      <c r="B8" s="173" t="s">
        <v>77</v>
      </c>
      <c r="C8" s="134">
        <v>351342.41</v>
      </c>
      <c r="D8" s="134">
        <v>351342.41</v>
      </c>
      <c r="E8" s="134">
        <v>351342.41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74" t="s">
        <v>78</v>
      </c>
      <c r="B9" s="174" t="s">
        <v>79</v>
      </c>
      <c r="C9" s="134">
        <v>3600</v>
      </c>
      <c r="D9" s="134">
        <v>3600</v>
      </c>
      <c r="E9" s="134">
        <v>3600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74" t="s">
        <v>80</v>
      </c>
      <c r="B10" s="174" t="s">
        <v>81</v>
      </c>
      <c r="C10" s="134">
        <v>257742.41</v>
      </c>
      <c r="D10" s="134">
        <v>257742.41</v>
      </c>
      <c r="E10" s="134">
        <v>257742.41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74" t="s">
        <v>82</v>
      </c>
      <c r="B11" s="174" t="s">
        <v>83</v>
      </c>
      <c r="C11" s="134">
        <v>90000</v>
      </c>
      <c r="D11" s="134">
        <v>90000</v>
      </c>
      <c r="E11" s="134">
        <v>90000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3" t="s">
        <v>84</v>
      </c>
      <c r="B12" s="173" t="s">
        <v>85</v>
      </c>
      <c r="C12" s="134">
        <v>2437.26</v>
      </c>
      <c r="D12" s="134">
        <v>2437.26</v>
      </c>
      <c r="E12" s="134">
        <v>2437.26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74" t="s">
        <v>86</v>
      </c>
      <c r="B13" s="174" t="s">
        <v>85</v>
      </c>
      <c r="C13" s="134">
        <v>2437.26</v>
      </c>
      <c r="D13" s="134">
        <v>2437.26</v>
      </c>
      <c r="E13" s="134">
        <v>2437.26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72" t="s">
        <v>87</v>
      </c>
      <c r="B14" s="172" t="s">
        <v>88</v>
      </c>
      <c r="C14" s="134">
        <v>2732653.21</v>
      </c>
      <c r="D14" s="134">
        <v>2732653.21</v>
      </c>
      <c r="E14" s="134">
        <v>2252653.21</v>
      </c>
      <c r="F14" s="134">
        <v>480000</v>
      </c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3" t="s">
        <v>89</v>
      </c>
      <c r="B15" s="173" t="s">
        <v>90</v>
      </c>
      <c r="C15" s="134">
        <v>104047.73</v>
      </c>
      <c r="D15" s="134">
        <v>104047.73</v>
      </c>
      <c r="E15" s="134">
        <v>104047.73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4" t="s">
        <v>91</v>
      </c>
      <c r="B16" s="174" t="s">
        <v>92</v>
      </c>
      <c r="C16" s="134">
        <v>100944.68</v>
      </c>
      <c r="D16" s="134">
        <v>100944.68</v>
      </c>
      <c r="E16" s="134">
        <v>100944.68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4" t="s">
        <v>93</v>
      </c>
      <c r="B17" s="174" t="s">
        <v>94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74" t="s">
        <v>95</v>
      </c>
      <c r="B18" s="174" t="s">
        <v>96</v>
      </c>
      <c r="C18" s="134">
        <v>3103.05</v>
      </c>
      <c r="D18" s="134">
        <v>3103.05</v>
      </c>
      <c r="E18" s="134">
        <v>3103.05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3" t="s">
        <v>97</v>
      </c>
      <c r="B19" s="173" t="s">
        <v>98</v>
      </c>
      <c r="C19" s="134">
        <v>2628605.48</v>
      </c>
      <c r="D19" s="134">
        <v>2628605.48</v>
      </c>
      <c r="E19" s="134">
        <v>2148605.48</v>
      </c>
      <c r="F19" s="134">
        <v>480000</v>
      </c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74" t="s">
        <v>99</v>
      </c>
      <c r="B20" s="174" t="s">
        <v>100</v>
      </c>
      <c r="C20" s="134">
        <v>2148605.48</v>
      </c>
      <c r="D20" s="134">
        <v>2148605.48</v>
      </c>
      <c r="E20" s="134">
        <v>2148605.48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74" t="s">
        <v>101</v>
      </c>
      <c r="B21" s="174" t="s">
        <v>102</v>
      </c>
      <c r="C21" s="134">
        <v>480000</v>
      </c>
      <c r="D21" s="134">
        <v>480000</v>
      </c>
      <c r="E21" s="134"/>
      <c r="F21" s="134">
        <v>480000</v>
      </c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2" t="s">
        <v>103</v>
      </c>
      <c r="B22" s="172" t="s">
        <v>104</v>
      </c>
      <c r="C22" s="134">
        <v>186183.24</v>
      </c>
      <c r="D22" s="134">
        <v>186183.24</v>
      </c>
      <c r="E22" s="134">
        <v>186183.24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3" t="s">
        <v>105</v>
      </c>
      <c r="B23" s="173" t="s">
        <v>106</v>
      </c>
      <c r="C23" s="134">
        <v>186183.24</v>
      </c>
      <c r="D23" s="134">
        <v>186183.24</v>
      </c>
      <c r="E23" s="134">
        <v>186183.24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4" t="s">
        <v>107</v>
      </c>
      <c r="B24" s="174" t="s">
        <v>108</v>
      </c>
      <c r="C24" s="134">
        <v>186183.24</v>
      </c>
      <c r="D24" s="134">
        <v>186183.24</v>
      </c>
      <c r="E24" s="134">
        <v>186183.24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0" customHeight="1" spans="1:15">
      <c r="A25" s="171" t="s">
        <v>30</v>
      </c>
      <c r="B25" s="171"/>
      <c r="C25" s="134">
        <v>3272616.12</v>
      </c>
      <c r="D25" s="134">
        <v>3272616.12</v>
      </c>
      <c r="E25" s="134">
        <v>2792616.12</v>
      </c>
      <c r="F25" s="134">
        <v>480000</v>
      </c>
      <c r="G25" s="134"/>
      <c r="H25" s="134"/>
      <c r="I25" s="134"/>
      <c r="J25" s="134"/>
      <c r="K25" s="134"/>
      <c r="L25" s="134"/>
      <c r="M25" s="134"/>
      <c r="N25" s="134"/>
      <c r="O25" s="13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5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7" t="s">
        <v>109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31" t="str">
        <f>"单位名称："&amp;"芒市医疗保障局"</f>
        <v>单位名称：芒市医疗保障局</v>
      </c>
      <c r="B3" s="162"/>
      <c r="C3" s="162"/>
      <c r="D3" s="88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3" t="s">
        <v>112</v>
      </c>
      <c r="B5" s="11" t="s">
        <v>5</v>
      </c>
      <c r="C5" s="73" t="s">
        <v>113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0" t="s">
        <v>114</v>
      </c>
      <c r="B7" s="23">
        <v>3272616.12</v>
      </c>
      <c r="C7" s="90" t="s">
        <v>115</v>
      </c>
      <c r="D7" s="23">
        <v>3272616.12</v>
      </c>
    </row>
    <row r="8" ht="19.5" customHeight="1" spans="1:4">
      <c r="A8" s="90" t="s">
        <v>116</v>
      </c>
      <c r="B8" s="23">
        <v>3272616.12</v>
      </c>
      <c r="C8" s="163" t="str">
        <f>"（"&amp;"一"&amp;"）"&amp;"社会保障和就业支出"</f>
        <v>（一）社会保障和就业支出</v>
      </c>
      <c r="D8" s="23">
        <v>353779.67</v>
      </c>
    </row>
    <row r="9" ht="19.5" customHeight="1" spans="1:4">
      <c r="A9" s="164" t="s">
        <v>117</v>
      </c>
      <c r="B9" s="23"/>
      <c r="C9" s="163" t="str">
        <f>"（"&amp;"二"&amp;"）"&amp;"卫生健康支出"</f>
        <v>（二）卫生健康支出</v>
      </c>
      <c r="D9" s="23">
        <v>2732653.21</v>
      </c>
    </row>
    <row r="10" ht="19.5" customHeight="1" spans="1:4">
      <c r="A10" s="164" t="s">
        <v>118</v>
      </c>
      <c r="B10" s="23"/>
      <c r="C10" s="163" t="str">
        <f>"（"&amp;"三"&amp;"）"&amp;"住房保障支出"</f>
        <v>（三）住房保障支出</v>
      </c>
      <c r="D10" s="23">
        <v>186183.24</v>
      </c>
    </row>
    <row r="11" ht="19.5" customHeight="1" spans="1:4">
      <c r="A11" s="164" t="s">
        <v>119</v>
      </c>
      <c r="B11" s="23"/>
      <c r="C11" s="163"/>
      <c r="D11" s="23"/>
    </row>
    <row r="12" ht="19.5" customHeight="1" spans="1:4">
      <c r="A12" s="164" t="s">
        <v>116</v>
      </c>
      <c r="B12" s="23"/>
      <c r="C12" s="163"/>
      <c r="D12" s="23"/>
    </row>
    <row r="13" ht="19.5" customHeight="1" spans="1:4">
      <c r="A13" s="164" t="s">
        <v>117</v>
      </c>
      <c r="B13" s="23"/>
      <c r="C13" s="163"/>
      <c r="D13" s="23"/>
    </row>
    <row r="14" ht="19.5" customHeight="1" spans="1:4">
      <c r="A14" s="164" t="s">
        <v>118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165"/>
      <c r="B16" s="23"/>
      <c r="C16" s="163"/>
      <c r="D16" s="23"/>
    </row>
    <row r="17" ht="19.5" customHeight="1" spans="1:4">
      <c r="A17" s="165"/>
      <c r="B17" s="23"/>
      <c r="C17" s="163"/>
      <c r="D17" s="23"/>
    </row>
    <row r="18" ht="19.5" customHeight="1" spans="1:4">
      <c r="A18" s="165"/>
      <c r="B18" s="23"/>
      <c r="C18" s="163"/>
      <c r="D18" s="23"/>
    </row>
    <row r="19" ht="19.5" customHeight="1" spans="1:4">
      <c r="A19" s="165"/>
      <c r="B19" s="23"/>
      <c r="C19" s="163"/>
      <c r="D19" s="23"/>
    </row>
    <row r="20" ht="19.5" customHeight="1" spans="1:4">
      <c r="A20" s="90"/>
      <c r="B20" s="23"/>
      <c r="C20" s="163"/>
      <c r="D20" s="23"/>
    </row>
    <row r="21" ht="19.5" customHeight="1" spans="1:4">
      <c r="A21" s="90"/>
      <c r="B21" s="23"/>
      <c r="C21" s="90"/>
      <c r="D21" s="23"/>
    </row>
    <row r="22" ht="19.5" customHeight="1" spans="1:4">
      <c r="A22" s="90"/>
      <c r="B22" s="23"/>
      <c r="C22" s="90"/>
      <c r="D22" s="23"/>
    </row>
    <row r="23" ht="19.5" customHeight="1" spans="1:4">
      <c r="A23" s="90"/>
      <c r="B23" s="23"/>
      <c r="C23" s="90"/>
      <c r="D23" s="23"/>
    </row>
    <row r="24" ht="19.5" customHeight="1" spans="1:4">
      <c r="A24" s="90"/>
      <c r="B24" s="23"/>
      <c r="C24" s="90"/>
      <c r="D24" s="23"/>
    </row>
    <row r="25" ht="19.5" customHeight="1" spans="1:4">
      <c r="A25" s="90"/>
      <c r="B25" s="23"/>
      <c r="C25" s="90"/>
      <c r="D25" s="23"/>
    </row>
    <row r="26" ht="19.5" customHeight="1" spans="1:4">
      <c r="A26" s="163"/>
      <c r="B26" s="23"/>
      <c r="C26" s="90"/>
      <c r="D26" s="23"/>
    </row>
    <row r="27" ht="19.5" customHeight="1" spans="1:4">
      <c r="A27" s="90"/>
      <c r="B27" s="23"/>
      <c r="C27" s="90"/>
      <c r="D27" s="23"/>
    </row>
    <row r="28" customHeight="1" spans="1:4">
      <c r="A28" s="90"/>
      <c r="B28" s="23"/>
      <c r="C28" s="164"/>
      <c r="D28" s="23"/>
    </row>
    <row r="29" ht="19.5" customHeight="1" spans="1:4">
      <c r="A29" s="90"/>
      <c r="B29" s="23"/>
      <c r="C29" s="90"/>
      <c r="D29" s="23"/>
    </row>
    <row r="30" ht="19.5" customHeight="1" spans="1:4">
      <c r="A30" s="163"/>
      <c r="B30" s="23"/>
      <c r="C30" s="90"/>
      <c r="D30" s="23"/>
    </row>
    <row r="31" ht="18" customHeight="1" spans="1:4">
      <c r="A31" s="163"/>
      <c r="B31" s="23"/>
      <c r="C31" s="90"/>
      <c r="D31" s="23"/>
    </row>
    <row r="32" ht="18" customHeight="1" spans="1:4">
      <c r="A32" s="163"/>
      <c r="B32" s="23"/>
      <c r="C32" s="164"/>
      <c r="D32" s="23"/>
    </row>
    <row r="33" ht="18" customHeight="1" spans="1:4">
      <c r="A33" s="163"/>
      <c r="B33" s="23"/>
      <c r="C33" s="164"/>
      <c r="D33" s="23"/>
    </row>
    <row r="34" ht="19.5" customHeight="1" spans="1:4">
      <c r="A34" s="163"/>
      <c r="B34" s="166"/>
      <c r="C34" s="90"/>
      <c r="D34" s="166"/>
    </row>
    <row r="35" ht="19.5" customHeight="1" spans="1:4">
      <c r="A35" s="163"/>
      <c r="B35" s="23"/>
      <c r="C35" s="90" t="s">
        <v>120</v>
      </c>
      <c r="D35" s="23"/>
    </row>
    <row r="36" ht="19.5" customHeight="1" spans="1:4">
      <c r="A36" s="167" t="s">
        <v>24</v>
      </c>
      <c r="B36" s="23">
        <v>3272616.12</v>
      </c>
      <c r="C36" s="167" t="s">
        <v>25</v>
      </c>
      <c r="D36" s="23">
        <v>3272616.12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5" t="s">
        <v>121</v>
      </c>
    </row>
    <row r="2" ht="33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"单位名称："&amp;"芒市医疗保障局"</f>
        <v>单位名称：芒市医疗保障局</v>
      </c>
      <c r="B3" s="155"/>
      <c r="C3" s="124"/>
      <c r="D3" s="124"/>
      <c r="E3" s="124"/>
      <c r="F3" s="124"/>
      <c r="G3" s="125" t="s">
        <v>1</v>
      </c>
    </row>
    <row r="4" ht="18.75" customHeight="1" spans="1:7">
      <c r="A4" s="156" t="s">
        <v>122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123</v>
      </c>
      <c r="F5" s="156" t="s">
        <v>124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353779.67</v>
      </c>
      <c r="D7" s="158">
        <v>353779.67</v>
      </c>
      <c r="E7" s="158">
        <v>353179.67</v>
      </c>
      <c r="F7" s="158">
        <v>600</v>
      </c>
      <c r="G7" s="158"/>
    </row>
    <row r="8" ht="18.75" customHeight="1" outlineLevel="1" spans="1:7">
      <c r="A8" s="159" t="s">
        <v>76</v>
      </c>
      <c r="B8" s="159" t="s">
        <v>77</v>
      </c>
      <c r="C8" s="158">
        <v>351342.41</v>
      </c>
      <c r="D8" s="158">
        <v>351342.41</v>
      </c>
      <c r="E8" s="158">
        <v>350742.41</v>
      </c>
      <c r="F8" s="158">
        <v>600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3600</v>
      </c>
      <c r="D9" s="158">
        <v>3600</v>
      </c>
      <c r="E9" s="158">
        <v>3000</v>
      </c>
      <c r="F9" s="158">
        <v>600</v>
      </c>
      <c r="G9" s="158"/>
    </row>
    <row r="10" ht="18.75" customHeight="1" outlineLevel="2" spans="1:7">
      <c r="A10" s="160" t="s">
        <v>80</v>
      </c>
      <c r="B10" s="160" t="s">
        <v>81</v>
      </c>
      <c r="C10" s="158">
        <v>257742.41</v>
      </c>
      <c r="D10" s="158">
        <v>257742.41</v>
      </c>
      <c r="E10" s="158">
        <v>257742.41</v>
      </c>
      <c r="F10" s="158"/>
      <c r="G10" s="158"/>
    </row>
    <row r="11" ht="18.75" customHeight="1" outlineLevel="2" spans="1:7">
      <c r="A11" s="160" t="s">
        <v>82</v>
      </c>
      <c r="B11" s="160" t="s">
        <v>83</v>
      </c>
      <c r="C11" s="158">
        <v>90000</v>
      </c>
      <c r="D11" s="158">
        <v>90000</v>
      </c>
      <c r="E11" s="158">
        <v>90000</v>
      </c>
      <c r="F11" s="158"/>
      <c r="G11" s="158"/>
    </row>
    <row r="12" ht="18.75" customHeight="1" outlineLevel="1" spans="1:7">
      <c r="A12" s="159" t="s">
        <v>84</v>
      </c>
      <c r="B12" s="159" t="s">
        <v>85</v>
      </c>
      <c r="C12" s="158">
        <v>2437.26</v>
      </c>
      <c r="D12" s="158">
        <v>2437.26</v>
      </c>
      <c r="E12" s="158">
        <v>2437.26</v>
      </c>
      <c r="F12" s="158"/>
      <c r="G12" s="158"/>
    </row>
    <row r="13" ht="18.75" customHeight="1" outlineLevel="2" spans="1:7">
      <c r="A13" s="160" t="s">
        <v>86</v>
      </c>
      <c r="B13" s="160" t="s">
        <v>85</v>
      </c>
      <c r="C13" s="158">
        <v>2437.26</v>
      </c>
      <c r="D13" s="158">
        <v>2437.26</v>
      </c>
      <c r="E13" s="158">
        <v>2437.26</v>
      </c>
      <c r="F13" s="158"/>
      <c r="G13" s="158"/>
    </row>
    <row r="14" ht="18.75" customHeight="1" spans="1:7">
      <c r="A14" s="157" t="s">
        <v>87</v>
      </c>
      <c r="B14" s="157" t="s">
        <v>88</v>
      </c>
      <c r="C14" s="158">
        <v>2732653.21</v>
      </c>
      <c r="D14" s="158">
        <v>2252653.21</v>
      </c>
      <c r="E14" s="158">
        <v>1844334.73</v>
      </c>
      <c r="F14" s="158">
        <v>408318.48</v>
      </c>
      <c r="G14" s="158">
        <v>480000</v>
      </c>
    </row>
    <row r="15" ht="18.75" customHeight="1" outlineLevel="1" spans="1:7">
      <c r="A15" s="159" t="s">
        <v>89</v>
      </c>
      <c r="B15" s="159" t="s">
        <v>90</v>
      </c>
      <c r="C15" s="158">
        <v>104047.73</v>
      </c>
      <c r="D15" s="158">
        <v>104047.73</v>
      </c>
      <c r="E15" s="158">
        <v>104047.73</v>
      </c>
      <c r="F15" s="158"/>
      <c r="G15" s="158"/>
    </row>
    <row r="16" ht="18.75" customHeight="1" outlineLevel="2" spans="1:7">
      <c r="A16" s="160" t="s">
        <v>91</v>
      </c>
      <c r="B16" s="160" t="s">
        <v>92</v>
      </c>
      <c r="C16" s="158">
        <v>100944.68</v>
      </c>
      <c r="D16" s="158">
        <v>100944.68</v>
      </c>
      <c r="E16" s="158">
        <v>100944.68</v>
      </c>
      <c r="F16" s="158"/>
      <c r="G16" s="158"/>
    </row>
    <row r="17" ht="18.75" customHeight="1" outlineLevel="2" spans="1:7">
      <c r="A17" s="160" t="s">
        <v>95</v>
      </c>
      <c r="B17" s="160" t="s">
        <v>96</v>
      </c>
      <c r="C17" s="158">
        <v>3103.05</v>
      </c>
      <c r="D17" s="158">
        <v>3103.05</v>
      </c>
      <c r="E17" s="158">
        <v>3103.05</v>
      </c>
      <c r="F17" s="158"/>
      <c r="G17" s="158"/>
    </row>
    <row r="18" ht="18.75" customHeight="1" outlineLevel="1" spans="1:7">
      <c r="A18" s="159" t="s">
        <v>97</v>
      </c>
      <c r="B18" s="159" t="s">
        <v>98</v>
      </c>
      <c r="C18" s="158">
        <v>2628605.48</v>
      </c>
      <c r="D18" s="158">
        <v>2148605.48</v>
      </c>
      <c r="E18" s="158">
        <v>1740287</v>
      </c>
      <c r="F18" s="158">
        <v>408318.48</v>
      </c>
      <c r="G18" s="158">
        <v>480000</v>
      </c>
    </row>
    <row r="19" ht="18.75" customHeight="1" outlineLevel="2" spans="1:7">
      <c r="A19" s="160" t="s">
        <v>99</v>
      </c>
      <c r="B19" s="160" t="s">
        <v>100</v>
      </c>
      <c r="C19" s="158">
        <v>2148605.48</v>
      </c>
      <c r="D19" s="158">
        <v>2148605.48</v>
      </c>
      <c r="E19" s="158">
        <v>1740287</v>
      </c>
      <c r="F19" s="158">
        <v>408318.48</v>
      </c>
      <c r="G19" s="158"/>
    </row>
    <row r="20" ht="18.75" customHeight="1" outlineLevel="2" spans="1:7">
      <c r="A20" s="160" t="s">
        <v>101</v>
      </c>
      <c r="B20" s="160" t="s">
        <v>102</v>
      </c>
      <c r="C20" s="158">
        <v>480000</v>
      </c>
      <c r="D20" s="158"/>
      <c r="E20" s="158"/>
      <c r="F20" s="158"/>
      <c r="G20" s="158">
        <v>480000</v>
      </c>
    </row>
    <row r="21" ht="18.75" customHeight="1" spans="1:7">
      <c r="A21" s="157" t="s">
        <v>103</v>
      </c>
      <c r="B21" s="157" t="s">
        <v>104</v>
      </c>
      <c r="C21" s="158">
        <v>186183.24</v>
      </c>
      <c r="D21" s="158">
        <v>186183.24</v>
      </c>
      <c r="E21" s="158">
        <v>186183.24</v>
      </c>
      <c r="F21" s="158"/>
      <c r="G21" s="158"/>
    </row>
    <row r="22" ht="18.75" customHeight="1" outlineLevel="1" spans="1:7">
      <c r="A22" s="159" t="s">
        <v>105</v>
      </c>
      <c r="B22" s="159" t="s">
        <v>106</v>
      </c>
      <c r="C22" s="158">
        <v>186183.24</v>
      </c>
      <c r="D22" s="158">
        <v>186183.24</v>
      </c>
      <c r="E22" s="158">
        <v>186183.24</v>
      </c>
      <c r="F22" s="158"/>
      <c r="G22" s="158"/>
    </row>
    <row r="23" ht="18.75" customHeight="1" outlineLevel="2" spans="1:7">
      <c r="A23" s="160" t="s">
        <v>107</v>
      </c>
      <c r="B23" s="160" t="s">
        <v>108</v>
      </c>
      <c r="C23" s="158">
        <v>186183.24</v>
      </c>
      <c r="D23" s="158">
        <v>186183.24</v>
      </c>
      <c r="E23" s="158">
        <v>186183.24</v>
      </c>
      <c r="F23" s="158"/>
      <c r="G23" s="158"/>
    </row>
    <row r="24" ht="18.75" customHeight="1" spans="1:7">
      <c r="A24" s="156" t="s">
        <v>30</v>
      </c>
      <c r="B24" s="156"/>
      <c r="C24" s="158">
        <v>3272616.12</v>
      </c>
      <c r="D24" s="158">
        <v>2792616.12</v>
      </c>
      <c r="E24" s="158">
        <v>2383697.64</v>
      </c>
      <c r="F24" s="158">
        <v>408918.48</v>
      </c>
      <c r="G24" s="158">
        <v>480000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"/>
  <sheetViews>
    <sheetView showZeros="0" workbookViewId="0">
      <selection activeCell="H16" sqref="H16"/>
    </sheetView>
  </sheetViews>
  <sheetFormatPr defaultColWidth="9.14285714285714" defaultRowHeight="14.25" customHeight="1" outlineLevelRow="6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  <col min="13" max="13" width="12.8571428571429"/>
  </cols>
  <sheetData>
    <row r="1" customHeight="1" spans="1:13">
      <c r="A1" s="145"/>
      <c r="B1" s="145"/>
      <c r="C1" s="146"/>
      <c r="D1" s="1"/>
      <c r="E1" s="1"/>
      <c r="F1" s="147" t="s">
        <v>125</v>
      </c>
    </row>
    <row r="2" ht="33.75" customHeight="1" spans="1:13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13">
      <c r="A3" s="149" t="str">
        <f>"单位名称："&amp;"芒市医疗保障局"</f>
        <v>单位名称：芒市医疗保障局</v>
      </c>
      <c r="B3" s="145"/>
      <c r="C3" s="146"/>
      <c r="D3" s="3"/>
      <c r="E3" s="1"/>
      <c r="F3" s="147" t="s">
        <v>27</v>
      </c>
    </row>
    <row r="4" ht="19.5" customHeight="1" spans="1:13">
      <c r="A4" s="11" t="s">
        <v>126</v>
      </c>
      <c r="B4" s="73" t="s">
        <v>127</v>
      </c>
      <c r="C4" s="12" t="s">
        <v>128</v>
      </c>
      <c r="D4" s="13"/>
      <c r="E4" s="14"/>
      <c r="F4" s="73" t="s">
        <v>129</v>
      </c>
    </row>
    <row r="5" ht="19.5" customHeight="1" spans="1:13">
      <c r="A5" s="18"/>
      <c r="B5" s="77"/>
      <c r="C5" s="36" t="s">
        <v>33</v>
      </c>
      <c r="D5" s="36" t="s">
        <v>130</v>
      </c>
      <c r="E5" s="36" t="s">
        <v>131</v>
      </c>
      <c r="F5" s="77"/>
    </row>
    <row r="6" ht="18.75" customHeight="1" spans="1:13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  <c r="K6">
        <v>150</v>
      </c>
      <c r="L6">
        <v>4850</v>
      </c>
      <c r="M6">
        <f>K6/L6</f>
        <v>0.0309278350515464</v>
      </c>
    </row>
    <row r="7" ht="24.75" customHeight="1" spans="1:13">
      <c r="A7" s="152">
        <v>5000</v>
      </c>
      <c r="B7" s="152"/>
      <c r="C7" s="153"/>
      <c r="D7" s="152"/>
      <c r="E7" s="152"/>
      <c r="F7" s="152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B38"/>
  <sheetViews>
    <sheetView showZeros="0" topLeftCell="A29" workbookViewId="0">
      <selection activeCell="AA32" sqref="AA3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  <col min="25" max="26" width="18.7142857142857" customWidth="1"/>
    <col min="27" max="27" width="15.7142857142857" customWidth="1"/>
    <col min="28" max="28" width="12.8571428571429"/>
  </cols>
  <sheetData>
    <row r="1" ht="18.75" customHeight="1" spans="1:28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7" t="s">
        <v>132</v>
      </c>
      <c r="U1" s="137"/>
      <c r="V1" s="137"/>
      <c r="W1" s="137"/>
    </row>
    <row r="2" ht="45.75" customHeight="1" spans="1:28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8">
      <c r="A3" s="136" t="str">
        <f>"单位名称："&amp;"芒市医疗保障局"</f>
        <v>单位名称：芒市医疗保障局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 t="s">
        <v>27</v>
      </c>
      <c r="U3" s="137"/>
      <c r="V3" s="137"/>
      <c r="W3" s="137"/>
    </row>
    <row r="4" ht="18.75" customHeight="1" spans="1:28">
      <c r="A4" s="139" t="s">
        <v>133</v>
      </c>
      <c r="B4" s="139" t="s">
        <v>134</v>
      </c>
      <c r="C4" s="139" t="s">
        <v>135</v>
      </c>
      <c r="D4" s="139" t="s">
        <v>136</v>
      </c>
      <c r="E4" s="139" t="s">
        <v>137</v>
      </c>
      <c r="F4" s="139" t="s">
        <v>138</v>
      </c>
      <c r="G4" s="139" t="s">
        <v>139</v>
      </c>
      <c r="H4" s="139" t="s">
        <v>140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8">
      <c r="A5" s="139"/>
      <c r="B5" s="139"/>
      <c r="C5" s="139"/>
      <c r="D5" s="139"/>
      <c r="E5" s="139"/>
      <c r="F5" s="139"/>
      <c r="G5" s="139"/>
      <c r="H5" s="139" t="s">
        <v>141</v>
      </c>
      <c r="I5" s="139" t="s">
        <v>34</v>
      </c>
      <c r="J5" s="139" t="s">
        <v>142</v>
      </c>
      <c r="K5" s="139" t="s">
        <v>143</v>
      </c>
      <c r="L5" s="139" t="s">
        <v>144</v>
      </c>
      <c r="M5" s="139" t="s">
        <v>145</v>
      </c>
      <c r="N5" s="139" t="s">
        <v>146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8">
      <c r="A6" s="139"/>
      <c r="B6" s="139"/>
      <c r="C6" s="139"/>
      <c r="D6" s="139"/>
      <c r="E6" s="139"/>
      <c r="F6" s="139"/>
      <c r="G6" s="139"/>
      <c r="H6" s="139"/>
      <c r="I6" s="139" t="s">
        <v>147</v>
      </c>
      <c r="J6" s="139" t="s">
        <v>142</v>
      </c>
      <c r="K6" s="139" t="s">
        <v>143</v>
      </c>
      <c r="L6" s="139" t="s">
        <v>144</v>
      </c>
      <c r="M6" s="139" t="s">
        <v>145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8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8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148</v>
      </c>
      <c r="Q8" s="139" t="s">
        <v>149</v>
      </c>
      <c r="R8" s="139" t="s">
        <v>150</v>
      </c>
      <c r="S8" s="139" t="s">
        <v>151</v>
      </c>
      <c r="T8" s="139" t="s">
        <v>152</v>
      </c>
      <c r="U8" s="139" t="s">
        <v>153</v>
      </c>
      <c r="V8" s="139" t="s">
        <v>154</v>
      </c>
      <c r="W8" s="139" t="s">
        <v>155</v>
      </c>
    </row>
    <row r="9" ht="53.25" customHeight="1" spans="1:28">
      <c r="A9" s="133" t="s">
        <v>46</v>
      </c>
      <c r="B9" s="133"/>
      <c r="C9" s="133"/>
      <c r="D9" s="133"/>
      <c r="E9" s="133"/>
      <c r="F9" s="133"/>
      <c r="G9" s="133"/>
      <c r="H9" s="134">
        <v>2792616.12</v>
      </c>
      <c r="I9" s="134">
        <v>2792616.12</v>
      </c>
      <c r="J9" s="134"/>
      <c r="K9" s="134"/>
      <c r="L9" s="134">
        <v>2792616.12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Y9" s="140">
        <v>2792616.12</v>
      </c>
      <c r="Z9" s="141">
        <v>2718734.26</v>
      </c>
      <c r="AA9">
        <f>Y9-Z9</f>
        <v>73881.8600000003</v>
      </c>
      <c r="AB9">
        <f>AA9/Z9</f>
        <v>0.0271750943396727</v>
      </c>
    </row>
    <row r="10" ht="53.25" customHeight="1" outlineLevel="1" spans="1:28">
      <c r="A10" s="133" t="s">
        <v>46</v>
      </c>
      <c r="B10" s="133" t="s">
        <v>156</v>
      </c>
      <c r="C10" s="133" t="s">
        <v>157</v>
      </c>
      <c r="D10" s="133" t="s">
        <v>99</v>
      </c>
      <c r="E10" s="133" t="s">
        <v>100</v>
      </c>
      <c r="F10" s="133" t="s">
        <v>158</v>
      </c>
      <c r="G10" s="133" t="s">
        <v>159</v>
      </c>
      <c r="H10" s="134">
        <v>712356</v>
      </c>
      <c r="I10" s="134">
        <v>712356</v>
      </c>
      <c r="J10" s="134"/>
      <c r="K10" s="134"/>
      <c r="L10" s="134">
        <v>712356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Y10" s="141">
        <v>2792616.12</v>
      </c>
      <c r="Z10" s="141">
        <v>2718734.26</v>
      </c>
      <c r="AA10" s="183" t="s">
        <v>160</v>
      </c>
      <c r="AB10">
        <v>0.0271750943396727</v>
      </c>
    </row>
    <row r="11" ht="53.25" customHeight="1" outlineLevel="1" spans="1:28">
      <c r="A11" s="133" t="s">
        <v>46</v>
      </c>
      <c r="B11" s="133" t="s">
        <v>156</v>
      </c>
      <c r="C11" s="133" t="s">
        <v>157</v>
      </c>
      <c r="D11" s="133" t="s">
        <v>99</v>
      </c>
      <c r="E11" s="133" t="s">
        <v>100</v>
      </c>
      <c r="F11" s="133" t="s">
        <v>161</v>
      </c>
      <c r="G11" s="133" t="s">
        <v>162</v>
      </c>
      <c r="H11" s="134">
        <v>917568</v>
      </c>
      <c r="I11" s="134">
        <v>917568</v>
      </c>
      <c r="J11" s="134"/>
      <c r="K11" s="134"/>
      <c r="L11" s="134">
        <v>917568</v>
      </c>
      <c r="M11" s="133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8">
      <c r="A12" s="133" t="s">
        <v>46</v>
      </c>
      <c r="B12" s="133" t="s">
        <v>156</v>
      </c>
      <c r="C12" s="133" t="s">
        <v>157</v>
      </c>
      <c r="D12" s="133" t="s">
        <v>99</v>
      </c>
      <c r="E12" s="133" t="s">
        <v>100</v>
      </c>
      <c r="F12" s="133" t="s">
        <v>163</v>
      </c>
      <c r="G12" s="133" t="s">
        <v>164</v>
      </c>
      <c r="H12" s="134">
        <v>59363</v>
      </c>
      <c r="I12" s="134">
        <v>59363</v>
      </c>
      <c r="J12" s="134"/>
      <c r="K12" s="134"/>
      <c r="L12" s="134">
        <v>59363</v>
      </c>
      <c r="M12" s="133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8">
      <c r="A13" s="133" t="s">
        <v>46</v>
      </c>
      <c r="B13" s="133" t="s">
        <v>165</v>
      </c>
      <c r="C13" s="133" t="s">
        <v>166</v>
      </c>
      <c r="D13" s="133" t="s">
        <v>80</v>
      </c>
      <c r="E13" s="133" t="s">
        <v>81</v>
      </c>
      <c r="F13" s="133" t="s">
        <v>167</v>
      </c>
      <c r="G13" s="133" t="s">
        <v>168</v>
      </c>
      <c r="H13" s="134">
        <v>257742.41</v>
      </c>
      <c r="I13" s="134">
        <v>257742.41</v>
      </c>
      <c r="J13" s="134"/>
      <c r="K13" s="134"/>
      <c r="L13" s="134">
        <v>257742.41</v>
      </c>
      <c r="M13" s="133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8">
      <c r="A14" s="133" t="s">
        <v>46</v>
      </c>
      <c r="B14" s="133" t="s">
        <v>165</v>
      </c>
      <c r="C14" s="133" t="s">
        <v>166</v>
      </c>
      <c r="D14" s="133" t="s">
        <v>82</v>
      </c>
      <c r="E14" s="133" t="s">
        <v>83</v>
      </c>
      <c r="F14" s="133" t="s">
        <v>169</v>
      </c>
      <c r="G14" s="133" t="s">
        <v>170</v>
      </c>
      <c r="H14" s="134"/>
      <c r="I14" s="134"/>
      <c r="J14" s="134"/>
      <c r="K14" s="134"/>
      <c r="L14" s="134"/>
      <c r="M14" s="133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8">
      <c r="A15" s="133" t="s">
        <v>46</v>
      </c>
      <c r="B15" s="133" t="s">
        <v>171</v>
      </c>
      <c r="C15" s="133" t="s">
        <v>172</v>
      </c>
      <c r="D15" s="133" t="s">
        <v>82</v>
      </c>
      <c r="E15" s="133" t="s">
        <v>83</v>
      </c>
      <c r="F15" s="133" t="s">
        <v>169</v>
      </c>
      <c r="G15" s="133" t="s">
        <v>170</v>
      </c>
      <c r="H15" s="134">
        <v>90000</v>
      </c>
      <c r="I15" s="134">
        <v>90000</v>
      </c>
      <c r="J15" s="134"/>
      <c r="K15" s="134"/>
      <c r="L15" s="134">
        <v>90000</v>
      </c>
      <c r="M15" s="133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8">
      <c r="A16" s="133" t="s">
        <v>46</v>
      </c>
      <c r="B16" s="133" t="s">
        <v>165</v>
      </c>
      <c r="C16" s="133" t="s">
        <v>166</v>
      </c>
      <c r="D16" s="133" t="s">
        <v>91</v>
      </c>
      <c r="E16" s="133" t="s">
        <v>92</v>
      </c>
      <c r="F16" s="133" t="s">
        <v>173</v>
      </c>
      <c r="G16" s="133" t="s">
        <v>174</v>
      </c>
      <c r="H16" s="134">
        <v>100944.68</v>
      </c>
      <c r="I16" s="134">
        <v>100944.68</v>
      </c>
      <c r="J16" s="134"/>
      <c r="K16" s="134"/>
      <c r="L16" s="134">
        <v>100944.68</v>
      </c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8">
      <c r="A17" s="133" t="s">
        <v>46</v>
      </c>
      <c r="B17" s="133" t="s">
        <v>165</v>
      </c>
      <c r="C17" s="133" t="s">
        <v>166</v>
      </c>
      <c r="D17" s="133" t="s">
        <v>93</v>
      </c>
      <c r="E17" s="133" t="s">
        <v>94</v>
      </c>
      <c r="F17" s="133" t="s">
        <v>173</v>
      </c>
      <c r="G17" s="133" t="s">
        <v>174</v>
      </c>
      <c r="H17" s="134"/>
      <c r="I17" s="134"/>
      <c r="J17" s="134"/>
      <c r="K17" s="134"/>
      <c r="L17" s="134"/>
      <c r="M17" s="133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8">
      <c r="A18" s="133" t="s">
        <v>46</v>
      </c>
      <c r="B18" s="133" t="s">
        <v>165</v>
      </c>
      <c r="C18" s="133" t="s">
        <v>166</v>
      </c>
      <c r="D18" s="133" t="s">
        <v>95</v>
      </c>
      <c r="E18" s="133" t="s">
        <v>96</v>
      </c>
      <c r="F18" s="133" t="s">
        <v>175</v>
      </c>
      <c r="G18" s="133" t="s">
        <v>176</v>
      </c>
      <c r="H18" s="134">
        <v>3103.05</v>
      </c>
      <c r="I18" s="134">
        <v>3103.05</v>
      </c>
      <c r="J18" s="134"/>
      <c r="K18" s="134"/>
      <c r="L18" s="134">
        <v>3103.05</v>
      </c>
      <c r="M18" s="133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8">
      <c r="A19" s="133" t="s">
        <v>46</v>
      </c>
      <c r="B19" s="133" t="s">
        <v>165</v>
      </c>
      <c r="C19" s="133" t="s">
        <v>166</v>
      </c>
      <c r="D19" s="133" t="s">
        <v>86</v>
      </c>
      <c r="E19" s="133" t="s">
        <v>85</v>
      </c>
      <c r="F19" s="133" t="s">
        <v>175</v>
      </c>
      <c r="G19" s="133" t="s">
        <v>176</v>
      </c>
      <c r="H19" s="134">
        <v>2437.26</v>
      </c>
      <c r="I19" s="134">
        <v>2437.26</v>
      </c>
      <c r="J19" s="134"/>
      <c r="K19" s="134"/>
      <c r="L19" s="134">
        <v>2437.26</v>
      </c>
      <c r="M19" s="133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8">
      <c r="A20" s="133" t="s">
        <v>46</v>
      </c>
      <c r="B20" s="133" t="s">
        <v>165</v>
      </c>
      <c r="C20" s="133" t="s">
        <v>166</v>
      </c>
      <c r="D20" s="133" t="s">
        <v>95</v>
      </c>
      <c r="E20" s="133" t="s">
        <v>96</v>
      </c>
      <c r="F20" s="133" t="s">
        <v>175</v>
      </c>
      <c r="G20" s="133" t="s">
        <v>176</v>
      </c>
      <c r="H20" s="134"/>
      <c r="I20" s="134"/>
      <c r="J20" s="134"/>
      <c r="K20" s="134"/>
      <c r="L20" s="134"/>
      <c r="M20" s="133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8">
      <c r="A21" s="133" t="s">
        <v>46</v>
      </c>
      <c r="B21" s="133" t="s">
        <v>177</v>
      </c>
      <c r="C21" s="133" t="s">
        <v>108</v>
      </c>
      <c r="D21" s="133" t="s">
        <v>107</v>
      </c>
      <c r="E21" s="133" t="s">
        <v>108</v>
      </c>
      <c r="F21" s="133" t="s">
        <v>178</v>
      </c>
      <c r="G21" s="133" t="s">
        <v>108</v>
      </c>
      <c r="H21" s="134">
        <v>186183.24</v>
      </c>
      <c r="I21" s="134">
        <v>186183.24</v>
      </c>
      <c r="J21" s="134"/>
      <c r="K21" s="134"/>
      <c r="L21" s="134">
        <v>186183.24</v>
      </c>
      <c r="M21" s="133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8">
      <c r="A22" s="133" t="s">
        <v>46</v>
      </c>
      <c r="B22" s="133" t="s">
        <v>179</v>
      </c>
      <c r="C22" s="133" t="s">
        <v>180</v>
      </c>
      <c r="D22" s="133" t="s">
        <v>99</v>
      </c>
      <c r="E22" s="133" t="s">
        <v>100</v>
      </c>
      <c r="F22" s="133" t="s">
        <v>181</v>
      </c>
      <c r="G22" s="133" t="s">
        <v>182</v>
      </c>
      <c r="H22" s="134">
        <v>10000</v>
      </c>
      <c r="I22" s="134">
        <v>10000</v>
      </c>
      <c r="J22" s="134"/>
      <c r="K22" s="134"/>
      <c r="L22" s="134">
        <v>10000</v>
      </c>
      <c r="M22" s="133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8">
      <c r="A23" s="133" t="s">
        <v>46</v>
      </c>
      <c r="B23" s="133" t="s">
        <v>179</v>
      </c>
      <c r="C23" s="133" t="s">
        <v>180</v>
      </c>
      <c r="D23" s="133" t="s">
        <v>99</v>
      </c>
      <c r="E23" s="133" t="s">
        <v>100</v>
      </c>
      <c r="F23" s="133" t="s">
        <v>183</v>
      </c>
      <c r="G23" s="133" t="s">
        <v>184</v>
      </c>
      <c r="H23" s="134">
        <v>20000</v>
      </c>
      <c r="I23" s="134">
        <v>20000</v>
      </c>
      <c r="J23" s="134"/>
      <c r="K23" s="134"/>
      <c r="L23" s="134">
        <v>20000</v>
      </c>
      <c r="M23" s="133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8">
      <c r="A24" s="133" t="s">
        <v>46</v>
      </c>
      <c r="B24" s="133" t="s">
        <v>179</v>
      </c>
      <c r="C24" s="133" t="s">
        <v>180</v>
      </c>
      <c r="D24" s="133" t="s">
        <v>99</v>
      </c>
      <c r="E24" s="133" t="s">
        <v>100</v>
      </c>
      <c r="F24" s="133" t="s">
        <v>185</v>
      </c>
      <c r="G24" s="133" t="s">
        <v>186</v>
      </c>
      <c r="H24" s="134">
        <v>20000</v>
      </c>
      <c r="I24" s="134">
        <v>20000</v>
      </c>
      <c r="J24" s="134"/>
      <c r="K24" s="134"/>
      <c r="L24" s="134">
        <v>20000</v>
      </c>
      <c r="M24" s="133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8">
      <c r="A25" s="133" t="s">
        <v>46</v>
      </c>
      <c r="B25" s="133" t="s">
        <v>179</v>
      </c>
      <c r="C25" s="133" t="s">
        <v>180</v>
      </c>
      <c r="D25" s="133" t="s">
        <v>99</v>
      </c>
      <c r="E25" s="133" t="s">
        <v>100</v>
      </c>
      <c r="F25" s="133" t="s">
        <v>187</v>
      </c>
      <c r="G25" s="133" t="s">
        <v>188</v>
      </c>
      <c r="H25" s="134">
        <v>20000</v>
      </c>
      <c r="I25" s="134">
        <v>20000</v>
      </c>
      <c r="J25" s="134"/>
      <c r="K25" s="134"/>
      <c r="L25" s="134">
        <v>20000</v>
      </c>
      <c r="M25" s="133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8">
      <c r="A26" s="133" t="s">
        <v>46</v>
      </c>
      <c r="B26" s="133" t="s">
        <v>179</v>
      </c>
      <c r="C26" s="133" t="s">
        <v>180</v>
      </c>
      <c r="D26" s="133" t="s">
        <v>99</v>
      </c>
      <c r="E26" s="133" t="s">
        <v>100</v>
      </c>
      <c r="F26" s="133" t="s">
        <v>189</v>
      </c>
      <c r="G26" s="133" t="s">
        <v>190</v>
      </c>
      <c r="H26" s="134">
        <v>10000</v>
      </c>
      <c r="I26" s="134">
        <v>10000</v>
      </c>
      <c r="J26" s="134"/>
      <c r="K26" s="134"/>
      <c r="L26" s="134">
        <v>10000</v>
      </c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8">
      <c r="A27" s="133" t="s">
        <v>46</v>
      </c>
      <c r="B27" s="133" t="s">
        <v>191</v>
      </c>
      <c r="C27" s="133" t="s">
        <v>192</v>
      </c>
      <c r="D27" s="133" t="s">
        <v>99</v>
      </c>
      <c r="E27" s="133" t="s">
        <v>100</v>
      </c>
      <c r="F27" s="133" t="s">
        <v>193</v>
      </c>
      <c r="G27" s="133" t="s">
        <v>129</v>
      </c>
      <c r="H27" s="134">
        <v>5000</v>
      </c>
      <c r="I27" s="134">
        <v>5000</v>
      </c>
      <c r="J27" s="134"/>
      <c r="K27" s="134"/>
      <c r="L27" s="134">
        <v>5000</v>
      </c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8">
      <c r="A28" s="133" t="s">
        <v>46</v>
      </c>
      <c r="B28" s="133" t="s">
        <v>179</v>
      </c>
      <c r="C28" s="133" t="s">
        <v>180</v>
      </c>
      <c r="D28" s="133" t="s">
        <v>99</v>
      </c>
      <c r="E28" s="133" t="s">
        <v>100</v>
      </c>
      <c r="F28" s="133" t="s">
        <v>194</v>
      </c>
      <c r="G28" s="133" t="s">
        <v>195</v>
      </c>
      <c r="H28" s="134">
        <v>60000</v>
      </c>
      <c r="I28" s="134">
        <v>60000</v>
      </c>
      <c r="J28" s="134"/>
      <c r="K28" s="134"/>
      <c r="L28" s="134">
        <v>60000</v>
      </c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8">
      <c r="A29" s="133" t="s">
        <v>46</v>
      </c>
      <c r="B29" s="133" t="s">
        <v>179</v>
      </c>
      <c r="C29" s="133" t="s">
        <v>180</v>
      </c>
      <c r="D29" s="133" t="s">
        <v>99</v>
      </c>
      <c r="E29" s="133" t="s">
        <v>100</v>
      </c>
      <c r="F29" s="133" t="s">
        <v>196</v>
      </c>
      <c r="G29" s="133" t="s">
        <v>197</v>
      </c>
      <c r="H29" s="134">
        <v>20000</v>
      </c>
      <c r="I29" s="134">
        <v>20000</v>
      </c>
      <c r="J29" s="134"/>
      <c r="K29" s="134"/>
      <c r="L29" s="134">
        <v>20000</v>
      </c>
      <c r="M29" s="133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8">
      <c r="A30" s="133" t="s">
        <v>46</v>
      </c>
      <c r="B30" s="133" t="s">
        <v>198</v>
      </c>
      <c r="C30" s="133" t="s">
        <v>199</v>
      </c>
      <c r="D30" s="133" t="s">
        <v>99</v>
      </c>
      <c r="E30" s="133" t="s">
        <v>100</v>
      </c>
      <c r="F30" s="133" t="s">
        <v>200</v>
      </c>
      <c r="G30" s="133" t="s">
        <v>201</v>
      </c>
      <c r="H30" s="134">
        <v>51000</v>
      </c>
      <c r="I30" s="134">
        <v>51000</v>
      </c>
      <c r="J30" s="134"/>
      <c r="K30" s="134"/>
      <c r="L30" s="134">
        <v>51000</v>
      </c>
      <c r="M30" s="133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8">
      <c r="A31" s="133" t="s">
        <v>46</v>
      </c>
      <c r="B31" s="133" t="s">
        <v>179</v>
      </c>
      <c r="C31" s="133" t="s">
        <v>180</v>
      </c>
      <c r="D31" s="133" t="s">
        <v>99</v>
      </c>
      <c r="E31" s="133" t="s">
        <v>100</v>
      </c>
      <c r="F31" s="133" t="s">
        <v>202</v>
      </c>
      <c r="G31" s="133" t="s">
        <v>203</v>
      </c>
      <c r="H31" s="134">
        <v>27600</v>
      </c>
      <c r="I31" s="134">
        <v>27600</v>
      </c>
      <c r="J31" s="134"/>
      <c r="K31" s="134"/>
      <c r="L31" s="134">
        <v>27600</v>
      </c>
      <c r="M31" s="133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Y31" s="142">
        <v>462918.48</v>
      </c>
      <c r="Z31" s="142">
        <v>448518.48</v>
      </c>
      <c r="AA31">
        <f>Y31-Z31</f>
        <v>14400</v>
      </c>
      <c r="AB31">
        <f>AA31/Z31</f>
        <v>0.0321057005276572</v>
      </c>
    </row>
    <row r="32" ht="53.25" customHeight="1" outlineLevel="1" spans="1:28">
      <c r="A32" s="133" t="s">
        <v>46</v>
      </c>
      <c r="B32" s="133" t="s">
        <v>179</v>
      </c>
      <c r="C32" s="133" t="s">
        <v>180</v>
      </c>
      <c r="D32" s="133" t="s">
        <v>99</v>
      </c>
      <c r="E32" s="133" t="s">
        <v>100</v>
      </c>
      <c r="F32" s="133" t="s">
        <v>204</v>
      </c>
      <c r="G32" s="133" t="s">
        <v>205</v>
      </c>
      <c r="H32" s="134">
        <v>30000</v>
      </c>
      <c r="I32" s="134">
        <v>30000</v>
      </c>
      <c r="J32" s="134"/>
      <c r="K32" s="134"/>
      <c r="L32" s="134">
        <v>30000</v>
      </c>
      <c r="M32" s="133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Y32" s="143">
        <v>462918.48</v>
      </c>
      <c r="Z32" s="143">
        <v>448518.48</v>
      </c>
      <c r="AA32">
        <v>14400</v>
      </c>
      <c r="AB32">
        <v>0.0321057005276572</v>
      </c>
    </row>
    <row r="33" ht="53.25" customHeight="1" outlineLevel="1" spans="1:23">
      <c r="A33" s="133" t="s">
        <v>46</v>
      </c>
      <c r="B33" s="133" t="s">
        <v>198</v>
      </c>
      <c r="C33" s="133" t="s">
        <v>199</v>
      </c>
      <c r="D33" s="133" t="s">
        <v>78</v>
      </c>
      <c r="E33" s="133" t="s">
        <v>79</v>
      </c>
      <c r="F33" s="133" t="s">
        <v>200</v>
      </c>
      <c r="G33" s="133" t="s">
        <v>201</v>
      </c>
      <c r="H33" s="134">
        <v>3000</v>
      </c>
      <c r="I33" s="134">
        <v>3000</v>
      </c>
      <c r="J33" s="134"/>
      <c r="K33" s="134"/>
      <c r="L33" s="134">
        <v>3000</v>
      </c>
      <c r="M33" s="133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3" t="s">
        <v>46</v>
      </c>
      <c r="B34" s="133" t="s">
        <v>206</v>
      </c>
      <c r="C34" s="133" t="s">
        <v>207</v>
      </c>
      <c r="D34" s="133" t="s">
        <v>78</v>
      </c>
      <c r="E34" s="133" t="s">
        <v>79</v>
      </c>
      <c r="F34" s="133" t="s">
        <v>204</v>
      </c>
      <c r="G34" s="133" t="s">
        <v>205</v>
      </c>
      <c r="H34" s="134">
        <v>600</v>
      </c>
      <c r="I34" s="134">
        <v>600</v>
      </c>
      <c r="J34" s="134"/>
      <c r="K34" s="134"/>
      <c r="L34" s="134">
        <v>600</v>
      </c>
      <c r="M34" s="133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3" t="s">
        <v>46</v>
      </c>
      <c r="B35" s="133" t="s">
        <v>208</v>
      </c>
      <c r="C35" s="133" t="s">
        <v>209</v>
      </c>
      <c r="D35" s="133" t="s">
        <v>99</v>
      </c>
      <c r="E35" s="133" t="s">
        <v>100</v>
      </c>
      <c r="F35" s="133" t="s">
        <v>210</v>
      </c>
      <c r="G35" s="133" t="s">
        <v>209</v>
      </c>
      <c r="H35" s="134">
        <v>28518.48</v>
      </c>
      <c r="I35" s="134">
        <v>28518.48</v>
      </c>
      <c r="J35" s="134"/>
      <c r="K35" s="134"/>
      <c r="L35" s="134">
        <v>28518.48</v>
      </c>
      <c r="M35" s="133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3" t="s">
        <v>46</v>
      </c>
      <c r="B36" s="133" t="s">
        <v>208</v>
      </c>
      <c r="C36" s="133" t="s">
        <v>209</v>
      </c>
      <c r="D36" s="133" t="s">
        <v>99</v>
      </c>
      <c r="E36" s="133" t="s">
        <v>100</v>
      </c>
      <c r="F36" s="133" t="s">
        <v>210</v>
      </c>
      <c r="G36" s="133" t="s">
        <v>209</v>
      </c>
      <c r="H36" s="134"/>
      <c r="I36" s="134"/>
      <c r="J36" s="134"/>
      <c r="K36" s="134"/>
      <c r="L36" s="134"/>
      <c r="M36" s="133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3" t="s">
        <v>46</v>
      </c>
      <c r="B37" s="133" t="s">
        <v>211</v>
      </c>
      <c r="C37" s="133" t="s">
        <v>212</v>
      </c>
      <c r="D37" s="133" t="s">
        <v>99</v>
      </c>
      <c r="E37" s="133" t="s">
        <v>100</v>
      </c>
      <c r="F37" s="133" t="s">
        <v>196</v>
      </c>
      <c r="G37" s="133" t="s">
        <v>197</v>
      </c>
      <c r="H37" s="134">
        <v>157200</v>
      </c>
      <c r="I37" s="134">
        <v>157200</v>
      </c>
      <c r="J37" s="134"/>
      <c r="K37" s="134"/>
      <c r="L37" s="134">
        <v>157200</v>
      </c>
      <c r="M37" s="133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30.75" customHeight="1" spans="1:23">
      <c r="A38" s="144" t="s">
        <v>30</v>
      </c>
      <c r="B38" s="144"/>
      <c r="C38" s="144"/>
      <c r="D38" s="144"/>
      <c r="E38" s="144"/>
      <c r="F38" s="144"/>
      <c r="G38" s="144"/>
      <c r="H38" s="134">
        <v>2792616.12</v>
      </c>
      <c r="I38" s="134">
        <v>2792616.12</v>
      </c>
      <c r="J38" s="134"/>
      <c r="K38" s="134"/>
      <c r="L38" s="134">
        <v>2792616.12</v>
      </c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213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0" t="str">
        <f>"单位名称："&amp;"芒市医疗保障局"</f>
        <v>单位名称：芒市医疗保障局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214</v>
      </c>
      <c r="B4" s="132" t="s">
        <v>134</v>
      </c>
      <c r="C4" s="132" t="s">
        <v>135</v>
      </c>
      <c r="D4" s="132" t="s">
        <v>215</v>
      </c>
      <c r="E4" s="132" t="s">
        <v>136</v>
      </c>
      <c r="F4" s="132" t="s">
        <v>137</v>
      </c>
      <c r="G4" s="132" t="s">
        <v>216</v>
      </c>
      <c r="H4" s="132" t="s">
        <v>217</v>
      </c>
      <c r="I4" s="132" t="s">
        <v>30</v>
      </c>
      <c r="J4" s="132" t="s">
        <v>218</v>
      </c>
      <c r="K4" s="132"/>
      <c r="L4" s="132"/>
      <c r="M4" s="132"/>
      <c r="N4" s="132" t="s">
        <v>146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219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148</v>
      </c>
      <c r="Q7" s="132" t="s">
        <v>149</v>
      </c>
      <c r="R7" s="132" t="s">
        <v>150</v>
      </c>
      <c r="S7" s="132" t="s">
        <v>151</v>
      </c>
      <c r="T7" s="132" t="s">
        <v>152</v>
      </c>
      <c r="U7" s="132" t="s">
        <v>153</v>
      </c>
      <c r="V7" s="132" t="s">
        <v>154</v>
      </c>
      <c r="W7" s="132" t="s">
        <v>155</v>
      </c>
    </row>
    <row r="8" ht="52.5" customHeight="1" spans="1:23">
      <c r="A8" s="133"/>
      <c r="B8" s="133"/>
      <c r="C8" s="133" t="s">
        <v>220</v>
      </c>
      <c r="D8" s="133"/>
      <c r="E8" s="133"/>
      <c r="F8" s="133"/>
      <c r="G8" s="133"/>
      <c r="H8" s="133"/>
      <c r="I8" s="134">
        <v>240000</v>
      </c>
      <c r="J8" s="134">
        <v>240000</v>
      </c>
      <c r="K8" s="134">
        <v>240000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3" t="s">
        <v>221</v>
      </c>
      <c r="B9" s="133" t="s">
        <v>222</v>
      </c>
      <c r="C9" s="133" t="s">
        <v>220</v>
      </c>
      <c r="D9" s="133" t="s">
        <v>46</v>
      </c>
      <c r="E9" s="133" t="s">
        <v>101</v>
      </c>
      <c r="F9" s="133" t="s">
        <v>102</v>
      </c>
      <c r="G9" s="133" t="s">
        <v>202</v>
      </c>
      <c r="H9" s="133" t="s">
        <v>203</v>
      </c>
      <c r="I9" s="134">
        <v>240000</v>
      </c>
      <c r="J9" s="134">
        <v>240000</v>
      </c>
      <c r="K9" s="134">
        <v>240000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3"/>
      <c r="B10" s="133"/>
      <c r="C10" s="133" t="s">
        <v>223</v>
      </c>
      <c r="D10" s="133"/>
      <c r="E10" s="133"/>
      <c r="F10" s="133"/>
      <c r="G10" s="133"/>
      <c r="H10" s="133"/>
      <c r="I10" s="134">
        <v>240000</v>
      </c>
      <c r="J10" s="134">
        <v>240000</v>
      </c>
      <c r="K10" s="134">
        <v>240000</v>
      </c>
      <c r="L10" s="134"/>
      <c r="M10" s="134"/>
      <c r="N10" s="133"/>
      <c r="O10" s="133"/>
      <c r="P10" s="133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3" t="s">
        <v>221</v>
      </c>
      <c r="B11" s="133" t="s">
        <v>224</v>
      </c>
      <c r="C11" s="133" t="s">
        <v>223</v>
      </c>
      <c r="D11" s="133" t="s">
        <v>46</v>
      </c>
      <c r="E11" s="133" t="s">
        <v>101</v>
      </c>
      <c r="F11" s="133" t="s">
        <v>102</v>
      </c>
      <c r="G11" s="133" t="s">
        <v>225</v>
      </c>
      <c r="H11" s="133" t="s">
        <v>226</v>
      </c>
      <c r="I11" s="134">
        <v>240000</v>
      </c>
      <c r="J11" s="134">
        <v>240000</v>
      </c>
      <c r="K11" s="134">
        <v>240000</v>
      </c>
      <c r="L11" s="134"/>
      <c r="M11" s="134"/>
      <c r="N11" s="133"/>
      <c r="O11" s="133"/>
      <c r="P11" s="133"/>
      <c r="Q11" s="134"/>
      <c r="R11" s="134"/>
      <c r="S11" s="134"/>
      <c r="T11" s="134"/>
      <c r="U11" s="134"/>
      <c r="V11" s="134"/>
      <c r="W11" s="134"/>
    </row>
    <row r="12" ht="30" customHeight="1" spans="1:23">
      <c r="A12" s="135" t="s">
        <v>30</v>
      </c>
      <c r="B12" s="135"/>
      <c r="C12" s="135"/>
      <c r="D12" s="135"/>
      <c r="E12" s="135"/>
      <c r="F12" s="135"/>
      <c r="G12" s="135"/>
      <c r="H12" s="135"/>
      <c r="I12" s="134">
        <v>480000</v>
      </c>
      <c r="J12" s="134">
        <v>480000</v>
      </c>
      <c r="K12" s="134">
        <v>480000</v>
      </c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A4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5" t="s">
        <v>227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4" t="str">
        <f>"单位名称："&amp;"芒市医疗保障局"</f>
        <v>单位名称：芒市医疗保障局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7" t="s">
        <v>228</v>
      </c>
      <c r="B4" s="127" t="s">
        <v>229</v>
      </c>
      <c r="C4" s="127" t="s">
        <v>230</v>
      </c>
      <c r="D4" s="127" t="s">
        <v>231</v>
      </c>
      <c r="E4" s="127" t="s">
        <v>232</v>
      </c>
      <c r="F4" s="127" t="s">
        <v>233</v>
      </c>
      <c r="G4" s="127" t="s">
        <v>234</v>
      </c>
      <c r="H4" s="127" t="s">
        <v>235</v>
      </c>
      <c r="I4" s="127" t="s">
        <v>236</v>
      </c>
      <c r="J4" s="127" t="s">
        <v>237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220</v>
      </c>
      <c r="B7" s="128" t="s">
        <v>238</v>
      </c>
      <c r="C7" s="128" t="s">
        <v>239</v>
      </c>
      <c r="D7" s="128" t="s">
        <v>240</v>
      </c>
      <c r="E7" s="128" t="s">
        <v>241</v>
      </c>
      <c r="F7" s="128" t="s">
        <v>242</v>
      </c>
      <c r="G7" s="127" t="s">
        <v>243</v>
      </c>
      <c r="H7" s="127" t="s">
        <v>244</v>
      </c>
      <c r="I7" s="128" t="s">
        <v>245</v>
      </c>
      <c r="J7" s="128" t="s">
        <v>246</v>
      </c>
    </row>
    <row r="8" ht="52.5" customHeight="1" outlineLevel="1" spans="1:10">
      <c r="A8" s="128" t="s">
        <v>220</v>
      </c>
      <c r="B8" s="128" t="s">
        <v>238</v>
      </c>
      <c r="C8" s="128" t="s">
        <v>247</v>
      </c>
      <c r="D8" s="128" t="s">
        <v>248</v>
      </c>
      <c r="E8" s="128" t="s">
        <v>249</v>
      </c>
      <c r="F8" s="128" t="s">
        <v>242</v>
      </c>
      <c r="G8" s="127" t="s">
        <v>250</v>
      </c>
      <c r="H8" s="127" t="s">
        <v>251</v>
      </c>
      <c r="I8" s="128" t="s">
        <v>245</v>
      </c>
      <c r="J8" s="128" t="s">
        <v>252</v>
      </c>
    </row>
    <row r="9" ht="52.5" customHeight="1" outlineLevel="1" spans="1:10">
      <c r="A9" s="128" t="s">
        <v>220</v>
      </c>
      <c r="B9" s="128" t="s">
        <v>238</v>
      </c>
      <c r="C9" s="128" t="s">
        <v>253</v>
      </c>
      <c r="D9" s="128" t="s">
        <v>254</v>
      </c>
      <c r="E9" s="128" t="s">
        <v>255</v>
      </c>
      <c r="F9" s="128" t="s">
        <v>242</v>
      </c>
      <c r="G9" s="127" t="s">
        <v>243</v>
      </c>
      <c r="H9" s="127" t="s">
        <v>244</v>
      </c>
      <c r="I9" s="128" t="s">
        <v>245</v>
      </c>
      <c r="J9" s="128" t="s">
        <v>255</v>
      </c>
    </row>
    <row r="10" ht="52.5" customHeight="1" outlineLevel="1" spans="1:10">
      <c r="A10" s="128" t="s">
        <v>223</v>
      </c>
      <c r="B10" s="128" t="s">
        <v>256</v>
      </c>
      <c r="C10" s="128" t="s">
        <v>239</v>
      </c>
      <c r="D10" s="128" t="s">
        <v>257</v>
      </c>
      <c r="E10" s="128" t="s">
        <v>258</v>
      </c>
      <c r="F10" s="128" t="s">
        <v>242</v>
      </c>
      <c r="G10" s="127" t="s">
        <v>243</v>
      </c>
      <c r="H10" s="127" t="s">
        <v>259</v>
      </c>
      <c r="I10" s="128" t="s">
        <v>245</v>
      </c>
      <c r="J10" s="128" t="s">
        <v>260</v>
      </c>
    </row>
    <row r="11" ht="52.5" customHeight="1" outlineLevel="1" spans="1:10">
      <c r="A11" s="128" t="s">
        <v>223</v>
      </c>
      <c r="B11" s="128" t="s">
        <v>256</v>
      </c>
      <c r="C11" s="128" t="s">
        <v>247</v>
      </c>
      <c r="D11" s="128" t="s">
        <v>248</v>
      </c>
      <c r="E11" s="128" t="s">
        <v>261</v>
      </c>
      <c r="F11" s="128" t="s">
        <v>262</v>
      </c>
      <c r="G11" s="127" t="s">
        <v>263</v>
      </c>
      <c r="H11" s="127" t="s">
        <v>264</v>
      </c>
      <c r="I11" s="128" t="s">
        <v>245</v>
      </c>
      <c r="J11" s="128" t="s">
        <v>261</v>
      </c>
    </row>
    <row r="12" ht="52.5" customHeight="1" outlineLevel="1" spans="1:10">
      <c r="A12" s="128" t="s">
        <v>223</v>
      </c>
      <c r="B12" s="128" t="s">
        <v>256</v>
      </c>
      <c r="C12" s="128" t="s">
        <v>253</v>
      </c>
      <c r="D12" s="128" t="s">
        <v>254</v>
      </c>
      <c r="E12" s="128" t="s">
        <v>265</v>
      </c>
      <c r="F12" s="128" t="s">
        <v>242</v>
      </c>
      <c r="G12" s="127" t="s">
        <v>266</v>
      </c>
      <c r="H12" s="127" t="s">
        <v>244</v>
      </c>
      <c r="I12" s="128" t="s">
        <v>245</v>
      </c>
      <c r="J12" s="128" t="s">
        <v>267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</cp:lastModifiedBy>
  <dcterms:created xsi:type="dcterms:W3CDTF">2026-01-29T02:08:00Z</dcterms:created>
  <dcterms:modified xsi:type="dcterms:W3CDTF">2026-03-05T07:28:05Z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0F8164A6013E4D93935196A45792CA0D_13</vt:lpwstr>
  </property>
  <property fmtid="{D5CDD505-2E9C-101B-9397-08002B2CF9AE}" pid="4" name="CalculationRule">
    <vt:i4>0</vt:i4>
  </property>
</Properties>
</file>