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 firstSheet="14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<sst xmlns="http://schemas.openxmlformats.org/spreadsheetml/2006/main" count="787" uniqueCount="315">
  <si>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</si>
  <si>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</si>
  <si>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</si>
  <si>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</si>
  <si>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</si>
  <si>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</si>
  <si>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</si>
  <si>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</si>
  <si>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</si>
  <si>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</si>
  <si>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</si>
  <si>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</si>
  <si>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</si>
  <si>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</si>
  <si>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</si>
  <si>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</si>
  <si>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</si>
  <si>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</si>
  <si>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</si>
  <si>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</si>
  <si>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</si>
  <si>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</si>
  <si>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</si>
  <si>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</si>
  <si>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</si>
  <si>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</si>
  <si>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</si>
  <si>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</si>
  <si>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</si>
  <si>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</si>
  <si>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</si>
  <si>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</si>
  <si>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</si>
  <si>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</si>
  <si>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</si>
  <si>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</si>
  <si>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</si>
  <si>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</si>
  <si>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</si>
  <si>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</si>
  <si>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</si>
  <si>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</si>
  <si>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</si>
  <si>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</si>
  <si>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</si>
  <si>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</si>
  <si>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芒市妇女联合会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</si>
  <si>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</si>
  <si>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</si>
  <si>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</si>
  <si>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</si>
  <si>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</si>
  <si>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</si>
  <si>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</si>
  <si>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</si>
  <si>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</si>
  <si>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</si>
  <si>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</si>
  <si>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</si>
  <si>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</si>
  <si>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</si>
  <si>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</si>
  <si>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</si>
  <si>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</si>
  <si>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</si>
  <si>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</si>
  <si>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</si>
  <si>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</si>
  <si>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</si>
  <si>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</si>
  <si>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</si>
  <si>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</si>
  <si>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</si>
  <si>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</si>
  <si>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</si>
  <si>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</si>
  <si>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</si>
  <si>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</si>
  <si>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</si>
  <si>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</si>
  <si>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</si>
  <si>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</si>
  <si>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</si>
  <si>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</si>
  <si>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</si>
  <si>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</si>
  <si>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</si>
  <si>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</si>
  <si>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</si>
  <si>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</si>
  <si>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</si>
  <si>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</si>
  <si>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</si>
  <si>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</si>
  <si>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</si>
  <si>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</si>
  <si>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</si>
  <si>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</si>
  <si>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</si>
  <si>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</si>
  <si>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</si>
  <si>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</si>
  <si>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</si>
  <si>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</si>
  <si>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</si>
  <si>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</si>
  <si>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</si>
  <si>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</si>
  <si>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</si>
  <si>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</si>
  <si>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</si>
  <si>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</si>
  <si>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</si>
  <si>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</si>
  <si>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</si>
  <si>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</si>
  <si>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</si>
  <si>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</si>
  <si>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</si>
  <si>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</si>
  <si>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</si>
  <si>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</si>
  <si>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</si>
  <si>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</si>
  <si>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</si>
  <si>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</si>
  <si>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</si>
  <si>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</si>
  <si>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</si>
  <si>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</si>
  <si>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</si>
  <si>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</si>
  <si>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</si>
  <si>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</si>
  <si>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</si>
  <si>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</si>
  <si>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</si>
  <si>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</si>
  <si>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</si>
  <si>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</si>
  <si>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</si>
  <si>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</si>
  <si>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</si>
  <si>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</si>
  <si>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</si>
  <si>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</si>
  <si>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</si>
  <si>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</si>
  <si>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</si>
  <si>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</si>
  <si>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</si>
  <si>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</si>
  <si>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</si>
  <si>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</si>
  <si>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</si>
  <si>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</si>
  <si>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533103261100005019020</t>
  </si>
  <si>
    <t>编内聘用临时人员社会保险单位缴费</t>
  </si>
  <si>
    <t>30199</t>
  </si>
  <si>
    <t>其他工资福利支出</t>
  </si>
  <si>
    <t>533103210000000018212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</si>
  <si>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</si>
  <si>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</si>
  <si>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</si>
  <si>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</si>
  <si>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</si>
  <si>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</si>
  <si>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</si>
  <si>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533103210000000018214</t>
  </si>
  <si>
    <t>社会保障缴费</t>
  </si>
  <si>
    <t>30108</t>
  </si>
  <si>
    <t>机关事业单位基本养老保险缴费</t>
  </si>
  <si>
    <t>30109</t>
  </si>
  <si>
    <t>职业年金缴费</t>
  </si>
  <si>
    <t>533103261100005019019</t>
  </si>
  <si>
    <t>职业年金缴费（非三保）</t>
  </si>
  <si>
    <t>30110</t>
  </si>
  <si>
    <t>职工基本医疗保险缴费</t>
  </si>
  <si>
    <t>30112</t>
  </si>
  <si>
    <t>其他社会保障缴费</t>
  </si>
  <si>
    <t>533103210000000018215</t>
  </si>
  <si>
    <t>30113</t>
  </si>
  <si>
    <t>533103210000000018221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</si>
  <si>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</si>
  <si>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</si>
  <si>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</si>
  <si>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</si>
  <si>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</si>
  <si>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</si>
  <si>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</si>
  <si>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30214</t>
  </si>
  <si>
    <t>租赁费</t>
  </si>
  <si>
    <t>533103221100000687947</t>
  </si>
  <si>
    <t>公用经费安排的公务接待费</t>
  </si>
  <si>
    <t>30217</t>
  </si>
  <si>
    <t>30226</t>
  </si>
  <si>
    <t>劳务费</t>
  </si>
  <si>
    <t>533103221100000687946</t>
  </si>
  <si>
    <t>公用经费安排的对个人和家庭的补助</t>
  </si>
  <si>
    <t>30305</t>
  </si>
  <si>
    <t>生活补助</t>
  </si>
  <si>
    <t>533103210000000018218</t>
  </si>
  <si>
    <t>工会经费</t>
  </si>
  <si>
    <t>30228</t>
  </si>
  <si>
    <t>533103210000000018217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</si>
  <si>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</si>
  <si>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</si>
  <si>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</si>
  <si>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</si>
  <si>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</si>
  <si>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</si>
  <si>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</si>
  <si>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</si>
  <si>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</si>
  <si>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</si>
  <si>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特定业务经费</t>
  </si>
  <si>
    <t>民生类</t>
  </si>
  <si>
    <t>533103261100005019191</t>
  </si>
  <si>
    <t>自有资金经费</t>
  </si>
  <si>
    <t>专项业务类</t>
  </si>
  <si>
    <t>533103241100002361241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</si>
  <si>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</si>
  <si>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</si>
  <si>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</si>
  <si>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</si>
  <si>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</si>
  <si>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</si>
  <si>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</si>
  <si>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</si>
  <si>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</si>
  <si>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</si>
  <si>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</si>
  <si>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</si>
  <si>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</si>
  <si>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聚焦思想引领、维权关爱和家庭文明建设、助力妇女发展服务好全市妇女儿童。</t>
  </si>
  <si>
    <t>产出指标</t>
  </si>
  <si>
    <t>数量指标</t>
  </si>
  <si>
    <t>=</t>
  </si>
  <si>
    <t>100000</t>
  </si>
  <si>
    <t>元</t>
  </si>
  <si>
    <t>定量指标</t>
  </si>
  <si>
    <t>服务好全市妇女儿童</t>
  </si>
  <si>
    <t>效益指标</t>
  </si>
  <si>
    <t>社会效益</t>
  </si>
  <si>
    <t>&gt;=</t>
  </si>
  <si>
    <t>95</t>
  </si>
  <si>
    <t>%</t>
  </si>
  <si>
    <t>提升妇女儿童幸福感获得感满意度</t>
  </si>
  <si>
    <t>满意度指标</t>
  </si>
  <si>
    <t>服务对象满意度</t>
  </si>
  <si>
    <t>挖掘和创新当地特色，为当地低收入女性提供学习和技艺培训机会、组织女性从事生产和交流活动、提高困境手工艺女性家庭收入</t>
  </si>
  <si>
    <t>300000</t>
  </si>
  <si>
    <t>根据项目协议合理使用资金开展活动</t>
  </si>
  <si>
    <t>社会效益指标</t>
  </si>
  <si>
    <t>根据协议使用资金开展协议上的项目活动</t>
  </si>
  <si>
    <t>使用带动困境女性就地就业创业，提高经济收入，组织女性从事生产和交流活动、提高困境手工艺女性家庭收入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</si>
  <si>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</si>
  <si>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</si>
  <si>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</si>
  <si>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</si>
  <si>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</si>
  <si>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备注：芒市妇女联合会无政府性基金预算，本表无数据，公开空表。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</si>
  <si>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</si>
  <si>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</si>
  <si>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</si>
  <si>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</si>
  <si>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</si>
  <si>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</si>
  <si>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</si>
  <si>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</si>
  <si>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</si>
  <si>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</si>
  <si>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</si>
  <si>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</si>
  <si>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办公用纸</t>
  </si>
  <si>
    <t>复印纸</t>
  </si>
  <si>
    <t>预算08表</t>
  </si>
  <si>
    <t>政府购买服务项目</t>
  </si>
  <si>
    <t>政府购买服务目录</t>
  </si>
  <si>
    <t>备注：芒市妇女联合会无部门政府购买服务预算，本表无数据，公开空表。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</si>
  <si>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</si>
  <si>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</si>
  <si>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</si>
  <si>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</si>
  <si>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</si>
  <si>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</si>
  <si>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</si>
  <si>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</si>
  <si>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</si>
  <si>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</si>
  <si>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</si>
  <si>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</si>
  <si>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</si>
  <si>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</si>
  <si>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</si>
  <si>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</si>
  <si>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备注：芒市妇女联合会无市对下转移支付预算，本表无数据，公开空表。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</si>
  <si>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</si>
  <si>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</si>
  <si>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</si>
  <si>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</si>
  <si>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</si>
  <si>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</si>
  <si>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</si>
  <si>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</si>
  <si>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</si>
  <si>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</si>
  <si>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方正书宋_GBK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2.</t>
    </r>
    <r>
      <rPr>
        <sz val="11"/>
        <color rgb="FF000000"/>
        <rFont val="方正书宋_GBK"/>
        <charset val="134"/>
      </rPr>
      <t>芒市妇女联合会无新增资产配置预算，本表无数据，公开空表。</t>
    </r>
  </si>
  <si>
    <t>预算11表</t>
  </si>
  <si>
    <t>上级补助</t>
  </si>
  <si>
    <t>备注：芒市妇女联合会无上级转移支付补助项目支出预算，本表无数据，公开空表。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</si>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</sst>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书宋_GBK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49" fontId="1" fillId="0" borderId="4">
      <alignment horizontal="left" vertical="center" wrapText="1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0" fontId="1" fillId="0" borderId="4">
      <alignment horizontal="right" vertical="center"/>
    </xf>
    <xf numFmtId="180" fontId="1" fillId="0" borderId="4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6" fontId="1" fillId="0" borderId="4" xfId="5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6" fillId="0" borderId="0" xfId="0" applyFont="1" applyBorder="1">
      <alignment vertical="top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8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4" xfId="50" applyFont="1" applyAlignment="1">
      <alignment horizontal="center" vertical="center" wrapText="1"/>
    </xf>
    <xf numFmtId="49" fontId="12" fillId="0" borderId="4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4" xfId="50" applyFont="1">
      <alignment horizontal="left" vertical="center" wrapText="1"/>
    </xf>
    <xf numFmtId="49" fontId="4" fillId="0" borderId="4" xfId="50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76" fontId="4" fillId="0" borderId="4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4" xfId="0" applyBorder="1" applyAlignment="1">
      <alignment horizontal="center" vertical="center" wrapText="1"/>
    </xf>
    <xf numFmtId="0" fontId="14" fillId="0" borderId="4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4" xfId="50" applyFont="1" applyAlignment="1">
      <alignment horizontal="center" vertical="center" wrapText="1"/>
    </xf>
    <xf numFmtId="49" fontId="17" fillId="0" borderId="4" xfId="50" applyFont="1">
      <alignment horizontal="left" vertical="center" wrapText="1"/>
    </xf>
    <xf numFmtId="176" fontId="17" fillId="0" borderId="4" xfId="51" applyFont="1">
      <alignment horizontal="right" vertical="center"/>
    </xf>
    <xf numFmtId="49" fontId="17" fillId="0" borderId="4" xfId="50" applyFont="1" applyAlignment="1">
      <alignment horizontal="left" vertical="center" wrapText="1" indent="1"/>
    </xf>
    <xf numFmtId="49" fontId="17" fillId="0" borderId="4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4" xfId="5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0" applyNumberFormat="1" applyFont="1">
      <alignment horizontal="left" vertical="center" wrapText="1"/>
    </xf>
    <xf numFmtId="0" fontId="4" fillId="0" borderId="4" xfId="50" applyNumberFormat="1" applyFont="1" applyAlignment="1">
      <alignment horizontal="left" vertical="center" wrapText="1" indent="1"/>
    </xf>
    <xf numFmtId="0" fontId="4" fillId="0" borderId="4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D9" sqref="D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tr">
        <f>"单位名称："&amp;"芒市妇女联合会"</f>
        <v>单位名称：芒市妇女联合会</v>
      </c>
      <c r="B3" s="178"/>
      <c r="C3" s="181"/>
      <c r="D3" s="179" t="s">
        <v>1</v>
      </c>
    </row>
    <row r="4" ht="18.75" customHeight="1" spans="1:4">
      <c r="A4" s="136" t="s">
        <v>2</v>
      </c>
      <c r="B4" s="136"/>
      <c r="C4" s="136" t="s">
        <v>3</v>
      </c>
      <c r="D4" s="136"/>
    </row>
    <row r="5" ht="18.75" customHeight="1" spans="1:4">
      <c r="A5" s="136" t="s">
        <v>4</v>
      </c>
      <c r="B5" s="136" t="s">
        <v>5</v>
      </c>
      <c r="C5" s="136" t="s">
        <v>6</v>
      </c>
      <c r="D5" s="136" t="s">
        <v>5</v>
      </c>
    </row>
    <row r="6" ht="18.75" customHeight="1" spans="1:4">
      <c r="A6" s="135" t="s">
        <v>7</v>
      </c>
      <c r="B6" s="138">
        <v>1796585.32</v>
      </c>
      <c r="C6" s="135" t="str">
        <f>"一"&amp;"、"&amp;"一般公共服务支出"</f>
        <v>一、一般公共服务支出</v>
      </c>
      <c r="D6" s="138">
        <v>1314186.96</v>
      </c>
    </row>
    <row r="7" ht="18.75" customHeight="1" spans="1:4">
      <c r="A7" s="135" t="s">
        <v>8</v>
      </c>
      <c r="B7" s="138"/>
      <c r="C7" s="135" t="str">
        <f>"二"&amp;"、"&amp;"社会保障和就业支出"</f>
        <v>二、社会保障和就业支出</v>
      </c>
      <c r="D7" s="138">
        <v>524442.9</v>
      </c>
    </row>
    <row r="8" ht="18.75" customHeight="1" spans="1:4">
      <c r="A8" s="135" t="s">
        <v>9</v>
      </c>
      <c r="B8" s="138"/>
      <c r="C8" s="135" t="str">
        <f>"三"&amp;"、"&amp;"卫生健康支出"</f>
        <v>三、卫生健康支出</v>
      </c>
      <c r="D8" s="138">
        <v>56245.38</v>
      </c>
    </row>
    <row r="9" ht="18.75" customHeight="1" spans="1:4">
      <c r="A9" s="135" t="s">
        <v>10</v>
      </c>
      <c r="B9" s="138"/>
      <c r="C9" s="135" t="str">
        <f>"四"&amp;"、"&amp;"住房保障支出"</f>
        <v>四、住房保障支出</v>
      </c>
      <c r="D9" s="138">
        <v>101710.08</v>
      </c>
    </row>
    <row r="10" ht="18.75" customHeight="1" spans="1:4">
      <c r="A10" s="135" t="s">
        <v>11</v>
      </c>
      <c r="B10" s="138">
        <v>200000</v>
      </c>
      <c r="C10" s="135"/>
      <c r="D10" s="138"/>
    </row>
    <row r="11" ht="18.75" customHeight="1" spans="1:4">
      <c r="A11" s="135" t="s">
        <v>12</v>
      </c>
      <c r="B11" s="138"/>
      <c r="C11" s="135"/>
      <c r="D11" s="138"/>
    </row>
    <row r="12" ht="18.75" customHeight="1" spans="1:4">
      <c r="A12" s="135" t="s">
        <v>13</v>
      </c>
      <c r="B12" s="138"/>
      <c r="C12" s="135"/>
      <c r="D12" s="138"/>
    </row>
    <row r="13" ht="18.75" customHeight="1" spans="1:4">
      <c r="A13" s="135" t="s">
        <v>14</v>
      </c>
      <c r="B13" s="138"/>
      <c r="C13" s="135"/>
      <c r="D13" s="138"/>
    </row>
    <row r="14" ht="18.75" customHeight="1" spans="1:4">
      <c r="A14" s="135" t="s">
        <v>15</v>
      </c>
      <c r="B14" s="138"/>
      <c r="C14" s="135"/>
      <c r="D14" s="138"/>
    </row>
    <row r="15" ht="18.75" customHeight="1" spans="1:4">
      <c r="A15" s="135" t="s">
        <v>16</v>
      </c>
      <c r="B15" s="138">
        <v>200000</v>
      </c>
      <c r="C15" s="135"/>
      <c r="D15" s="138"/>
    </row>
    <row r="16" ht="18.75" customHeight="1" spans="1:4">
      <c r="A16" s="135"/>
      <c r="B16" s="138"/>
      <c r="C16" s="135"/>
      <c r="D16" s="138"/>
    </row>
    <row r="17" ht="18.75" customHeight="1" spans="1:4">
      <c r="A17" s="135"/>
      <c r="B17" s="138"/>
      <c r="C17" s="135"/>
      <c r="D17" s="138"/>
    </row>
    <row r="18" ht="18.75" customHeight="1" spans="1:4">
      <c r="A18" s="135"/>
      <c r="B18" s="138"/>
      <c r="C18" s="135"/>
      <c r="D18" s="138"/>
    </row>
    <row r="19" ht="18.75" customHeight="1" spans="1:4">
      <c r="A19" s="135"/>
      <c r="B19" s="138"/>
      <c r="C19" s="135"/>
      <c r="D19" s="138"/>
    </row>
    <row r="20" ht="18.75" customHeight="1" spans="1:4">
      <c r="A20" s="135"/>
      <c r="B20" s="138"/>
      <c r="C20" s="135"/>
      <c r="D20" s="138"/>
    </row>
    <row r="21" ht="18.75" customHeight="1" spans="1:4">
      <c r="A21" s="135"/>
      <c r="B21" s="138"/>
      <c r="C21" s="135"/>
      <c r="D21" s="138"/>
    </row>
    <row r="22" ht="18.75" customHeight="1" spans="1:4">
      <c r="A22" s="135"/>
      <c r="B22" s="138"/>
      <c r="C22" s="135"/>
      <c r="D22" s="138"/>
    </row>
    <row r="23" ht="18.75" customHeight="1" spans="1:4">
      <c r="A23" s="135"/>
      <c r="B23" s="138"/>
      <c r="C23" s="135"/>
      <c r="D23" s="138"/>
    </row>
    <row r="24" ht="18.75" customHeight="1" spans="1:4">
      <c r="A24" s="135"/>
      <c r="B24" s="138"/>
      <c r="C24" s="135"/>
      <c r="D24" s="138"/>
    </row>
    <row r="25" ht="18.75" customHeight="1" spans="1:4">
      <c r="A25" s="135"/>
      <c r="B25" s="138"/>
      <c r="C25" s="135"/>
      <c r="D25" s="138"/>
    </row>
    <row r="26" ht="18.75" customHeight="1" spans="1:4">
      <c r="A26" s="135"/>
      <c r="B26" s="138"/>
      <c r="C26" s="135"/>
      <c r="D26" s="138"/>
    </row>
    <row r="27" ht="18.75" customHeight="1" spans="1:4">
      <c r="A27" s="135"/>
      <c r="B27" s="138"/>
      <c r="C27" s="135"/>
      <c r="D27" s="138"/>
    </row>
    <row r="28" ht="18.75" customHeight="1" spans="1:4">
      <c r="A28" s="135"/>
      <c r="B28" s="138"/>
      <c r="C28" s="135"/>
      <c r="D28" s="138"/>
    </row>
    <row r="29" ht="18.75" customHeight="1" spans="1:4">
      <c r="A29" s="135"/>
      <c r="B29" s="138"/>
      <c r="C29" s="135"/>
      <c r="D29" s="138"/>
    </row>
    <row r="30" ht="18.75" customHeight="1" spans="1:4">
      <c r="A30" s="135"/>
      <c r="B30" s="138"/>
      <c r="C30" s="135"/>
      <c r="D30" s="138"/>
    </row>
    <row r="31" ht="18.75" customHeight="1" spans="1:4">
      <c r="A31" s="135"/>
      <c r="B31" s="138"/>
      <c r="C31" s="135"/>
      <c r="D31" s="138"/>
    </row>
    <row r="32" ht="18.75" customHeight="1" spans="1:4">
      <c r="A32" s="135" t="s">
        <v>17</v>
      </c>
      <c r="B32" s="138">
        <v>1996585.32</v>
      </c>
      <c r="C32" s="135" t="s">
        <v>18</v>
      </c>
      <c r="D32" s="138">
        <v>1996585.32</v>
      </c>
    </row>
    <row r="33" ht="18.75" customHeight="1" spans="1:4">
      <c r="A33" s="135" t="s">
        <v>19</v>
      </c>
      <c r="B33" s="138"/>
      <c r="C33" s="135" t="s">
        <v>20</v>
      </c>
      <c r="D33" s="138"/>
    </row>
    <row r="34" ht="18.75" customHeight="1" spans="1:4">
      <c r="A34" s="135" t="s">
        <v>21</v>
      </c>
      <c r="B34" s="138"/>
      <c r="C34" s="135" t="s">
        <v>21</v>
      </c>
      <c r="D34" s="138"/>
    </row>
    <row r="35" ht="18.75" customHeight="1" spans="1:4">
      <c r="A35" s="135" t="s">
        <v>22</v>
      </c>
      <c r="B35" s="138"/>
      <c r="C35" s="135" t="s">
        <v>23</v>
      </c>
      <c r="D35" s="138"/>
    </row>
    <row r="36" ht="18.75" customHeight="1" spans="1:4">
      <c r="A36" s="135" t="s">
        <v>24</v>
      </c>
      <c r="B36" s="138">
        <v>1996585.32</v>
      </c>
      <c r="C36" s="135" t="s">
        <v>25</v>
      </c>
      <c r="D36" s="138">
        <v>1996585.32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C13" sqref="C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256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257</v>
      </c>
      <c r="C2" s="120"/>
      <c r="D2" s="121"/>
      <c r="E2" s="121"/>
      <c r="F2" s="121"/>
    </row>
    <row r="3" ht="13.5" customHeight="1" spans="1:6">
      <c r="A3" s="122" t="str">
        <f>"单位名称："&amp;"芒市妇女联合会"</f>
        <v>单位名称：芒市妇女联合会</v>
      </c>
      <c r="B3" s="122" t="s">
        <v>258</v>
      </c>
      <c r="C3" s="123"/>
      <c r="D3" s="95"/>
      <c r="E3" s="95"/>
      <c r="F3" s="116" t="s">
        <v>1</v>
      </c>
    </row>
    <row r="4" ht="19.5" customHeight="1" spans="1:6">
      <c r="A4" s="61" t="s">
        <v>133</v>
      </c>
      <c r="B4" s="124" t="s">
        <v>48</v>
      </c>
      <c r="C4" s="61" t="s">
        <v>49</v>
      </c>
      <c r="D4" s="38" t="s">
        <v>259</v>
      </c>
      <c r="E4" s="38"/>
      <c r="F4" s="38"/>
    </row>
    <row r="5" ht="18.55" customHeight="1" spans="1:6">
      <c r="A5" s="61"/>
      <c r="B5" s="124"/>
      <c r="C5" s="61"/>
      <c r="D5" s="38" t="s">
        <v>30</v>
      </c>
      <c r="E5" s="38" t="s">
        <v>52</v>
      </c>
      <c r="F5" s="38" t="s">
        <v>53</v>
      </c>
    </row>
    <row r="6" ht="20.25" customHeight="1" spans="1:6">
      <c r="A6" s="61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1"/>
      <c r="B7" s="124"/>
      <c r="C7" s="31"/>
      <c r="D7" s="76"/>
      <c r="E7" s="126"/>
      <c r="F7" s="126"/>
    </row>
    <row r="8" ht="30" customHeight="1" spans="1:6">
      <c r="A8" s="15"/>
      <c r="B8" s="15"/>
      <c r="C8" s="15"/>
      <c r="D8" s="76"/>
      <c r="E8" s="126"/>
      <c r="F8" s="126"/>
    </row>
    <row r="9" ht="30" customHeight="1" spans="1:6">
      <c r="A9" s="13" t="s">
        <v>260</v>
      </c>
      <c r="B9" s="13" t="s">
        <v>260</v>
      </c>
      <c r="C9" s="13" t="s">
        <v>260</v>
      </c>
      <c r="D9" s="76"/>
      <c r="E9" s="126"/>
      <c r="F9" s="126"/>
    </row>
    <row r="10" customHeight="1" spans="1:1">
      <c r="A10" s="36" t="s">
        <v>261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Zeros="0" workbookViewId="0">
      <selection activeCell="D24" sqref="D2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12"/>
      <c r="P1" s="112"/>
      <c r="Q1" s="50" t="s">
        <v>262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7"/>
      <c r="L2" s="28"/>
      <c r="M2" s="28"/>
      <c r="N2" s="28"/>
      <c r="O2" s="107"/>
      <c r="P2" s="107"/>
      <c r="Q2" s="28"/>
    </row>
    <row r="3" ht="18.75" customHeight="1" spans="1:17">
      <c r="A3" s="43" t="str">
        <f>"单位名称："&amp;"芒市妇女联合会"</f>
        <v>单位名称：芒市妇女联合会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13"/>
      <c r="P3" s="113"/>
      <c r="Q3" s="116" t="s">
        <v>27</v>
      </c>
    </row>
    <row r="4" ht="15.75" customHeight="1" spans="1:17">
      <c r="A4" s="7" t="s">
        <v>263</v>
      </c>
      <c r="B4" s="96" t="s">
        <v>264</v>
      </c>
      <c r="C4" s="96" t="s">
        <v>265</v>
      </c>
      <c r="D4" s="96" t="s">
        <v>266</v>
      </c>
      <c r="E4" s="96" t="s">
        <v>267</v>
      </c>
      <c r="F4" s="96" t="s">
        <v>268</v>
      </c>
      <c r="G4" s="52" t="s">
        <v>140</v>
      </c>
      <c r="H4" s="52"/>
      <c r="I4" s="52"/>
      <c r="J4" s="52"/>
      <c r="K4" s="108"/>
      <c r="L4" s="52"/>
      <c r="M4" s="52"/>
      <c r="N4" s="52"/>
      <c r="O4" s="80"/>
      <c r="P4" s="108"/>
      <c r="Q4" s="53"/>
    </row>
    <row r="5" ht="17.25" customHeight="1" spans="1:17">
      <c r="A5" s="9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269</v>
      </c>
      <c r="J5" s="97" t="s">
        <v>270</v>
      </c>
      <c r="K5" s="109" t="s">
        <v>271</v>
      </c>
      <c r="L5" s="110" t="s">
        <v>272</v>
      </c>
      <c r="M5" s="110"/>
      <c r="N5" s="110"/>
      <c r="O5" s="114"/>
      <c r="P5" s="115"/>
      <c r="Q5" s="98"/>
    </row>
    <row r="6" ht="54" customHeight="1" spans="1:17">
      <c r="A6" s="11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1"/>
      <c r="L6" s="98" t="s">
        <v>33</v>
      </c>
      <c r="M6" s="98" t="s">
        <v>40</v>
      </c>
      <c r="N6" s="98" t="s">
        <v>273</v>
      </c>
      <c r="O6" s="31" t="s">
        <v>42</v>
      </c>
      <c r="P6" s="111" t="s">
        <v>43</v>
      </c>
      <c r="Q6" s="98" t="s">
        <v>44</v>
      </c>
    </row>
    <row r="7" ht="15" customHeight="1" spans="1:17">
      <c r="A7" s="74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52.5" customHeight="1" spans="1:17">
      <c r="A8" s="100" t="s">
        <v>46</v>
      </c>
      <c r="B8" s="101"/>
      <c r="C8" s="101"/>
      <c r="D8" s="102"/>
      <c r="E8" s="106"/>
      <c r="F8" s="27">
        <v>10000</v>
      </c>
      <c r="G8" s="27">
        <v>10000</v>
      </c>
      <c r="H8" s="27">
        <v>10000</v>
      </c>
      <c r="I8" s="27"/>
      <c r="J8" s="27"/>
      <c r="K8" s="27"/>
      <c r="L8" s="27"/>
      <c r="M8" s="27"/>
      <c r="N8" s="27"/>
      <c r="O8" s="27"/>
      <c r="P8" s="27"/>
      <c r="Q8" s="27"/>
    </row>
    <row r="9" ht="52.5" customHeight="1" spans="1:17">
      <c r="A9" s="100" t="str">
        <f>"     "&amp;"一般公用经费"</f>
        <v>     一般公用经费</v>
      </c>
      <c r="B9" s="101" t="s">
        <v>274</v>
      </c>
      <c r="C9" s="101" t="s">
        <v>275</v>
      </c>
      <c r="D9" s="102" t="s">
        <v>239</v>
      </c>
      <c r="E9" s="106">
        <v>1</v>
      </c>
      <c r="F9" s="27">
        <v>10000</v>
      </c>
      <c r="G9" s="27">
        <v>10000</v>
      </c>
      <c r="H9" s="27">
        <v>10000</v>
      </c>
      <c r="I9" s="27"/>
      <c r="J9" s="27"/>
      <c r="K9" s="27"/>
      <c r="L9" s="27"/>
      <c r="M9" s="27"/>
      <c r="N9" s="27"/>
      <c r="O9" s="27"/>
      <c r="P9" s="27"/>
      <c r="Q9" s="27"/>
    </row>
    <row r="10" ht="30" customHeight="1" spans="1:17">
      <c r="A10" s="103" t="s">
        <v>260</v>
      </c>
      <c r="B10" s="104"/>
      <c r="C10" s="104"/>
      <c r="D10" s="104"/>
      <c r="E10" s="106"/>
      <c r="F10" s="27">
        <v>10000</v>
      </c>
      <c r="G10" s="27">
        <v>10000</v>
      </c>
      <c r="H10" s="27">
        <v>10000</v>
      </c>
      <c r="I10" s="27"/>
      <c r="J10" s="27"/>
      <c r="K10" s="27"/>
      <c r="L10" s="27"/>
      <c r="M10" s="27"/>
      <c r="N10" s="27"/>
      <c r="O10" s="27"/>
      <c r="P10" s="27"/>
      <c r="Q10" s="27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topLeftCell="A5" workbookViewId="0">
      <selection activeCell="E13" sqref="E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20"/>
      <c r="B1" s="20"/>
      <c r="C1" s="20"/>
      <c r="D1" s="20"/>
      <c r="E1" s="20"/>
      <c r="F1" s="20"/>
      <c r="G1" s="20"/>
      <c r="H1" s="93"/>
      <c r="I1" s="1"/>
      <c r="J1" s="1"/>
      <c r="K1" s="93"/>
      <c r="L1" s="1"/>
      <c r="M1" s="94"/>
      <c r="N1" s="94" t="s">
        <v>276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"单位名称："&amp;"芒市妇女联合会"</f>
        <v>单位名称：芒市妇女联合会</v>
      </c>
      <c r="B3" s="37"/>
      <c r="C3" s="37"/>
      <c r="D3" s="37"/>
      <c r="E3" s="37"/>
      <c r="F3" s="37"/>
      <c r="G3" s="37"/>
      <c r="H3" s="93"/>
      <c r="I3" s="1"/>
      <c r="J3" s="1"/>
      <c r="K3" s="93"/>
      <c r="L3" s="1"/>
      <c r="M3" s="95"/>
      <c r="N3" s="50" t="s">
        <v>27</v>
      </c>
    </row>
    <row r="4" ht="15.75" customHeight="1" spans="1:14">
      <c r="A4" s="7" t="s">
        <v>263</v>
      </c>
      <c r="B4" s="7" t="s">
        <v>277</v>
      </c>
      <c r="C4" s="7" t="s">
        <v>278</v>
      </c>
      <c r="D4" s="24" t="s">
        <v>140</v>
      </c>
      <c r="E4" s="25"/>
      <c r="F4" s="25"/>
      <c r="G4" s="25"/>
      <c r="H4" s="25"/>
      <c r="I4" s="25"/>
      <c r="J4" s="25"/>
      <c r="K4" s="25"/>
      <c r="L4" s="25"/>
      <c r="M4" s="25"/>
      <c r="N4" s="26"/>
    </row>
    <row r="5" ht="17.25" customHeight="1" spans="1:14">
      <c r="A5" s="9"/>
      <c r="B5" s="9"/>
      <c r="C5" s="9"/>
      <c r="D5" s="89" t="s">
        <v>30</v>
      </c>
      <c r="E5" s="7" t="s">
        <v>34</v>
      </c>
      <c r="F5" s="7" t="s">
        <v>269</v>
      </c>
      <c r="G5" s="7" t="s">
        <v>270</v>
      </c>
      <c r="H5" s="7" t="s">
        <v>271</v>
      </c>
      <c r="I5" s="24" t="s">
        <v>272</v>
      </c>
      <c r="J5" s="25"/>
      <c r="K5" s="25"/>
      <c r="L5" s="25"/>
      <c r="M5" s="25"/>
      <c r="N5" s="26"/>
    </row>
    <row r="6" ht="40.5" customHeight="1" spans="1:14">
      <c r="A6" s="11"/>
      <c r="B6" s="11"/>
      <c r="C6" s="11"/>
      <c r="D6" s="74"/>
      <c r="E6" s="9" t="s">
        <v>33</v>
      </c>
      <c r="F6" s="11"/>
      <c r="G6" s="11"/>
      <c r="H6" s="74"/>
      <c r="I6" s="9" t="s">
        <v>33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90"/>
      <c r="B8" s="90"/>
      <c r="C8" s="9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ht="52.5" customHeight="1" spans="1:14">
      <c r="A9" s="91"/>
      <c r="B9" s="91"/>
      <c r="C9" s="91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ht="30" customHeight="1" spans="1:14">
      <c r="A10" s="24" t="s">
        <v>30</v>
      </c>
      <c r="B10" s="92"/>
      <c r="C10" s="92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customHeight="1" spans="1:1">
      <c r="A11" s="36" t="s">
        <v>279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3" t="s">
        <v>280</v>
      </c>
    </row>
    <row r="2" ht="27.75" customHeight="1" spans="1:16">
      <c r="A2" s="67" t="str">
        <f>"2026"&amp;"年市对下转移支付预算表"</f>
        <v>2026年市对下转移支付预算表</v>
      </c>
      <c r="B2" s="3"/>
      <c r="C2" s="3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</row>
    <row r="3" customHeight="1" spans="1:16">
      <c r="A3" s="68" t="s">
        <v>1</v>
      </c>
      <c r="B3" s="69"/>
      <c r="C3" s="69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84"/>
    </row>
    <row r="4" ht="18" customHeight="1" spans="1:16">
      <c r="A4" s="70" t="str">
        <f>"单位名称："&amp;"芒市妇女联合会"</f>
        <v>单位名称：芒市妇女联合会</v>
      </c>
      <c r="B4" s="71"/>
      <c r="C4" s="71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85"/>
    </row>
    <row r="5" ht="19.5" customHeight="1" spans="1:16">
      <c r="A5" s="72" t="s">
        <v>281</v>
      </c>
      <c r="B5" s="24" t="s">
        <v>140</v>
      </c>
      <c r="C5" s="25"/>
      <c r="D5" s="73"/>
      <c r="E5" s="80" t="s">
        <v>282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6"/>
    </row>
    <row r="6" ht="40.5" customHeight="1" spans="1:16">
      <c r="A6" s="74"/>
      <c r="B6" s="9" t="s">
        <v>30</v>
      </c>
      <c r="C6" s="7" t="s">
        <v>34</v>
      </c>
      <c r="D6" s="75" t="s">
        <v>283</v>
      </c>
      <c r="E6" s="75" t="s">
        <v>284</v>
      </c>
      <c r="F6" s="75" t="s">
        <v>285</v>
      </c>
      <c r="G6" s="75" t="s">
        <v>286</v>
      </c>
      <c r="H6" s="75" t="s">
        <v>287</v>
      </c>
      <c r="I6" s="75" t="s">
        <v>288</v>
      </c>
      <c r="J6" s="75" t="s">
        <v>289</v>
      </c>
      <c r="K6" s="75" t="s">
        <v>290</v>
      </c>
      <c r="L6" s="75" t="s">
        <v>291</v>
      </c>
      <c r="M6" s="31" t="s">
        <v>292</v>
      </c>
      <c r="N6" s="31" t="s">
        <v>293</v>
      </c>
      <c r="O6" s="87" t="s">
        <v>294</v>
      </c>
      <c r="P6" s="31" t="s">
        <v>295</v>
      </c>
    </row>
    <row r="7" ht="19.5" customHeight="1" spans="1:16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74">
        <v>16</v>
      </c>
    </row>
    <row r="8" ht="19.5" customHeight="1" spans="1:16">
      <c r="A8" s="33"/>
      <c r="B8" s="76"/>
      <c r="C8" s="76"/>
      <c r="D8" s="77"/>
      <c r="E8" s="81"/>
      <c r="F8" s="81"/>
      <c r="G8" s="81"/>
      <c r="H8" s="81"/>
      <c r="I8" s="81"/>
      <c r="J8" s="81"/>
      <c r="K8" s="81"/>
      <c r="L8" s="81"/>
      <c r="M8" s="88"/>
      <c r="N8" s="88"/>
      <c r="O8" s="88"/>
      <c r="P8" s="88"/>
    </row>
    <row r="9" ht="19.5" customHeight="1" spans="1:16">
      <c r="A9" s="33"/>
      <c r="B9" s="76"/>
      <c r="C9" s="76"/>
      <c r="D9" s="77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16"/>
    </row>
    <row r="10" ht="19.5" customHeight="1" spans="1:16">
      <c r="A10" s="78" t="s">
        <v>30</v>
      </c>
      <c r="B10" s="76"/>
      <c r="C10" s="76"/>
      <c r="D10" s="77"/>
      <c r="E10" s="81"/>
      <c r="F10" s="81"/>
      <c r="G10" s="81"/>
      <c r="H10" s="81"/>
      <c r="I10" s="81"/>
      <c r="J10" s="81"/>
      <c r="K10" s="81"/>
      <c r="L10" s="81"/>
      <c r="M10" s="88"/>
      <c r="N10" s="88"/>
      <c r="O10" s="88"/>
      <c r="P10" s="88"/>
    </row>
    <row r="11" customHeight="1" spans="1:16">
      <c r="A11" s="79" t="s">
        <v>296</v>
      </c>
      <c r="B11" s="79"/>
      <c r="C11" s="7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scale="9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topLeftCell="A4" workbookViewId="0">
      <selection activeCell="E16" sqref="E1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297</v>
      </c>
    </row>
    <row r="2" ht="28.5" customHeight="1" spans="1:10">
      <c r="A2" s="57" t="str">
        <f>"2026"&amp;"年市对下转移支付绩效目标表"</f>
        <v>2026年市对下转移支付绩效目标表</v>
      </c>
      <c r="B2" s="3"/>
      <c r="C2" s="3"/>
      <c r="D2" s="3"/>
      <c r="E2" s="3"/>
      <c r="F2" s="59"/>
      <c r="G2" s="3"/>
      <c r="H2" s="59"/>
      <c r="I2" s="59"/>
      <c r="J2" s="3"/>
    </row>
    <row r="3" ht="17.25" customHeight="1" spans="1:8">
      <c r="A3" s="4" t="str">
        <f>"单位名称："&amp;"芒市妇女联合会"</f>
        <v>单位名称：芒市妇女联合会</v>
      </c>
      <c r="B3" s="58"/>
      <c r="C3" s="58"/>
      <c r="D3" s="58"/>
      <c r="E3" s="58"/>
      <c r="F3" s="60"/>
      <c r="G3" s="58"/>
      <c r="H3" s="60"/>
    </row>
    <row r="4" ht="44.25" customHeight="1" spans="1:10">
      <c r="A4" s="32" t="s">
        <v>224</v>
      </c>
      <c r="B4" s="32" t="s">
        <v>225</v>
      </c>
      <c r="C4" s="32" t="s">
        <v>226</v>
      </c>
      <c r="D4" s="32" t="s">
        <v>227</v>
      </c>
      <c r="E4" s="32" t="s">
        <v>228</v>
      </c>
      <c r="F4" s="61" t="s">
        <v>229</v>
      </c>
      <c r="G4" s="32" t="s">
        <v>230</v>
      </c>
      <c r="H4" s="61" t="s">
        <v>231</v>
      </c>
      <c r="I4" s="61" t="s">
        <v>232</v>
      </c>
      <c r="J4" s="32" t="s">
        <v>233</v>
      </c>
    </row>
    <row r="5" ht="14.25" customHeight="1" spans="1:10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61">
        <v>6</v>
      </c>
      <c r="G5" s="32">
        <v>7</v>
      </c>
      <c r="H5" s="61">
        <v>8</v>
      </c>
      <c r="I5" s="61">
        <v>9</v>
      </c>
      <c r="J5" s="32">
        <v>10</v>
      </c>
    </row>
    <row r="6" ht="25.95" customHeight="1" spans="1:10">
      <c r="A6" s="33"/>
      <c r="B6" s="45"/>
      <c r="C6" s="45"/>
      <c r="D6" s="45"/>
      <c r="E6" s="62"/>
      <c r="F6" s="63"/>
      <c r="G6" s="62"/>
      <c r="H6" s="63"/>
      <c r="I6" s="63"/>
      <c r="J6" s="62"/>
    </row>
    <row r="7" ht="25.95" customHeight="1" spans="1:10">
      <c r="A7" s="33"/>
      <c r="B7" s="15" t="s">
        <v>298</v>
      </c>
      <c r="C7" s="15" t="s">
        <v>298</v>
      </c>
      <c r="D7" s="15" t="s">
        <v>298</v>
      </c>
      <c r="E7" s="33" t="s">
        <v>298</v>
      </c>
      <c r="F7" s="15" t="s">
        <v>298</v>
      </c>
      <c r="G7" s="33" t="s">
        <v>298</v>
      </c>
      <c r="H7" s="15" t="s">
        <v>298</v>
      </c>
      <c r="I7" s="15" t="s">
        <v>298</v>
      </c>
      <c r="J7" s="33" t="s">
        <v>298</v>
      </c>
    </row>
    <row r="8" customHeight="1" spans="1:1">
      <c r="A8" s="36" t="s">
        <v>296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topLeftCell="A2" workbookViewId="0">
      <selection activeCell="E13" sqref="E1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50" t="s">
        <v>299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"单位名称："&amp;"芒市妇女联合会"</f>
        <v>单位名称：芒市妇女联合会</v>
      </c>
      <c r="B3" s="30"/>
      <c r="C3" s="44"/>
      <c r="D3" s="1"/>
      <c r="E3" s="1"/>
      <c r="F3" s="1"/>
      <c r="G3" s="1"/>
      <c r="H3" s="1"/>
    </row>
    <row r="4" ht="18" customHeight="1" spans="1:8">
      <c r="A4" s="7" t="s">
        <v>133</v>
      </c>
      <c r="B4" s="7" t="s">
        <v>300</v>
      </c>
      <c r="C4" s="7" t="s">
        <v>301</v>
      </c>
      <c r="D4" s="7" t="s">
        <v>302</v>
      </c>
      <c r="E4" s="7" t="s">
        <v>303</v>
      </c>
      <c r="F4" s="51" t="s">
        <v>304</v>
      </c>
      <c r="G4" s="52"/>
      <c r="H4" s="53"/>
    </row>
    <row r="5" ht="18" customHeight="1" spans="1:8">
      <c r="A5" s="11"/>
      <c r="B5" s="11"/>
      <c r="C5" s="11"/>
      <c r="D5" s="11"/>
      <c r="E5" s="11"/>
      <c r="F5" s="32" t="s">
        <v>267</v>
      </c>
      <c r="G5" s="32" t="s">
        <v>305</v>
      </c>
      <c r="H5" s="32" t="s">
        <v>306</v>
      </c>
    </row>
    <row r="6" ht="21" customHeight="1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ht="33" customHeight="1" spans="1:8">
      <c r="A7" s="45"/>
      <c r="B7" s="45"/>
      <c r="C7" s="45"/>
      <c r="D7" s="45"/>
      <c r="E7" s="45"/>
      <c r="F7" s="40"/>
      <c r="G7" s="54"/>
      <c r="H7" s="54"/>
    </row>
    <row r="8" ht="24" customHeight="1" spans="1:8">
      <c r="A8" s="46" t="s">
        <v>30</v>
      </c>
      <c r="B8" s="47"/>
      <c r="C8" s="47"/>
      <c r="D8" s="47"/>
      <c r="E8" s="47"/>
      <c r="F8" s="55"/>
      <c r="G8" s="56"/>
      <c r="H8" s="56"/>
    </row>
    <row r="9" customHeight="1" spans="1:8">
      <c r="A9" s="48" t="s">
        <v>307</v>
      </c>
      <c r="B9" s="49"/>
      <c r="C9" s="49"/>
      <c r="D9" s="49"/>
      <c r="E9" s="49"/>
      <c r="F9" s="49"/>
      <c r="G9" s="49"/>
      <c r="H9" s="49"/>
    </row>
    <row r="10" ht="25" customHeight="1" spans="1:8">
      <c r="A10" s="49"/>
      <c r="B10" s="49"/>
      <c r="C10" s="49"/>
      <c r="D10" s="49"/>
      <c r="E10" s="49"/>
      <c r="F10" s="49"/>
      <c r="G10" s="49"/>
      <c r="H10" s="49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H10"/>
  </mergeCells>
  <pageMargins left="0.75" right="0.75" top="1" bottom="1" header="0.5" footer="0.5"/>
  <pageSetup paperSize="9" scale="9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F9" sqref="F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0"/>
      <c r="I1" s="20"/>
      <c r="J1" s="20"/>
      <c r="K1" s="21" t="s">
        <v>308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"单位名称："&amp;"芒市妇女联合会"</f>
        <v>单位名称：芒市妇女联合会</v>
      </c>
      <c r="B3" s="30"/>
      <c r="C3" s="30"/>
      <c r="D3" s="30"/>
      <c r="E3" s="30"/>
      <c r="F3" s="30"/>
      <c r="G3" s="30"/>
      <c r="H3" s="37"/>
      <c r="I3" s="37"/>
      <c r="J3" s="37"/>
      <c r="K3" s="39" t="s">
        <v>27</v>
      </c>
    </row>
    <row r="4" ht="21.75" customHeight="1" spans="1:11">
      <c r="A4" s="31" t="s">
        <v>209</v>
      </c>
      <c r="B4" s="31" t="s">
        <v>135</v>
      </c>
      <c r="C4" s="31" t="s">
        <v>210</v>
      </c>
      <c r="D4" s="32" t="s">
        <v>136</v>
      </c>
      <c r="E4" s="32" t="s">
        <v>137</v>
      </c>
      <c r="F4" s="32" t="s">
        <v>211</v>
      </c>
      <c r="G4" s="32" t="s">
        <v>212</v>
      </c>
      <c r="H4" s="38" t="s">
        <v>30</v>
      </c>
      <c r="I4" s="38" t="s">
        <v>309</v>
      </c>
      <c r="J4" s="38"/>
      <c r="K4" s="38"/>
    </row>
    <row r="5" ht="21.75" customHeight="1" spans="1:11">
      <c r="A5" s="31"/>
      <c r="B5" s="31"/>
      <c r="C5" s="31"/>
      <c r="D5" s="32"/>
      <c r="E5" s="32"/>
      <c r="F5" s="32"/>
      <c r="G5" s="32"/>
      <c r="H5" s="38"/>
      <c r="I5" s="32" t="s">
        <v>34</v>
      </c>
      <c r="J5" s="32" t="s">
        <v>35</v>
      </c>
      <c r="K5" s="32" t="s">
        <v>36</v>
      </c>
    </row>
    <row r="6" ht="40.5" customHeight="1" spans="1:11">
      <c r="A6" s="31"/>
      <c r="B6" s="31"/>
      <c r="C6" s="31"/>
      <c r="D6" s="32"/>
      <c r="E6" s="32"/>
      <c r="F6" s="32"/>
      <c r="G6" s="32"/>
      <c r="H6" s="38"/>
      <c r="I6" s="32" t="s">
        <v>33</v>
      </c>
      <c r="J6" s="32"/>
      <c r="K6" s="32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3"/>
      <c r="B8" s="15"/>
      <c r="C8" s="33"/>
      <c r="D8" s="33"/>
      <c r="E8" s="33"/>
      <c r="F8" s="33"/>
      <c r="G8" s="33"/>
      <c r="H8" s="27"/>
      <c r="I8" s="27"/>
      <c r="J8" s="27"/>
      <c r="K8" s="40"/>
    </row>
    <row r="9" ht="52.5" customHeight="1" spans="1:11">
      <c r="A9" s="15"/>
      <c r="B9" s="15"/>
      <c r="C9" s="15"/>
      <c r="D9" s="15"/>
      <c r="E9" s="15"/>
      <c r="F9" s="15"/>
      <c r="G9" s="15"/>
      <c r="H9" s="27"/>
      <c r="I9" s="27"/>
      <c r="J9" s="27"/>
      <c r="K9" s="41"/>
    </row>
    <row r="10" ht="30" customHeight="1" spans="1:11">
      <c r="A10" s="34" t="s">
        <v>260</v>
      </c>
      <c r="B10" s="35"/>
      <c r="C10" s="35"/>
      <c r="D10" s="35"/>
      <c r="E10" s="35"/>
      <c r="F10" s="35"/>
      <c r="G10" s="35"/>
      <c r="H10" s="27"/>
      <c r="I10" s="27"/>
      <c r="J10" s="27"/>
      <c r="K10" s="41"/>
    </row>
    <row r="11" customHeight="1" spans="1:1">
      <c r="A11" s="36" t="s">
        <v>310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tabSelected="1" topLeftCell="A8" workbookViewId="0">
      <selection activeCell="F14" sqref="F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20"/>
      <c r="F1" s="20"/>
      <c r="G1" s="21" t="s">
        <v>311</v>
      </c>
    </row>
    <row r="2" ht="27.7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"单位名称："&amp;"芒市妇女联合会"</f>
        <v>单位名称：芒市妇女联合会</v>
      </c>
      <c r="B3" s="5"/>
      <c r="C3" s="5"/>
      <c r="D3" s="5"/>
      <c r="E3" s="22"/>
      <c r="F3" s="22"/>
      <c r="G3" s="23" t="s">
        <v>27</v>
      </c>
    </row>
    <row r="4" ht="21.75" customHeight="1" spans="1:7">
      <c r="A4" s="6" t="s">
        <v>210</v>
      </c>
      <c r="B4" s="6" t="s">
        <v>209</v>
      </c>
      <c r="C4" s="6" t="s">
        <v>135</v>
      </c>
      <c r="D4" s="7" t="s">
        <v>312</v>
      </c>
      <c r="E4" s="24" t="s">
        <v>34</v>
      </c>
      <c r="F4" s="25"/>
      <c r="G4" s="26"/>
    </row>
    <row r="5" ht="21.75" customHeight="1" spans="1:7">
      <c r="A5" s="8"/>
      <c r="B5" s="8"/>
      <c r="C5" s="8"/>
      <c r="D5" s="9"/>
      <c r="E5" s="7" t="str">
        <f>"2026"&amp;"年"</f>
        <v>2026年</v>
      </c>
      <c r="F5" s="7" t="str">
        <f>"2026"+1&amp;"年"</f>
        <v>2027年</v>
      </c>
      <c r="G5" s="7" t="str">
        <f>"2026"+2&amp;"年"</f>
        <v>2028年</v>
      </c>
    </row>
    <row r="6" ht="40.5" customHeight="1" spans="1:7">
      <c r="A6" s="10"/>
      <c r="B6" s="10"/>
      <c r="C6" s="10"/>
      <c r="D6" s="11"/>
      <c r="E6" s="11" t="s">
        <v>33</v>
      </c>
      <c r="F6" s="11" t="s">
        <v>33</v>
      </c>
      <c r="G6" s="11" t="s">
        <v>33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46</v>
      </c>
      <c r="B8" s="15"/>
      <c r="C8" s="15"/>
      <c r="D8" s="15"/>
      <c r="E8" s="27">
        <v>115000</v>
      </c>
      <c r="F8" s="27"/>
      <c r="G8" s="27"/>
    </row>
    <row r="9" ht="52.5" customHeight="1" spans="1:7">
      <c r="A9" s="16"/>
      <c r="B9" s="15" t="s">
        <v>313</v>
      </c>
      <c r="C9" s="15" t="s">
        <v>215</v>
      </c>
      <c r="D9" s="15" t="s">
        <v>314</v>
      </c>
      <c r="E9" s="27">
        <v>115000</v>
      </c>
      <c r="F9" s="27"/>
      <c r="G9" s="27"/>
    </row>
    <row r="10" ht="30" customHeight="1" spans="1:7">
      <c r="A10" s="17" t="s">
        <v>30</v>
      </c>
      <c r="B10" s="18" t="s">
        <v>298</v>
      </c>
      <c r="C10" s="18"/>
      <c r="D10" s="19"/>
      <c r="E10" s="27">
        <v>115000</v>
      </c>
      <c r="F10" s="27"/>
      <c r="G10" s="2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I5" sqref="I5:N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7.28571428571429" customWidth="1"/>
    <col min="7" max="7" width="5.34285714285714" customWidth="1"/>
    <col min="8" max="8" width="5.71428571428571" customWidth="1"/>
    <col min="9" max="9" width="11.9142857142857" customWidth="1"/>
    <col min="10" max="10" width="5.85714285714286" customWidth="1"/>
    <col min="11" max="11" width="8.57142857142857" customWidth="1"/>
    <col min="12" max="12" width="5.85714285714286" customWidth="1"/>
    <col min="13" max="13" width="6.85714285714286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"单位名称："&amp;"芒市妇女联合会"</f>
        <v>单位名称：芒市妇女联合会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4" t="s">
        <v>27</v>
      </c>
      <c r="Q3" s="94"/>
    </row>
    <row r="4" ht="21" customHeight="1" spans="1:19">
      <c r="A4" s="7" t="s">
        <v>28</v>
      </c>
      <c r="B4" s="7" t="s">
        <v>29</v>
      </c>
      <c r="C4" s="7" t="s">
        <v>30</v>
      </c>
      <c r="D4" s="51" t="s">
        <v>31</v>
      </c>
      <c r="E4" s="52"/>
      <c r="F4" s="52"/>
      <c r="G4" s="52"/>
      <c r="H4" s="52"/>
      <c r="I4" s="25"/>
      <c r="J4" s="52"/>
      <c r="K4" s="52"/>
      <c r="L4" s="52"/>
      <c r="M4" s="52"/>
      <c r="N4" s="53"/>
      <c r="O4" s="51" t="s">
        <v>32</v>
      </c>
      <c r="P4" s="52"/>
      <c r="Q4" s="52"/>
      <c r="R4" s="52"/>
      <c r="S4" s="53"/>
    </row>
    <row r="5" ht="41.25" customHeight="1" spans="1:19">
      <c r="A5" s="9"/>
      <c r="B5" s="9"/>
      <c r="C5" s="9"/>
      <c r="D5" s="9" t="s">
        <v>33</v>
      </c>
      <c r="E5" s="9" t="s">
        <v>34</v>
      </c>
      <c r="F5" s="9" t="s">
        <v>35</v>
      </c>
      <c r="G5" s="9" t="s">
        <v>36</v>
      </c>
      <c r="H5" s="7" t="s">
        <v>37</v>
      </c>
      <c r="I5" s="177" t="s">
        <v>38</v>
      </c>
      <c r="J5" s="177"/>
      <c r="K5" s="177"/>
      <c r="L5" s="177"/>
      <c r="M5" s="177"/>
      <c r="N5" s="177"/>
      <c r="O5" s="7" t="s">
        <v>33</v>
      </c>
      <c r="P5" s="7" t="s">
        <v>34</v>
      </c>
      <c r="Q5" s="7" t="s">
        <v>35</v>
      </c>
      <c r="R5" s="7" t="s">
        <v>36</v>
      </c>
      <c r="S5" s="7" t="s">
        <v>39</v>
      </c>
    </row>
    <row r="6" ht="43.5" customHeight="1" spans="1:19">
      <c r="A6" s="74"/>
      <c r="B6" s="74"/>
      <c r="C6" s="74"/>
      <c r="D6" s="89"/>
      <c r="E6" s="89"/>
      <c r="F6" s="89"/>
      <c r="G6" s="74"/>
      <c r="H6" s="74"/>
      <c r="I6" s="38" t="s">
        <v>33</v>
      </c>
      <c r="J6" s="31" t="s">
        <v>40</v>
      </c>
      <c r="K6" s="31" t="s">
        <v>41</v>
      </c>
      <c r="L6" s="6" t="s">
        <v>42</v>
      </c>
      <c r="M6" s="6" t="s">
        <v>43</v>
      </c>
      <c r="N6" s="6" t="s">
        <v>44</v>
      </c>
      <c r="O6" s="89"/>
      <c r="P6" s="89"/>
      <c r="Q6" s="89"/>
      <c r="R6" s="89"/>
      <c r="S6" s="89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61">
        <v>19</v>
      </c>
    </row>
    <row r="8" ht="52.5" customHeight="1" spans="1:19">
      <c r="A8" s="175" t="s">
        <v>45</v>
      </c>
      <c r="B8" s="175" t="s">
        <v>46</v>
      </c>
      <c r="C8" s="27">
        <v>1996585.32</v>
      </c>
      <c r="D8" s="27">
        <v>1996585.32</v>
      </c>
      <c r="E8" s="27">
        <v>1796585.32</v>
      </c>
      <c r="F8" s="27"/>
      <c r="G8" s="27"/>
      <c r="H8" s="27"/>
      <c r="I8" s="27">
        <v>200000</v>
      </c>
      <c r="J8" s="27"/>
      <c r="K8" s="27"/>
      <c r="L8" s="27"/>
      <c r="M8" s="27"/>
      <c r="N8" s="27">
        <v>200000</v>
      </c>
      <c r="O8" s="27"/>
      <c r="P8" s="27"/>
      <c r="Q8" s="27"/>
      <c r="R8" s="27"/>
      <c r="S8" s="27"/>
    </row>
    <row r="9" ht="30" customHeight="1" spans="1:19">
      <c r="A9" s="24" t="s">
        <v>30</v>
      </c>
      <c r="B9" s="176"/>
      <c r="C9" s="165">
        <v>1996585.32</v>
      </c>
      <c r="D9" s="165">
        <v>1996585.32</v>
      </c>
      <c r="E9" s="165">
        <v>1796585.32</v>
      </c>
      <c r="F9" s="165"/>
      <c r="G9" s="165"/>
      <c r="H9" s="165"/>
      <c r="I9" s="165">
        <v>200000</v>
      </c>
      <c r="J9" s="165"/>
      <c r="K9" s="165"/>
      <c r="L9" s="165"/>
      <c r="M9" s="165"/>
      <c r="N9" s="165">
        <v>200000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L5" sqref="L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50" t="s">
        <v>47</v>
      </c>
      <c r="O1" s="50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0" t="str">
        <f>"单位名称："&amp;"芒市妇女联合会"</f>
        <v>单位名称：芒市妇女联合会</v>
      </c>
      <c r="B3" s="30"/>
      <c r="C3" s="30"/>
      <c r="D3" s="30"/>
      <c r="E3" s="30"/>
      <c r="F3" s="30"/>
      <c r="G3" s="167"/>
      <c r="H3" s="167"/>
      <c r="I3" s="167"/>
      <c r="J3" s="167"/>
      <c r="K3" s="167"/>
      <c r="L3" s="167"/>
      <c r="M3" s="167"/>
      <c r="N3" s="50" t="s">
        <v>1</v>
      </c>
      <c r="O3" s="50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8">
        <v>1314186.96</v>
      </c>
      <c r="D7" s="138">
        <v>1114186.96</v>
      </c>
      <c r="E7" s="138">
        <v>999186.96</v>
      </c>
      <c r="F7" s="138">
        <v>115000</v>
      </c>
      <c r="G7" s="138"/>
      <c r="H7" s="138"/>
      <c r="I7" s="138"/>
      <c r="J7" s="138">
        <v>200000</v>
      </c>
      <c r="K7" s="138"/>
      <c r="L7" s="138"/>
      <c r="M7" s="138"/>
      <c r="N7" s="138"/>
      <c r="O7" s="138">
        <v>200000</v>
      </c>
    </row>
    <row r="8" ht="52.5" customHeight="1" spans="1:15">
      <c r="A8" s="172" t="s">
        <v>76</v>
      </c>
      <c r="B8" s="172" t="s">
        <v>77</v>
      </c>
      <c r="C8" s="138">
        <v>1314186.96</v>
      </c>
      <c r="D8" s="138">
        <v>1114186.96</v>
      </c>
      <c r="E8" s="138">
        <v>999186.96</v>
      </c>
      <c r="F8" s="138">
        <v>115000</v>
      </c>
      <c r="G8" s="138"/>
      <c r="H8" s="138"/>
      <c r="I8" s="138"/>
      <c r="J8" s="138">
        <v>200000</v>
      </c>
      <c r="K8" s="138"/>
      <c r="L8" s="138"/>
      <c r="M8" s="138"/>
      <c r="N8" s="138"/>
      <c r="O8" s="138">
        <v>200000</v>
      </c>
    </row>
    <row r="9" ht="52.5" customHeight="1" spans="1:15">
      <c r="A9" s="173" t="s">
        <v>78</v>
      </c>
      <c r="B9" s="173" t="s">
        <v>79</v>
      </c>
      <c r="C9" s="138">
        <v>1314186.96</v>
      </c>
      <c r="D9" s="138">
        <v>1114186.96</v>
      </c>
      <c r="E9" s="138">
        <v>999186.96</v>
      </c>
      <c r="F9" s="138">
        <v>115000</v>
      </c>
      <c r="G9" s="138"/>
      <c r="H9" s="138"/>
      <c r="I9" s="138"/>
      <c r="J9" s="138">
        <v>200000</v>
      </c>
      <c r="K9" s="138"/>
      <c r="L9" s="138"/>
      <c r="M9" s="138"/>
      <c r="N9" s="138"/>
      <c r="O9" s="138">
        <v>200000</v>
      </c>
    </row>
    <row r="10" ht="52.5" customHeight="1" spans="1:15">
      <c r="A10" s="171" t="s">
        <v>80</v>
      </c>
      <c r="B10" s="171" t="s">
        <v>81</v>
      </c>
      <c r="C10" s="138">
        <v>524442.9</v>
      </c>
      <c r="D10" s="138">
        <v>524442.9</v>
      </c>
      <c r="E10" s="138">
        <v>524442.9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2" t="s">
        <v>82</v>
      </c>
      <c r="B11" s="172" t="s">
        <v>83</v>
      </c>
      <c r="C11" s="138">
        <v>505819.2</v>
      </c>
      <c r="D11" s="138">
        <v>505819.2</v>
      </c>
      <c r="E11" s="138">
        <v>505819.2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3" t="s">
        <v>84</v>
      </c>
      <c r="B12" s="173" t="s">
        <v>85</v>
      </c>
      <c r="C12" s="138">
        <v>5400</v>
      </c>
      <c r="D12" s="138">
        <v>5400</v>
      </c>
      <c r="E12" s="138">
        <v>5400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3" t="s">
        <v>86</v>
      </c>
      <c r="B13" s="173" t="s">
        <v>87</v>
      </c>
      <c r="C13" s="138">
        <v>140419.2</v>
      </c>
      <c r="D13" s="138">
        <v>140419.2</v>
      </c>
      <c r="E13" s="138">
        <v>140419.2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3" t="s">
        <v>88</v>
      </c>
      <c r="B14" s="173" t="s">
        <v>89</v>
      </c>
      <c r="C14" s="138">
        <v>360000</v>
      </c>
      <c r="D14" s="138">
        <v>360000</v>
      </c>
      <c r="E14" s="138">
        <v>360000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2" t="s">
        <v>90</v>
      </c>
      <c r="B15" s="172" t="s">
        <v>91</v>
      </c>
      <c r="C15" s="138">
        <v>18623.7</v>
      </c>
      <c r="D15" s="138">
        <v>18623.7</v>
      </c>
      <c r="E15" s="138">
        <v>18623.7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3" t="s">
        <v>92</v>
      </c>
      <c r="B16" s="173" t="s">
        <v>91</v>
      </c>
      <c r="C16" s="138">
        <v>18623.7</v>
      </c>
      <c r="D16" s="138">
        <v>18623.7</v>
      </c>
      <c r="E16" s="138">
        <v>18623.7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1" t="s">
        <v>93</v>
      </c>
      <c r="B17" s="171" t="s">
        <v>94</v>
      </c>
      <c r="C17" s="138">
        <v>56245.38</v>
      </c>
      <c r="D17" s="138">
        <v>56245.38</v>
      </c>
      <c r="E17" s="138">
        <v>56245.38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2" t="s">
        <v>95</v>
      </c>
      <c r="B18" s="172" t="s">
        <v>96</v>
      </c>
      <c r="C18" s="138">
        <v>56245.38</v>
      </c>
      <c r="D18" s="138">
        <v>56245.38</v>
      </c>
      <c r="E18" s="138">
        <v>56245.38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97</v>
      </c>
      <c r="B19" s="173" t="s">
        <v>98</v>
      </c>
      <c r="C19" s="138">
        <v>54550.21</v>
      </c>
      <c r="D19" s="138">
        <v>54550.21</v>
      </c>
      <c r="E19" s="138">
        <v>54550.21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99</v>
      </c>
      <c r="B20" s="173" t="s">
        <v>100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3" t="s">
        <v>101</v>
      </c>
      <c r="B21" s="173" t="s">
        <v>102</v>
      </c>
      <c r="C21" s="138">
        <v>1695.17</v>
      </c>
      <c r="D21" s="138">
        <v>1695.17</v>
      </c>
      <c r="E21" s="138">
        <v>1695.17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1" t="s">
        <v>103</v>
      </c>
      <c r="B22" s="171" t="s">
        <v>104</v>
      </c>
      <c r="C22" s="138">
        <v>101710.08</v>
      </c>
      <c r="D22" s="138">
        <v>101710.08</v>
      </c>
      <c r="E22" s="138">
        <v>101710.08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2" t="s">
        <v>105</v>
      </c>
      <c r="B23" s="172" t="s">
        <v>106</v>
      </c>
      <c r="C23" s="138">
        <v>101710.08</v>
      </c>
      <c r="D23" s="138">
        <v>101710.08</v>
      </c>
      <c r="E23" s="138">
        <v>101710.08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107</v>
      </c>
      <c r="B24" s="173" t="s">
        <v>108</v>
      </c>
      <c r="C24" s="138">
        <v>101710.08</v>
      </c>
      <c r="D24" s="138">
        <v>101710.08</v>
      </c>
      <c r="E24" s="138">
        <v>101710.08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30" customHeight="1" spans="1:15">
      <c r="A25" s="170" t="s">
        <v>30</v>
      </c>
      <c r="B25" s="170"/>
      <c r="C25" s="138">
        <v>1996585.32</v>
      </c>
      <c r="D25" s="138">
        <v>1796585.32</v>
      </c>
      <c r="E25" s="138">
        <v>1681585.32</v>
      </c>
      <c r="F25" s="138">
        <v>115000</v>
      </c>
      <c r="G25" s="138"/>
      <c r="H25" s="138"/>
      <c r="I25" s="138"/>
      <c r="J25" s="138">
        <v>200000</v>
      </c>
      <c r="K25" s="138"/>
      <c r="L25" s="138"/>
      <c r="M25" s="138"/>
      <c r="N25" s="138"/>
      <c r="O25" s="138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3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D24" sqref="D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4" t="s">
        <v>109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0" t="str">
        <f>"单位名称："&amp;"芒市妇女联合会"</f>
        <v>单位名称：芒市妇女联合会</v>
      </c>
      <c r="B3" s="161"/>
      <c r="C3" s="161"/>
      <c r="D3" s="95" t="s">
        <v>1</v>
      </c>
    </row>
    <row r="4" ht="19.5" customHeight="1" spans="1:4">
      <c r="A4" s="24" t="s">
        <v>110</v>
      </c>
      <c r="B4" s="26"/>
      <c r="C4" s="24" t="s">
        <v>111</v>
      </c>
      <c r="D4" s="26"/>
    </row>
    <row r="5" ht="21.75" customHeight="1" spans="1:4">
      <c r="A5" s="72" t="s">
        <v>112</v>
      </c>
      <c r="B5" s="7" t="s">
        <v>5</v>
      </c>
      <c r="C5" s="72" t="s">
        <v>113</v>
      </c>
      <c r="D5" s="7" t="s">
        <v>5</v>
      </c>
    </row>
    <row r="6" ht="17.25" customHeight="1" spans="1:4">
      <c r="A6" s="74"/>
      <c r="B6" s="11"/>
      <c r="C6" s="74"/>
      <c r="D6" s="11"/>
    </row>
    <row r="7" ht="19.5" customHeight="1" spans="1:4">
      <c r="A7" s="90" t="s">
        <v>114</v>
      </c>
      <c r="B7" s="27">
        <v>1796585.32</v>
      </c>
      <c r="C7" s="90" t="s">
        <v>115</v>
      </c>
      <c r="D7" s="27">
        <v>1796585.32</v>
      </c>
    </row>
    <row r="8" ht="19.5" customHeight="1" spans="1:4">
      <c r="A8" s="90" t="s">
        <v>116</v>
      </c>
      <c r="B8" s="27">
        <v>1796585.32</v>
      </c>
      <c r="C8" s="162" t="str">
        <f>"（"&amp;"一"&amp;"）"&amp;"一般公共服务支出"</f>
        <v>（一）一般公共服务支出</v>
      </c>
      <c r="D8" s="27">
        <v>1114186.96</v>
      </c>
    </row>
    <row r="9" ht="19.5" customHeight="1" spans="1:4">
      <c r="A9" s="163" t="s">
        <v>117</v>
      </c>
      <c r="B9" s="27"/>
      <c r="C9" s="162" t="str">
        <f>"（"&amp;"二"&amp;"）"&amp;"社会保障和就业支出"</f>
        <v>（二）社会保障和就业支出</v>
      </c>
      <c r="D9" s="27">
        <v>524442.9</v>
      </c>
    </row>
    <row r="10" ht="19.5" customHeight="1" spans="1:4">
      <c r="A10" s="163" t="s">
        <v>118</v>
      </c>
      <c r="B10" s="27"/>
      <c r="C10" s="162" t="str">
        <f>"（"&amp;"三"&amp;"）"&amp;"卫生健康支出"</f>
        <v>（三）卫生健康支出</v>
      </c>
      <c r="D10" s="27">
        <v>56245.38</v>
      </c>
    </row>
    <row r="11" ht="19.5" customHeight="1" spans="1:4">
      <c r="A11" s="163" t="s">
        <v>119</v>
      </c>
      <c r="B11" s="27"/>
      <c r="C11" s="162" t="str">
        <f>"（"&amp;"四"&amp;"）"&amp;"住房保障支出"</f>
        <v>（四）住房保障支出</v>
      </c>
      <c r="D11" s="27">
        <v>101710.08</v>
      </c>
    </row>
    <row r="12" ht="19.5" customHeight="1" spans="1:4">
      <c r="A12" s="163" t="s">
        <v>116</v>
      </c>
      <c r="B12" s="27"/>
      <c r="C12" s="162"/>
      <c r="D12" s="27"/>
    </row>
    <row r="13" ht="19.5" customHeight="1" spans="1:4">
      <c r="A13" s="163" t="s">
        <v>117</v>
      </c>
      <c r="B13" s="27"/>
      <c r="C13" s="162"/>
      <c r="D13" s="27"/>
    </row>
    <row r="14" ht="19.5" customHeight="1" spans="1:4">
      <c r="A14" s="163" t="s">
        <v>118</v>
      </c>
      <c r="B14" s="27"/>
      <c r="C14" s="162"/>
      <c r="D14" s="27"/>
    </row>
    <row r="15" ht="19.5" customHeight="1" spans="1:4">
      <c r="A15" s="164"/>
      <c r="B15" s="27"/>
      <c r="C15" s="162"/>
      <c r="D15" s="27"/>
    </row>
    <row r="16" ht="19.5" customHeight="1" spans="1:4">
      <c r="A16" s="164"/>
      <c r="B16" s="27"/>
      <c r="C16" s="162"/>
      <c r="D16" s="27"/>
    </row>
    <row r="17" ht="19.5" customHeight="1" spans="1:4">
      <c r="A17" s="164"/>
      <c r="B17" s="27"/>
      <c r="C17" s="162"/>
      <c r="D17" s="27"/>
    </row>
    <row r="18" ht="19.5" customHeight="1" spans="1:4">
      <c r="A18" s="164"/>
      <c r="B18" s="27"/>
      <c r="C18" s="162"/>
      <c r="D18" s="27"/>
    </row>
    <row r="19" ht="19.5" customHeight="1" spans="1:4">
      <c r="A19" s="164"/>
      <c r="B19" s="27"/>
      <c r="C19" s="162"/>
      <c r="D19" s="27"/>
    </row>
    <row r="20" ht="19.5" customHeight="1" spans="1:4">
      <c r="A20" s="90"/>
      <c r="B20" s="27"/>
      <c r="C20" s="162"/>
      <c r="D20" s="27"/>
    </row>
    <row r="21" ht="19.5" customHeight="1" spans="1:4">
      <c r="A21" s="90"/>
      <c r="B21" s="27"/>
      <c r="C21" s="90"/>
      <c r="D21" s="27"/>
    </row>
    <row r="22" ht="19.5" customHeight="1" spans="1:4">
      <c r="A22" s="90"/>
      <c r="B22" s="27"/>
      <c r="C22" s="90"/>
      <c r="D22" s="27"/>
    </row>
    <row r="23" ht="19.5" customHeight="1" spans="1:4">
      <c r="A23" s="90"/>
      <c r="B23" s="27"/>
      <c r="C23" s="90"/>
      <c r="D23" s="27"/>
    </row>
    <row r="24" ht="19.5" customHeight="1" spans="1:4">
      <c r="A24" s="90"/>
      <c r="B24" s="27"/>
      <c r="C24" s="90"/>
      <c r="D24" s="27"/>
    </row>
    <row r="25" ht="19.5" customHeight="1" spans="1:4">
      <c r="A25" s="90"/>
      <c r="B25" s="27"/>
      <c r="C25" s="90"/>
      <c r="D25" s="27"/>
    </row>
    <row r="26" ht="19.5" customHeight="1" spans="1:4">
      <c r="A26" s="162"/>
      <c r="B26" s="27"/>
      <c r="C26" s="90"/>
      <c r="D26" s="27"/>
    </row>
    <row r="27" ht="19.5" customHeight="1" spans="1:4">
      <c r="A27" s="90"/>
      <c r="B27" s="27"/>
      <c r="C27" s="90"/>
      <c r="D27" s="27"/>
    </row>
    <row r="28" customHeight="1" spans="1:4">
      <c r="A28" s="90"/>
      <c r="B28" s="27"/>
      <c r="C28" s="163"/>
      <c r="D28" s="27"/>
    </row>
    <row r="29" ht="19.5" customHeight="1" spans="1:4">
      <c r="A29" s="90"/>
      <c r="B29" s="27"/>
      <c r="C29" s="90"/>
      <c r="D29" s="27"/>
    </row>
    <row r="30" ht="19.5" customHeight="1" spans="1:4">
      <c r="A30" s="162"/>
      <c r="B30" s="27"/>
      <c r="C30" s="90"/>
      <c r="D30" s="27"/>
    </row>
    <row r="31" ht="18" customHeight="1" spans="1:4">
      <c r="A31" s="162"/>
      <c r="B31" s="27"/>
      <c r="C31" s="90"/>
      <c r="D31" s="27"/>
    </row>
    <row r="32" ht="18" customHeight="1" spans="1:4">
      <c r="A32" s="162"/>
      <c r="B32" s="27"/>
      <c r="C32" s="163"/>
      <c r="D32" s="27"/>
    </row>
    <row r="33" ht="18" customHeight="1" spans="1:4">
      <c r="A33" s="162"/>
      <c r="B33" s="27"/>
      <c r="C33" s="163"/>
      <c r="D33" s="27"/>
    </row>
    <row r="34" ht="19.5" customHeight="1" spans="1:4">
      <c r="A34" s="162"/>
      <c r="B34" s="165"/>
      <c r="C34" s="90"/>
      <c r="D34" s="165"/>
    </row>
    <row r="35" ht="19.5" customHeight="1" spans="1:4">
      <c r="A35" s="162"/>
      <c r="B35" s="27"/>
      <c r="C35" s="90" t="s">
        <v>120</v>
      </c>
      <c r="D35" s="27"/>
    </row>
    <row r="36" ht="19.5" customHeight="1" spans="1:4">
      <c r="A36" s="166" t="s">
        <v>24</v>
      </c>
      <c r="B36" s="27">
        <v>1796585.32</v>
      </c>
      <c r="C36" s="166" t="s">
        <v>25</v>
      </c>
      <c r="D36" s="27">
        <v>1796585.32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showZeros="0" workbookViewId="0">
      <selection activeCell="C16" sqref="C1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121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"单位名称："&amp;"芒市妇女联合会"</f>
        <v>单位名称：芒市妇女联合会</v>
      </c>
      <c r="B3" s="154"/>
      <c r="C3" s="127"/>
      <c r="D3" s="127"/>
      <c r="E3" s="127"/>
      <c r="F3" s="127"/>
      <c r="G3" s="131" t="s">
        <v>1</v>
      </c>
    </row>
    <row r="4" ht="18.75" customHeight="1" spans="1:7">
      <c r="A4" s="155" t="s">
        <v>122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123</v>
      </c>
      <c r="F5" s="155" t="s">
        <v>124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1114186.96</v>
      </c>
      <c r="D7" s="157">
        <v>999186.96</v>
      </c>
      <c r="E7" s="157">
        <v>824784</v>
      </c>
      <c r="F7" s="157">
        <v>174402.96</v>
      </c>
      <c r="G7" s="157">
        <v>115000</v>
      </c>
    </row>
    <row r="8" ht="18.75" customHeight="1" outlineLevel="1" spans="1:7">
      <c r="A8" s="158" t="s">
        <v>76</v>
      </c>
      <c r="B8" s="158" t="s">
        <v>77</v>
      </c>
      <c r="C8" s="157">
        <v>1114186.96</v>
      </c>
      <c r="D8" s="157">
        <v>999186.96</v>
      </c>
      <c r="E8" s="157">
        <v>824784</v>
      </c>
      <c r="F8" s="157">
        <v>174402.96</v>
      </c>
      <c r="G8" s="157">
        <v>115000</v>
      </c>
    </row>
    <row r="9" ht="18.75" customHeight="1" outlineLevel="2" spans="1:7">
      <c r="A9" s="159" t="s">
        <v>78</v>
      </c>
      <c r="B9" s="159" t="s">
        <v>79</v>
      </c>
      <c r="C9" s="157">
        <v>1114186.96</v>
      </c>
      <c r="D9" s="157">
        <v>999186.96</v>
      </c>
      <c r="E9" s="157">
        <v>824784</v>
      </c>
      <c r="F9" s="157">
        <v>174402.96</v>
      </c>
      <c r="G9" s="157">
        <v>115000</v>
      </c>
    </row>
    <row r="10" ht="18.75" customHeight="1" spans="1:7">
      <c r="A10" s="156" t="s">
        <v>80</v>
      </c>
      <c r="B10" s="156" t="s">
        <v>81</v>
      </c>
      <c r="C10" s="157">
        <v>524442.9</v>
      </c>
      <c r="D10" s="157">
        <v>524442.9</v>
      </c>
      <c r="E10" s="157">
        <v>524442.9</v>
      </c>
      <c r="F10" s="157"/>
      <c r="G10" s="157"/>
    </row>
    <row r="11" ht="18.75" customHeight="1" outlineLevel="1" spans="1:7">
      <c r="A11" s="158" t="s">
        <v>82</v>
      </c>
      <c r="B11" s="158" t="s">
        <v>83</v>
      </c>
      <c r="C11" s="157">
        <v>505819.2</v>
      </c>
      <c r="D11" s="157">
        <v>505819.2</v>
      </c>
      <c r="E11" s="157">
        <v>505819.2</v>
      </c>
      <c r="F11" s="157"/>
      <c r="G11" s="157"/>
    </row>
    <row r="12" ht="18.75" customHeight="1" outlineLevel="2" spans="1:7">
      <c r="A12" s="159" t="s">
        <v>84</v>
      </c>
      <c r="B12" s="159" t="s">
        <v>85</v>
      </c>
      <c r="C12" s="157">
        <v>5400</v>
      </c>
      <c r="D12" s="157">
        <v>5400</v>
      </c>
      <c r="E12" s="157">
        <v>5400</v>
      </c>
      <c r="F12" s="157"/>
      <c r="G12" s="157"/>
    </row>
    <row r="13" ht="18.75" customHeight="1" outlineLevel="2" spans="1:7">
      <c r="A13" s="159" t="s">
        <v>86</v>
      </c>
      <c r="B13" s="159" t="s">
        <v>87</v>
      </c>
      <c r="C13" s="157">
        <v>140419.2</v>
      </c>
      <c r="D13" s="157">
        <v>140419.2</v>
      </c>
      <c r="E13" s="157">
        <v>140419.2</v>
      </c>
      <c r="F13" s="157"/>
      <c r="G13" s="157"/>
    </row>
    <row r="14" ht="18.75" customHeight="1" outlineLevel="2" spans="1:7">
      <c r="A14" s="159" t="s">
        <v>88</v>
      </c>
      <c r="B14" s="159" t="s">
        <v>89</v>
      </c>
      <c r="C14" s="157">
        <v>360000</v>
      </c>
      <c r="D14" s="157">
        <v>360000</v>
      </c>
      <c r="E14" s="157">
        <v>360000</v>
      </c>
      <c r="F14" s="157"/>
      <c r="G14" s="157"/>
    </row>
    <row r="15" ht="18.75" customHeight="1" outlineLevel="1" spans="1:7">
      <c r="A15" s="158" t="s">
        <v>90</v>
      </c>
      <c r="B15" s="158" t="s">
        <v>91</v>
      </c>
      <c r="C15" s="157">
        <v>18623.7</v>
      </c>
      <c r="D15" s="157">
        <v>18623.7</v>
      </c>
      <c r="E15" s="157">
        <v>18623.7</v>
      </c>
      <c r="F15" s="157"/>
      <c r="G15" s="157"/>
    </row>
    <row r="16" ht="18.75" customHeight="1" outlineLevel="2" spans="1:7">
      <c r="A16" s="159" t="s">
        <v>92</v>
      </c>
      <c r="B16" s="159" t="s">
        <v>91</v>
      </c>
      <c r="C16" s="157">
        <v>18623.7</v>
      </c>
      <c r="D16" s="157">
        <v>18623.7</v>
      </c>
      <c r="E16" s="157">
        <v>18623.7</v>
      </c>
      <c r="F16" s="157"/>
      <c r="G16" s="157"/>
    </row>
    <row r="17" ht="18.75" customHeight="1" spans="1:7">
      <c r="A17" s="156" t="s">
        <v>93</v>
      </c>
      <c r="B17" s="156" t="s">
        <v>94</v>
      </c>
      <c r="C17" s="157">
        <v>56245.38</v>
      </c>
      <c r="D17" s="157">
        <v>56245.38</v>
      </c>
      <c r="E17" s="157">
        <v>56245.38</v>
      </c>
      <c r="F17" s="157"/>
      <c r="G17" s="157"/>
    </row>
    <row r="18" ht="18.75" customHeight="1" outlineLevel="1" spans="1:7">
      <c r="A18" s="158" t="s">
        <v>95</v>
      </c>
      <c r="B18" s="158" t="s">
        <v>96</v>
      </c>
      <c r="C18" s="157">
        <v>56245.38</v>
      </c>
      <c r="D18" s="157">
        <v>56245.38</v>
      </c>
      <c r="E18" s="157">
        <v>56245.38</v>
      </c>
      <c r="F18" s="157"/>
      <c r="G18" s="157"/>
    </row>
    <row r="19" ht="18.75" customHeight="1" outlineLevel="2" spans="1:7">
      <c r="A19" s="159" t="s">
        <v>97</v>
      </c>
      <c r="B19" s="159" t="s">
        <v>98</v>
      </c>
      <c r="C19" s="157">
        <v>54550.21</v>
      </c>
      <c r="D19" s="157">
        <v>54550.21</v>
      </c>
      <c r="E19" s="157">
        <v>54550.21</v>
      </c>
      <c r="F19" s="157"/>
      <c r="G19" s="157"/>
    </row>
    <row r="20" ht="18.75" customHeight="1" outlineLevel="2" spans="1:7">
      <c r="A20" s="159" t="s">
        <v>101</v>
      </c>
      <c r="B20" s="159" t="s">
        <v>102</v>
      </c>
      <c r="C20" s="157">
        <v>1695.17</v>
      </c>
      <c r="D20" s="157">
        <v>1695.17</v>
      </c>
      <c r="E20" s="157">
        <v>1695.17</v>
      </c>
      <c r="F20" s="157"/>
      <c r="G20" s="157"/>
    </row>
    <row r="21" ht="18.75" customHeight="1" spans="1:7">
      <c r="A21" s="156" t="s">
        <v>103</v>
      </c>
      <c r="B21" s="156" t="s">
        <v>104</v>
      </c>
      <c r="C21" s="157">
        <v>101710.08</v>
      </c>
      <c r="D21" s="157">
        <v>101710.08</v>
      </c>
      <c r="E21" s="157">
        <v>101710.08</v>
      </c>
      <c r="F21" s="157"/>
      <c r="G21" s="157"/>
    </row>
    <row r="22" ht="18.75" customHeight="1" outlineLevel="1" spans="1:7">
      <c r="A22" s="158" t="s">
        <v>105</v>
      </c>
      <c r="B22" s="158" t="s">
        <v>106</v>
      </c>
      <c r="C22" s="157">
        <v>101710.08</v>
      </c>
      <c r="D22" s="157">
        <v>101710.08</v>
      </c>
      <c r="E22" s="157">
        <v>101710.08</v>
      </c>
      <c r="F22" s="157"/>
      <c r="G22" s="157"/>
    </row>
    <row r="23" ht="18.75" customHeight="1" outlineLevel="2" spans="1:7">
      <c r="A23" s="159" t="s">
        <v>107</v>
      </c>
      <c r="B23" s="159" t="s">
        <v>108</v>
      </c>
      <c r="C23" s="157">
        <v>101710.08</v>
      </c>
      <c r="D23" s="157">
        <v>101710.08</v>
      </c>
      <c r="E23" s="157">
        <v>101710.08</v>
      </c>
      <c r="F23" s="157"/>
      <c r="G23" s="157"/>
    </row>
    <row r="24" ht="18.75" customHeight="1" spans="1:7">
      <c r="A24" s="155" t="s">
        <v>30</v>
      </c>
      <c r="B24" s="155"/>
      <c r="C24" s="157">
        <v>1796585.32</v>
      </c>
      <c r="D24" s="157">
        <v>1681585.32</v>
      </c>
      <c r="E24" s="157">
        <v>1507182.36</v>
      </c>
      <c r="F24" s="157">
        <v>174402.96</v>
      </c>
      <c r="G24" s="157">
        <v>115000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J13" sqref="J1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52" t="s">
        <v>125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"单位名称："&amp;"芒市妇女联合会"</f>
        <v>单位名称：芒市妇女联合会</v>
      </c>
      <c r="B3" s="144"/>
      <c r="C3" s="145"/>
      <c r="D3" s="20"/>
      <c r="E3" s="1"/>
      <c r="F3" s="152" t="s">
        <v>27</v>
      </c>
    </row>
    <row r="4" ht="19.5" customHeight="1" spans="1:6">
      <c r="A4" s="7" t="s">
        <v>126</v>
      </c>
      <c r="B4" s="72" t="s">
        <v>127</v>
      </c>
      <c r="C4" s="24" t="s">
        <v>128</v>
      </c>
      <c r="D4" s="25"/>
      <c r="E4" s="26"/>
      <c r="F4" s="72" t="s">
        <v>129</v>
      </c>
    </row>
    <row r="5" ht="19.5" customHeight="1" spans="1:6">
      <c r="A5" s="11"/>
      <c r="B5" s="74"/>
      <c r="C5" s="38" t="s">
        <v>33</v>
      </c>
      <c r="D5" s="38" t="s">
        <v>130</v>
      </c>
      <c r="E5" s="38" t="s">
        <v>131</v>
      </c>
      <c r="F5" s="74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5000</v>
      </c>
      <c r="B7" s="150"/>
      <c r="C7" s="151"/>
      <c r="D7" s="150"/>
      <c r="E7" s="150"/>
      <c r="F7" s="150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showZeros="0" topLeftCell="A34" workbookViewId="0">
      <selection activeCell="L46" sqref="L4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132</v>
      </c>
      <c r="U1" s="143"/>
      <c r="V1" s="143"/>
      <c r="W1" s="143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"单位名称："&amp;"芒市妇女联合会"</f>
        <v>单位名称：芒市妇女联合会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27</v>
      </c>
      <c r="U3" s="143"/>
      <c r="V3" s="143"/>
      <c r="W3" s="143"/>
    </row>
    <row r="4" ht="18.75" customHeight="1" spans="1:23">
      <c r="A4" s="141" t="s">
        <v>133</v>
      </c>
      <c r="B4" s="141" t="s">
        <v>134</v>
      </c>
      <c r="C4" s="141" t="s">
        <v>135</v>
      </c>
      <c r="D4" s="141" t="s">
        <v>136</v>
      </c>
      <c r="E4" s="141" t="s">
        <v>137</v>
      </c>
      <c r="F4" s="141" t="s">
        <v>138</v>
      </c>
      <c r="G4" s="141" t="s">
        <v>139</v>
      </c>
      <c r="H4" s="141" t="s">
        <v>140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141</v>
      </c>
      <c r="I5" s="141" t="s">
        <v>34</v>
      </c>
      <c r="J5" s="141" t="s">
        <v>142</v>
      </c>
      <c r="K5" s="141" t="s">
        <v>143</v>
      </c>
      <c r="L5" s="141" t="s">
        <v>144</v>
      </c>
      <c r="M5" s="141" t="s">
        <v>145</v>
      </c>
      <c r="N5" s="141" t="s">
        <v>146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147</v>
      </c>
      <c r="J6" s="141" t="s">
        <v>142</v>
      </c>
      <c r="K6" s="141" t="s">
        <v>143</v>
      </c>
      <c r="L6" s="141" t="s">
        <v>144</v>
      </c>
      <c r="M6" s="141" t="s">
        <v>145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148</v>
      </c>
      <c r="Q8" s="141" t="s">
        <v>149</v>
      </c>
      <c r="R8" s="141" t="s">
        <v>150</v>
      </c>
      <c r="S8" s="141" t="s">
        <v>151</v>
      </c>
      <c r="T8" s="141" t="s">
        <v>152</v>
      </c>
      <c r="U8" s="141" t="s">
        <v>153</v>
      </c>
      <c r="V8" s="141" t="s">
        <v>154</v>
      </c>
      <c r="W8" s="141" t="s">
        <v>155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8">
        <v>1681585.32</v>
      </c>
      <c r="I9" s="138">
        <v>1681585.32</v>
      </c>
      <c r="J9" s="138"/>
      <c r="K9" s="138"/>
      <c r="L9" s="138">
        <v>1681585.32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5" t="s">
        <v>46</v>
      </c>
      <c r="B10" s="135" t="s">
        <v>156</v>
      </c>
      <c r="C10" s="135" t="s">
        <v>157</v>
      </c>
      <c r="D10" s="135" t="s">
        <v>92</v>
      </c>
      <c r="E10" s="135" t="s">
        <v>91</v>
      </c>
      <c r="F10" s="135" t="s">
        <v>158</v>
      </c>
      <c r="G10" s="135" t="s">
        <v>159</v>
      </c>
      <c r="H10" s="138">
        <v>18000</v>
      </c>
      <c r="I10" s="138">
        <v>18000</v>
      </c>
      <c r="J10" s="138"/>
      <c r="K10" s="138"/>
      <c r="L10" s="138">
        <v>18000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5" t="s">
        <v>46</v>
      </c>
      <c r="B11" s="135" t="s">
        <v>160</v>
      </c>
      <c r="C11" s="135" t="s">
        <v>161</v>
      </c>
      <c r="D11" s="135" t="s">
        <v>78</v>
      </c>
      <c r="E11" s="135" t="s">
        <v>79</v>
      </c>
      <c r="F11" s="135" t="s">
        <v>162</v>
      </c>
      <c r="G11" s="135" t="s">
        <v>163</v>
      </c>
      <c r="H11" s="138">
        <v>360432</v>
      </c>
      <c r="I11" s="138">
        <v>360432</v>
      </c>
      <c r="J11" s="138"/>
      <c r="K11" s="138"/>
      <c r="L11" s="138">
        <v>360432</v>
      </c>
      <c r="M11" s="135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5" t="s">
        <v>46</v>
      </c>
      <c r="B12" s="135" t="s">
        <v>160</v>
      </c>
      <c r="C12" s="135" t="s">
        <v>161</v>
      </c>
      <c r="D12" s="135" t="s">
        <v>78</v>
      </c>
      <c r="E12" s="135" t="s">
        <v>79</v>
      </c>
      <c r="F12" s="135" t="s">
        <v>164</v>
      </c>
      <c r="G12" s="135" t="s">
        <v>165</v>
      </c>
      <c r="H12" s="138">
        <v>409116</v>
      </c>
      <c r="I12" s="138">
        <v>409116</v>
      </c>
      <c r="J12" s="138"/>
      <c r="K12" s="138"/>
      <c r="L12" s="138">
        <v>409116</v>
      </c>
      <c r="M12" s="135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5" t="s">
        <v>46</v>
      </c>
      <c r="B13" s="135" t="s">
        <v>160</v>
      </c>
      <c r="C13" s="135" t="s">
        <v>161</v>
      </c>
      <c r="D13" s="135" t="s">
        <v>78</v>
      </c>
      <c r="E13" s="135" t="s">
        <v>79</v>
      </c>
      <c r="F13" s="135" t="s">
        <v>166</v>
      </c>
      <c r="G13" s="135" t="s">
        <v>167</v>
      </c>
      <c r="H13" s="138">
        <v>30036</v>
      </c>
      <c r="I13" s="138">
        <v>30036</v>
      </c>
      <c r="J13" s="138"/>
      <c r="K13" s="138"/>
      <c r="L13" s="138">
        <v>30036</v>
      </c>
      <c r="M13" s="135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5" t="s">
        <v>46</v>
      </c>
      <c r="B14" s="135" t="s">
        <v>168</v>
      </c>
      <c r="C14" s="135" t="s">
        <v>169</v>
      </c>
      <c r="D14" s="135" t="s">
        <v>86</v>
      </c>
      <c r="E14" s="135" t="s">
        <v>87</v>
      </c>
      <c r="F14" s="135" t="s">
        <v>170</v>
      </c>
      <c r="G14" s="135" t="s">
        <v>171</v>
      </c>
      <c r="H14" s="138">
        <v>140419.2</v>
      </c>
      <c r="I14" s="138">
        <v>140419.2</v>
      </c>
      <c r="J14" s="138"/>
      <c r="K14" s="138"/>
      <c r="L14" s="138">
        <v>140419.2</v>
      </c>
      <c r="M14" s="135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5" t="s">
        <v>46</v>
      </c>
      <c r="B15" s="135" t="s">
        <v>168</v>
      </c>
      <c r="C15" s="135" t="s">
        <v>169</v>
      </c>
      <c r="D15" s="135" t="s">
        <v>88</v>
      </c>
      <c r="E15" s="135" t="s">
        <v>89</v>
      </c>
      <c r="F15" s="135" t="s">
        <v>172</v>
      </c>
      <c r="G15" s="135" t="s">
        <v>173</v>
      </c>
      <c r="H15" s="138">
        <v>90000</v>
      </c>
      <c r="I15" s="138">
        <v>90000</v>
      </c>
      <c r="J15" s="138"/>
      <c r="K15" s="138"/>
      <c r="L15" s="138">
        <v>90000</v>
      </c>
      <c r="M15" s="135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5" t="s">
        <v>46</v>
      </c>
      <c r="B16" s="135" t="s">
        <v>168</v>
      </c>
      <c r="C16" s="135" t="s">
        <v>169</v>
      </c>
      <c r="D16" s="135" t="s">
        <v>88</v>
      </c>
      <c r="E16" s="135" t="s">
        <v>89</v>
      </c>
      <c r="F16" s="135" t="s">
        <v>172</v>
      </c>
      <c r="G16" s="135" t="s">
        <v>173</v>
      </c>
      <c r="H16" s="138"/>
      <c r="I16" s="138"/>
      <c r="J16" s="138"/>
      <c r="K16" s="138"/>
      <c r="L16" s="138"/>
      <c r="M16" s="135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5" t="s">
        <v>46</v>
      </c>
      <c r="B17" s="135" t="s">
        <v>174</v>
      </c>
      <c r="C17" s="135" t="s">
        <v>175</v>
      </c>
      <c r="D17" s="135" t="s">
        <v>88</v>
      </c>
      <c r="E17" s="135" t="s">
        <v>89</v>
      </c>
      <c r="F17" s="135" t="s">
        <v>172</v>
      </c>
      <c r="G17" s="135" t="s">
        <v>173</v>
      </c>
      <c r="H17" s="138">
        <v>270000</v>
      </c>
      <c r="I17" s="138">
        <v>270000</v>
      </c>
      <c r="J17" s="138"/>
      <c r="K17" s="138"/>
      <c r="L17" s="138">
        <v>270000</v>
      </c>
      <c r="M17" s="135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5" t="s">
        <v>46</v>
      </c>
      <c r="B18" s="135" t="s">
        <v>168</v>
      </c>
      <c r="C18" s="135" t="s">
        <v>169</v>
      </c>
      <c r="D18" s="135" t="s">
        <v>97</v>
      </c>
      <c r="E18" s="135" t="s">
        <v>98</v>
      </c>
      <c r="F18" s="135" t="s">
        <v>176</v>
      </c>
      <c r="G18" s="135" t="s">
        <v>177</v>
      </c>
      <c r="H18" s="138">
        <v>54550.21</v>
      </c>
      <c r="I18" s="138">
        <v>54550.21</v>
      </c>
      <c r="J18" s="138"/>
      <c r="K18" s="138"/>
      <c r="L18" s="138">
        <v>54550.21</v>
      </c>
      <c r="M18" s="135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5" t="s">
        <v>46</v>
      </c>
      <c r="B19" s="135" t="s">
        <v>168</v>
      </c>
      <c r="C19" s="135" t="s">
        <v>169</v>
      </c>
      <c r="D19" s="135" t="s">
        <v>99</v>
      </c>
      <c r="E19" s="135" t="s">
        <v>100</v>
      </c>
      <c r="F19" s="135" t="s">
        <v>176</v>
      </c>
      <c r="G19" s="135" t="s">
        <v>177</v>
      </c>
      <c r="H19" s="138"/>
      <c r="I19" s="138"/>
      <c r="J19" s="138"/>
      <c r="K19" s="138"/>
      <c r="L19" s="138"/>
      <c r="M19" s="135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5" t="s">
        <v>46</v>
      </c>
      <c r="B20" s="135" t="s">
        <v>168</v>
      </c>
      <c r="C20" s="135" t="s">
        <v>169</v>
      </c>
      <c r="D20" s="135" t="s">
        <v>101</v>
      </c>
      <c r="E20" s="135" t="s">
        <v>102</v>
      </c>
      <c r="F20" s="135" t="s">
        <v>178</v>
      </c>
      <c r="G20" s="135" t="s">
        <v>179</v>
      </c>
      <c r="H20" s="138">
        <v>1695.17</v>
      </c>
      <c r="I20" s="138">
        <v>1695.17</v>
      </c>
      <c r="J20" s="138"/>
      <c r="K20" s="138"/>
      <c r="L20" s="138">
        <v>1695.17</v>
      </c>
      <c r="M20" s="135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5" t="s">
        <v>46</v>
      </c>
      <c r="B21" s="135" t="s">
        <v>168</v>
      </c>
      <c r="C21" s="135" t="s">
        <v>169</v>
      </c>
      <c r="D21" s="135" t="s">
        <v>92</v>
      </c>
      <c r="E21" s="135" t="s">
        <v>91</v>
      </c>
      <c r="F21" s="135" t="s">
        <v>178</v>
      </c>
      <c r="G21" s="135" t="s">
        <v>179</v>
      </c>
      <c r="H21" s="138">
        <v>623.7</v>
      </c>
      <c r="I21" s="138">
        <v>623.7</v>
      </c>
      <c r="J21" s="138"/>
      <c r="K21" s="138"/>
      <c r="L21" s="138">
        <v>623.7</v>
      </c>
      <c r="M21" s="135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5" t="s">
        <v>46</v>
      </c>
      <c r="B22" s="135" t="s">
        <v>168</v>
      </c>
      <c r="C22" s="135" t="s">
        <v>169</v>
      </c>
      <c r="D22" s="135" t="s">
        <v>101</v>
      </c>
      <c r="E22" s="135" t="s">
        <v>102</v>
      </c>
      <c r="F22" s="135" t="s">
        <v>178</v>
      </c>
      <c r="G22" s="135" t="s">
        <v>179</v>
      </c>
      <c r="H22" s="138"/>
      <c r="I22" s="138"/>
      <c r="J22" s="138"/>
      <c r="K22" s="138"/>
      <c r="L22" s="138"/>
      <c r="M22" s="135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5" t="s">
        <v>46</v>
      </c>
      <c r="B23" s="135" t="s">
        <v>180</v>
      </c>
      <c r="C23" s="135" t="s">
        <v>108</v>
      </c>
      <c r="D23" s="135" t="s">
        <v>107</v>
      </c>
      <c r="E23" s="135" t="s">
        <v>108</v>
      </c>
      <c r="F23" s="135" t="s">
        <v>181</v>
      </c>
      <c r="G23" s="135" t="s">
        <v>108</v>
      </c>
      <c r="H23" s="138">
        <v>101710.08</v>
      </c>
      <c r="I23" s="138">
        <v>101710.08</v>
      </c>
      <c r="J23" s="138"/>
      <c r="K23" s="138"/>
      <c r="L23" s="138">
        <v>101710.08</v>
      </c>
      <c r="M23" s="135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5" t="s">
        <v>46</v>
      </c>
      <c r="B24" s="135" t="s">
        <v>182</v>
      </c>
      <c r="C24" s="135" t="s">
        <v>183</v>
      </c>
      <c r="D24" s="135" t="s">
        <v>78</v>
      </c>
      <c r="E24" s="135" t="s">
        <v>79</v>
      </c>
      <c r="F24" s="135" t="s">
        <v>184</v>
      </c>
      <c r="G24" s="135" t="s">
        <v>185</v>
      </c>
      <c r="H24" s="138">
        <v>20000</v>
      </c>
      <c r="I24" s="138">
        <v>20000</v>
      </c>
      <c r="J24" s="138"/>
      <c r="K24" s="138"/>
      <c r="L24" s="138">
        <v>20000</v>
      </c>
      <c r="M24" s="135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5" t="s">
        <v>46</v>
      </c>
      <c r="B25" s="135" t="s">
        <v>182</v>
      </c>
      <c r="C25" s="135" t="s">
        <v>183</v>
      </c>
      <c r="D25" s="135" t="s">
        <v>78</v>
      </c>
      <c r="E25" s="135" t="s">
        <v>79</v>
      </c>
      <c r="F25" s="135" t="s">
        <v>186</v>
      </c>
      <c r="G25" s="135" t="s">
        <v>187</v>
      </c>
      <c r="H25" s="138">
        <v>15000</v>
      </c>
      <c r="I25" s="138">
        <v>15000</v>
      </c>
      <c r="J25" s="138"/>
      <c r="K25" s="138"/>
      <c r="L25" s="138">
        <v>15000</v>
      </c>
      <c r="M25" s="135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5" t="s">
        <v>46</v>
      </c>
      <c r="B26" s="135" t="s">
        <v>182</v>
      </c>
      <c r="C26" s="135" t="s">
        <v>183</v>
      </c>
      <c r="D26" s="135" t="s">
        <v>78</v>
      </c>
      <c r="E26" s="135" t="s">
        <v>79</v>
      </c>
      <c r="F26" s="135" t="s">
        <v>188</v>
      </c>
      <c r="G26" s="135" t="s">
        <v>189</v>
      </c>
      <c r="H26" s="138">
        <v>20000</v>
      </c>
      <c r="I26" s="138">
        <v>20000</v>
      </c>
      <c r="J26" s="138"/>
      <c r="K26" s="138"/>
      <c r="L26" s="138">
        <v>20000</v>
      </c>
      <c r="M26" s="135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5" t="s">
        <v>46</v>
      </c>
      <c r="B27" s="135" t="s">
        <v>182</v>
      </c>
      <c r="C27" s="135" t="s">
        <v>183</v>
      </c>
      <c r="D27" s="135" t="s">
        <v>78</v>
      </c>
      <c r="E27" s="135" t="s">
        <v>79</v>
      </c>
      <c r="F27" s="135" t="s">
        <v>190</v>
      </c>
      <c r="G27" s="135" t="s">
        <v>191</v>
      </c>
      <c r="H27" s="138">
        <v>15000</v>
      </c>
      <c r="I27" s="138">
        <v>15000</v>
      </c>
      <c r="J27" s="138"/>
      <c r="K27" s="138"/>
      <c r="L27" s="138">
        <v>15000</v>
      </c>
      <c r="M27" s="135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5" t="s">
        <v>46</v>
      </c>
      <c r="B28" s="135" t="s">
        <v>192</v>
      </c>
      <c r="C28" s="135" t="s">
        <v>193</v>
      </c>
      <c r="D28" s="135" t="s">
        <v>78</v>
      </c>
      <c r="E28" s="135" t="s">
        <v>79</v>
      </c>
      <c r="F28" s="135" t="s">
        <v>194</v>
      </c>
      <c r="G28" s="135" t="s">
        <v>129</v>
      </c>
      <c r="H28" s="138">
        <v>5000</v>
      </c>
      <c r="I28" s="138">
        <v>5000</v>
      </c>
      <c r="J28" s="138"/>
      <c r="K28" s="138"/>
      <c r="L28" s="138">
        <v>5000</v>
      </c>
      <c r="M28" s="135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5" t="s">
        <v>46</v>
      </c>
      <c r="B29" s="135" t="s">
        <v>182</v>
      </c>
      <c r="C29" s="135" t="s">
        <v>183</v>
      </c>
      <c r="D29" s="135" t="s">
        <v>78</v>
      </c>
      <c r="E29" s="135" t="s">
        <v>79</v>
      </c>
      <c r="F29" s="135" t="s">
        <v>195</v>
      </c>
      <c r="G29" s="135" t="s">
        <v>196</v>
      </c>
      <c r="H29" s="138">
        <v>15000</v>
      </c>
      <c r="I29" s="138">
        <v>15000</v>
      </c>
      <c r="J29" s="138"/>
      <c r="K29" s="138"/>
      <c r="L29" s="138">
        <v>15000</v>
      </c>
      <c r="M29" s="135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5" t="s">
        <v>46</v>
      </c>
      <c r="B30" s="135" t="s">
        <v>197</v>
      </c>
      <c r="C30" s="135" t="s">
        <v>198</v>
      </c>
      <c r="D30" s="135" t="s">
        <v>78</v>
      </c>
      <c r="E30" s="135" t="s">
        <v>79</v>
      </c>
      <c r="F30" s="135" t="s">
        <v>199</v>
      </c>
      <c r="G30" s="135" t="s">
        <v>200</v>
      </c>
      <c r="H30" s="138">
        <v>25200</v>
      </c>
      <c r="I30" s="138">
        <v>25200</v>
      </c>
      <c r="J30" s="138"/>
      <c r="K30" s="138"/>
      <c r="L30" s="138">
        <v>25200</v>
      </c>
      <c r="M30" s="135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5" t="s">
        <v>46</v>
      </c>
      <c r="B31" s="135" t="s">
        <v>197</v>
      </c>
      <c r="C31" s="135" t="s">
        <v>198</v>
      </c>
      <c r="D31" s="135" t="s">
        <v>84</v>
      </c>
      <c r="E31" s="135" t="s">
        <v>85</v>
      </c>
      <c r="F31" s="135" t="s">
        <v>199</v>
      </c>
      <c r="G31" s="135" t="s">
        <v>200</v>
      </c>
      <c r="H31" s="138">
        <v>5400</v>
      </c>
      <c r="I31" s="138">
        <v>5400</v>
      </c>
      <c r="J31" s="138"/>
      <c r="K31" s="138"/>
      <c r="L31" s="138">
        <v>5400</v>
      </c>
      <c r="M31" s="135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5" t="s">
        <v>46</v>
      </c>
      <c r="B32" s="135" t="s">
        <v>201</v>
      </c>
      <c r="C32" s="135" t="s">
        <v>202</v>
      </c>
      <c r="D32" s="135" t="s">
        <v>78</v>
      </c>
      <c r="E32" s="135" t="s">
        <v>79</v>
      </c>
      <c r="F32" s="135" t="s">
        <v>203</v>
      </c>
      <c r="G32" s="135" t="s">
        <v>202</v>
      </c>
      <c r="H32" s="138">
        <v>13602.96</v>
      </c>
      <c r="I32" s="138">
        <v>13602.96</v>
      </c>
      <c r="J32" s="138"/>
      <c r="K32" s="138"/>
      <c r="L32" s="138">
        <v>13602.96</v>
      </c>
      <c r="M32" s="135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5" t="s">
        <v>46</v>
      </c>
      <c r="B33" s="135" t="s">
        <v>201</v>
      </c>
      <c r="C33" s="135" t="s">
        <v>202</v>
      </c>
      <c r="D33" s="135" t="s">
        <v>78</v>
      </c>
      <c r="E33" s="135" t="s">
        <v>79</v>
      </c>
      <c r="F33" s="135" t="s">
        <v>203</v>
      </c>
      <c r="G33" s="135" t="s">
        <v>202</v>
      </c>
      <c r="H33" s="138"/>
      <c r="I33" s="138"/>
      <c r="J33" s="138"/>
      <c r="K33" s="138"/>
      <c r="L33" s="138"/>
      <c r="M33" s="135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5" t="s">
        <v>46</v>
      </c>
      <c r="B34" s="135" t="s">
        <v>204</v>
      </c>
      <c r="C34" s="135" t="s">
        <v>205</v>
      </c>
      <c r="D34" s="135" t="s">
        <v>78</v>
      </c>
      <c r="E34" s="135" t="s">
        <v>79</v>
      </c>
      <c r="F34" s="135" t="s">
        <v>206</v>
      </c>
      <c r="G34" s="135" t="s">
        <v>207</v>
      </c>
      <c r="H34" s="138">
        <v>70800</v>
      </c>
      <c r="I34" s="138">
        <v>70800</v>
      </c>
      <c r="J34" s="138"/>
      <c r="K34" s="138"/>
      <c r="L34" s="138">
        <v>70800</v>
      </c>
      <c r="M34" s="135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30.75" customHeight="1" spans="1:23">
      <c r="A35" s="142" t="s">
        <v>30</v>
      </c>
      <c r="B35" s="142"/>
      <c r="C35" s="142"/>
      <c r="D35" s="142"/>
      <c r="E35" s="142"/>
      <c r="F35" s="142"/>
      <c r="G35" s="142"/>
      <c r="H35" s="138">
        <v>1681585.32</v>
      </c>
      <c r="I35" s="138">
        <v>1681585.32</v>
      </c>
      <c r="J35" s="138"/>
      <c r="K35" s="138"/>
      <c r="L35" s="138">
        <v>1681585.32</v>
      </c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Zeros="0" workbookViewId="0">
      <selection activeCell="M8" sqref="M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208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tr">
        <f>"单位名称："&amp;"芒市妇女联合会"</f>
        <v>单位名称：芒市妇女联合会</v>
      </c>
      <c r="B3" s="133"/>
      <c r="C3" s="133"/>
      <c r="D3" s="133"/>
      <c r="E3" s="133"/>
      <c r="F3" s="133"/>
      <c r="G3" s="133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2" t="s">
        <v>27</v>
      </c>
      <c r="W3" s="132"/>
    </row>
    <row r="4" ht="26.25" customHeight="1" spans="1:23">
      <c r="A4" s="134" t="s">
        <v>209</v>
      </c>
      <c r="B4" s="134" t="s">
        <v>134</v>
      </c>
      <c r="C4" s="134" t="s">
        <v>135</v>
      </c>
      <c r="D4" s="134" t="s">
        <v>210</v>
      </c>
      <c r="E4" s="134" t="s">
        <v>136</v>
      </c>
      <c r="F4" s="134" t="s">
        <v>137</v>
      </c>
      <c r="G4" s="134" t="s">
        <v>211</v>
      </c>
      <c r="H4" s="134" t="s">
        <v>212</v>
      </c>
      <c r="I4" s="134" t="s">
        <v>30</v>
      </c>
      <c r="J4" s="134" t="s">
        <v>213</v>
      </c>
      <c r="K4" s="134"/>
      <c r="L4" s="134"/>
      <c r="M4" s="134"/>
      <c r="N4" s="134" t="s">
        <v>146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214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148</v>
      </c>
      <c r="Q7" s="134" t="s">
        <v>149</v>
      </c>
      <c r="R7" s="134" t="s">
        <v>150</v>
      </c>
      <c r="S7" s="134" t="s">
        <v>151</v>
      </c>
      <c r="T7" s="134" t="s">
        <v>152</v>
      </c>
      <c r="U7" s="134" t="s">
        <v>153</v>
      </c>
      <c r="V7" s="134" t="s">
        <v>154</v>
      </c>
      <c r="W7" s="134" t="s">
        <v>155</v>
      </c>
    </row>
    <row r="8" ht="52.5" customHeight="1" spans="1:23">
      <c r="A8" s="135"/>
      <c r="B8" s="135"/>
      <c r="C8" s="135" t="s">
        <v>215</v>
      </c>
      <c r="D8" s="135"/>
      <c r="E8" s="135"/>
      <c r="F8" s="135"/>
      <c r="G8" s="135"/>
      <c r="H8" s="135"/>
      <c r="I8" s="138">
        <v>115000</v>
      </c>
      <c r="J8" s="138">
        <v>115000</v>
      </c>
      <c r="K8" s="138">
        <v>115000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52.5" customHeight="1" outlineLevel="1" spans="1:23">
      <c r="A9" s="135" t="s">
        <v>216</v>
      </c>
      <c r="B9" s="135" t="s">
        <v>217</v>
      </c>
      <c r="C9" s="135" t="s">
        <v>215</v>
      </c>
      <c r="D9" s="135" t="s">
        <v>46</v>
      </c>
      <c r="E9" s="135" t="s">
        <v>78</v>
      </c>
      <c r="F9" s="135" t="s">
        <v>79</v>
      </c>
      <c r="G9" s="135" t="s">
        <v>184</v>
      </c>
      <c r="H9" s="135" t="s">
        <v>185</v>
      </c>
      <c r="I9" s="138">
        <v>50000</v>
      </c>
      <c r="J9" s="138">
        <v>50000</v>
      </c>
      <c r="K9" s="138">
        <v>50000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2.5" customHeight="1" outlineLevel="1" spans="1:23">
      <c r="A10" s="135" t="s">
        <v>216</v>
      </c>
      <c r="B10" s="135" t="s">
        <v>217</v>
      </c>
      <c r="C10" s="135" t="s">
        <v>215</v>
      </c>
      <c r="D10" s="135" t="s">
        <v>46</v>
      </c>
      <c r="E10" s="135" t="s">
        <v>78</v>
      </c>
      <c r="F10" s="135" t="s">
        <v>79</v>
      </c>
      <c r="G10" s="135" t="s">
        <v>188</v>
      </c>
      <c r="H10" s="135" t="s">
        <v>189</v>
      </c>
      <c r="I10" s="138">
        <v>15000</v>
      </c>
      <c r="J10" s="138">
        <v>15000</v>
      </c>
      <c r="K10" s="138">
        <v>15000</v>
      </c>
      <c r="L10" s="138"/>
      <c r="M10" s="138"/>
      <c r="N10" s="135"/>
      <c r="O10" s="135"/>
      <c r="P10" s="135"/>
      <c r="Q10" s="138"/>
      <c r="R10" s="138"/>
      <c r="S10" s="138"/>
      <c r="T10" s="138"/>
      <c r="U10" s="138"/>
      <c r="V10" s="138"/>
      <c r="W10" s="138"/>
    </row>
    <row r="11" ht="52.5" customHeight="1" outlineLevel="1" spans="1:23">
      <c r="A11" s="135" t="s">
        <v>216</v>
      </c>
      <c r="B11" s="135" t="s">
        <v>217</v>
      </c>
      <c r="C11" s="135" t="s">
        <v>215</v>
      </c>
      <c r="D11" s="135" t="s">
        <v>46</v>
      </c>
      <c r="E11" s="135" t="s">
        <v>78</v>
      </c>
      <c r="F11" s="135" t="s">
        <v>79</v>
      </c>
      <c r="G11" s="135" t="s">
        <v>199</v>
      </c>
      <c r="H11" s="135" t="s">
        <v>200</v>
      </c>
      <c r="I11" s="138">
        <v>50000</v>
      </c>
      <c r="J11" s="138">
        <v>50000</v>
      </c>
      <c r="K11" s="138">
        <v>50000</v>
      </c>
      <c r="L11" s="138"/>
      <c r="M11" s="138"/>
      <c r="N11" s="135"/>
      <c r="O11" s="135"/>
      <c r="P11" s="135"/>
      <c r="Q11" s="138"/>
      <c r="R11" s="138"/>
      <c r="S11" s="138"/>
      <c r="T11" s="138"/>
      <c r="U11" s="138"/>
      <c r="V11" s="138"/>
      <c r="W11" s="138"/>
    </row>
    <row r="12" ht="52.5" customHeight="1" spans="1:23">
      <c r="A12" s="135"/>
      <c r="B12" s="135"/>
      <c r="C12" s="135" t="s">
        <v>218</v>
      </c>
      <c r="D12" s="135"/>
      <c r="E12" s="135"/>
      <c r="F12" s="135"/>
      <c r="G12" s="135"/>
      <c r="H12" s="135"/>
      <c r="I12" s="138">
        <v>200000</v>
      </c>
      <c r="J12" s="138"/>
      <c r="K12" s="138"/>
      <c r="L12" s="138"/>
      <c r="M12" s="138"/>
      <c r="N12" s="135"/>
      <c r="O12" s="135"/>
      <c r="P12" s="135"/>
      <c r="Q12" s="138"/>
      <c r="R12" s="138">
        <v>200000</v>
      </c>
      <c r="S12" s="138"/>
      <c r="T12" s="138"/>
      <c r="U12" s="138"/>
      <c r="V12" s="138"/>
      <c r="W12" s="138">
        <v>200000</v>
      </c>
    </row>
    <row r="13" ht="52.5" customHeight="1" outlineLevel="1" spans="1:23">
      <c r="A13" s="135" t="s">
        <v>219</v>
      </c>
      <c r="B13" s="135" t="s">
        <v>220</v>
      </c>
      <c r="C13" s="135" t="s">
        <v>218</v>
      </c>
      <c r="D13" s="135" t="s">
        <v>46</v>
      </c>
      <c r="E13" s="135" t="s">
        <v>78</v>
      </c>
      <c r="F13" s="135" t="s">
        <v>79</v>
      </c>
      <c r="G13" s="135" t="s">
        <v>184</v>
      </c>
      <c r="H13" s="135" t="s">
        <v>185</v>
      </c>
      <c r="I13" s="138">
        <v>50000</v>
      </c>
      <c r="J13" s="138"/>
      <c r="K13" s="138"/>
      <c r="L13" s="138"/>
      <c r="M13" s="138"/>
      <c r="N13" s="135"/>
      <c r="O13" s="135"/>
      <c r="P13" s="135"/>
      <c r="Q13" s="138"/>
      <c r="R13" s="138">
        <v>50000</v>
      </c>
      <c r="S13" s="138"/>
      <c r="T13" s="138"/>
      <c r="U13" s="138"/>
      <c r="V13" s="138"/>
      <c r="W13" s="138">
        <v>50000</v>
      </c>
    </row>
    <row r="14" ht="52.5" customHeight="1" outlineLevel="1" spans="1:23">
      <c r="A14" s="135" t="s">
        <v>219</v>
      </c>
      <c r="B14" s="135" t="s">
        <v>220</v>
      </c>
      <c r="C14" s="135" t="s">
        <v>218</v>
      </c>
      <c r="D14" s="135" t="s">
        <v>46</v>
      </c>
      <c r="E14" s="135" t="s">
        <v>78</v>
      </c>
      <c r="F14" s="135" t="s">
        <v>79</v>
      </c>
      <c r="G14" s="135" t="s">
        <v>184</v>
      </c>
      <c r="H14" s="135" t="s">
        <v>185</v>
      </c>
      <c r="I14" s="138">
        <v>100000</v>
      </c>
      <c r="J14" s="138"/>
      <c r="K14" s="138"/>
      <c r="L14" s="138"/>
      <c r="M14" s="138"/>
      <c r="N14" s="135"/>
      <c r="O14" s="135"/>
      <c r="P14" s="135"/>
      <c r="Q14" s="138"/>
      <c r="R14" s="138">
        <v>100000</v>
      </c>
      <c r="S14" s="138"/>
      <c r="T14" s="138"/>
      <c r="U14" s="138"/>
      <c r="V14" s="138"/>
      <c r="W14" s="138">
        <v>100000</v>
      </c>
    </row>
    <row r="15" ht="52.5" customHeight="1" outlineLevel="1" spans="1:23">
      <c r="A15" s="135" t="s">
        <v>219</v>
      </c>
      <c r="B15" s="135" t="s">
        <v>220</v>
      </c>
      <c r="C15" s="135" t="s">
        <v>218</v>
      </c>
      <c r="D15" s="135" t="s">
        <v>46</v>
      </c>
      <c r="E15" s="135" t="s">
        <v>78</v>
      </c>
      <c r="F15" s="135" t="s">
        <v>79</v>
      </c>
      <c r="G15" s="135" t="s">
        <v>221</v>
      </c>
      <c r="H15" s="135" t="s">
        <v>222</v>
      </c>
      <c r="I15" s="138">
        <v>50000</v>
      </c>
      <c r="J15" s="138"/>
      <c r="K15" s="138"/>
      <c r="L15" s="138"/>
      <c r="M15" s="138"/>
      <c r="N15" s="135"/>
      <c r="O15" s="135"/>
      <c r="P15" s="135"/>
      <c r="Q15" s="138"/>
      <c r="R15" s="138">
        <v>50000</v>
      </c>
      <c r="S15" s="138"/>
      <c r="T15" s="138"/>
      <c r="U15" s="138"/>
      <c r="V15" s="138"/>
      <c r="W15" s="138">
        <v>50000</v>
      </c>
    </row>
    <row r="16" ht="30" customHeight="1" spans="1:23">
      <c r="A16" s="136" t="s">
        <v>30</v>
      </c>
      <c r="B16" s="136"/>
      <c r="C16" s="136"/>
      <c r="D16" s="136"/>
      <c r="E16" s="136"/>
      <c r="F16" s="136"/>
      <c r="G16" s="136"/>
      <c r="H16" s="136"/>
      <c r="I16" s="138">
        <v>315000</v>
      </c>
      <c r="J16" s="138">
        <v>115000</v>
      </c>
      <c r="K16" s="138">
        <v>115000</v>
      </c>
      <c r="L16" s="138"/>
      <c r="M16" s="138"/>
      <c r="N16" s="138"/>
      <c r="O16" s="138"/>
      <c r="P16" s="138"/>
      <c r="Q16" s="138"/>
      <c r="R16" s="138">
        <v>200000</v>
      </c>
      <c r="S16" s="138"/>
      <c r="T16" s="138"/>
      <c r="U16" s="138"/>
      <c r="V16" s="138"/>
      <c r="W16" s="138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showZeros="0" topLeftCell="A10" workbookViewId="0">
      <selection activeCell="H19" sqref="H1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223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"单位名称："&amp;"芒市妇女联合会"</f>
        <v>单位名称：芒市妇女联合会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224</v>
      </c>
      <c r="B4" s="129" t="s">
        <v>225</v>
      </c>
      <c r="C4" s="129" t="s">
        <v>226</v>
      </c>
      <c r="D4" s="129" t="s">
        <v>227</v>
      </c>
      <c r="E4" s="129" t="s">
        <v>228</v>
      </c>
      <c r="F4" s="129" t="s">
        <v>229</v>
      </c>
      <c r="G4" s="129" t="s">
        <v>230</v>
      </c>
      <c r="H4" s="129" t="s">
        <v>231</v>
      </c>
      <c r="I4" s="129" t="s">
        <v>232</v>
      </c>
      <c r="J4" s="129" t="s">
        <v>233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215</v>
      </c>
      <c r="B7" s="130" t="s">
        <v>234</v>
      </c>
      <c r="C7" s="130" t="s">
        <v>235</v>
      </c>
      <c r="D7" s="130" t="s">
        <v>236</v>
      </c>
      <c r="E7" s="130" t="s">
        <v>236</v>
      </c>
      <c r="F7" s="130" t="s">
        <v>237</v>
      </c>
      <c r="G7" s="129" t="s">
        <v>238</v>
      </c>
      <c r="H7" s="129" t="s">
        <v>239</v>
      </c>
      <c r="I7" s="130" t="s">
        <v>240</v>
      </c>
      <c r="J7" s="130" t="s">
        <v>241</v>
      </c>
    </row>
    <row r="8" ht="52.5" customHeight="1" outlineLevel="1" spans="1:10">
      <c r="A8" s="130" t="s">
        <v>215</v>
      </c>
      <c r="B8" s="130" t="s">
        <v>234</v>
      </c>
      <c r="C8" s="130" t="s">
        <v>242</v>
      </c>
      <c r="D8" s="130" t="s">
        <v>243</v>
      </c>
      <c r="E8" s="130" t="s">
        <v>243</v>
      </c>
      <c r="F8" s="130" t="s">
        <v>244</v>
      </c>
      <c r="G8" s="129" t="s">
        <v>245</v>
      </c>
      <c r="H8" s="129" t="s">
        <v>246</v>
      </c>
      <c r="I8" s="130" t="s">
        <v>240</v>
      </c>
      <c r="J8" s="130" t="s">
        <v>247</v>
      </c>
    </row>
    <row r="9" ht="52.5" customHeight="1" outlineLevel="1" spans="1:10">
      <c r="A9" s="130" t="s">
        <v>215</v>
      </c>
      <c r="B9" s="130" t="s">
        <v>234</v>
      </c>
      <c r="C9" s="130" t="s">
        <v>248</v>
      </c>
      <c r="D9" s="130" t="s">
        <v>249</v>
      </c>
      <c r="E9" s="130" t="s">
        <v>249</v>
      </c>
      <c r="F9" s="130" t="s">
        <v>244</v>
      </c>
      <c r="G9" s="129" t="s">
        <v>245</v>
      </c>
      <c r="H9" s="129" t="s">
        <v>246</v>
      </c>
      <c r="I9" s="130" t="s">
        <v>240</v>
      </c>
      <c r="J9" s="130" t="s">
        <v>247</v>
      </c>
    </row>
    <row r="10" ht="52.5" customHeight="1" outlineLevel="1" spans="1:10">
      <c r="A10" s="130" t="s">
        <v>218</v>
      </c>
      <c r="B10" s="130" t="s">
        <v>250</v>
      </c>
      <c r="C10" s="130" t="s">
        <v>235</v>
      </c>
      <c r="D10" s="130" t="s">
        <v>236</v>
      </c>
      <c r="E10" s="130" t="s">
        <v>236</v>
      </c>
      <c r="F10" s="130" t="s">
        <v>237</v>
      </c>
      <c r="G10" s="129" t="s">
        <v>251</v>
      </c>
      <c r="H10" s="129" t="s">
        <v>239</v>
      </c>
      <c r="I10" s="130" t="s">
        <v>240</v>
      </c>
      <c r="J10" s="130" t="s">
        <v>252</v>
      </c>
    </row>
    <row r="11" ht="52.5" customHeight="1" outlineLevel="1" spans="1:10">
      <c r="A11" s="130" t="s">
        <v>218</v>
      </c>
      <c r="B11" s="130" t="s">
        <v>250</v>
      </c>
      <c r="C11" s="130" t="s">
        <v>242</v>
      </c>
      <c r="D11" s="130" t="s">
        <v>243</v>
      </c>
      <c r="E11" s="130" t="s">
        <v>253</v>
      </c>
      <c r="F11" s="130" t="s">
        <v>237</v>
      </c>
      <c r="G11" s="129" t="s">
        <v>245</v>
      </c>
      <c r="H11" s="129" t="s">
        <v>246</v>
      </c>
      <c r="I11" s="130" t="s">
        <v>240</v>
      </c>
      <c r="J11" s="130" t="s">
        <v>254</v>
      </c>
    </row>
    <row r="12" ht="52.5" customHeight="1" outlineLevel="1" spans="1:10">
      <c r="A12" s="130" t="s">
        <v>218</v>
      </c>
      <c r="B12" s="130" t="s">
        <v>250</v>
      </c>
      <c r="C12" s="130" t="s">
        <v>248</v>
      </c>
      <c r="D12" s="130" t="s">
        <v>249</v>
      </c>
      <c r="E12" s="130" t="s">
        <v>249</v>
      </c>
      <c r="F12" s="130" t="s">
        <v>244</v>
      </c>
      <c r="G12" s="129" t="s">
        <v>245</v>
      </c>
      <c r="H12" s="129" t="s">
        <v>246</v>
      </c>
      <c r="I12" s="130" t="s">
        <v>240</v>
      </c>
      <c r="J12" s="130" t="s">
        <v>255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2026-02-13T18:09:00Z</dcterms:created>
  <dcterms:modified xsi:type="dcterms:W3CDTF">2026-02-28T11:29:50Z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5F9760A21BA9F61EE5898E69858E3265_42</vt:lpwstr>
  </property>
  <property fmtid="{D5CDD505-2E9C-101B-9397-08002B2CF9AE}" pid="3" name="KSOProductBuildVer">
    <vt:lpwstr>2052-12.8.2.1112</vt:lpwstr>
  </property>
</Properties>
</file>