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<sst xmlns="http://schemas.openxmlformats.org/spreadsheetml/2006/main" count="774" uniqueCount="321">
  <si>
    <t>预算01-1表</t>
  </si>
  <si>
    <t>单位名称：芒市科学技术协会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</si>
  <si>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</si>
  <si>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</si>
  <si>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</si>
  <si>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</si>
  <si>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</si>
  <si>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</si>
  <si>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</si>
  <si>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</si>
  <si>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</si>
  <si>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</si>
  <si>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</si>
  <si>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</si>
  <si>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</si>
  <si>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</si>
  <si>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</si>
  <si>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</si>
  <si>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</si>
  <si>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</si>
  <si>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</si>
  <si>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</si>
  <si>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</si>
  <si>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</si>
  <si>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</si>
  <si>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</si>
  <si>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</si>
  <si>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</si>
  <si>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</si>
  <si>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</si>
  <si>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</si>
  <si>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</si>
  <si>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</si>
  <si>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</si>
  <si>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</si>
  <si>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</si>
  <si>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</si>
  <si>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</si>
  <si>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</si>
  <si>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</si>
  <si>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</si>
  <si>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</si>
  <si>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</si>
  <si>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</si>
  <si>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</si>
  <si>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</si>
  <si>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213001</t>
  </si>
  <si>
    <t>芒市科学技术协会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</si>
  <si>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</si>
  <si>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</si>
  <si>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</si>
  <si>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</si>
  <si>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</si>
  <si>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</si>
  <si>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</si>
  <si>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</si>
  <si>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</si>
  <si>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</si>
  <si>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</si>
  <si>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</si>
  <si>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</si>
  <si>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</si>
  <si>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</si>
  <si>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</si>
  <si>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</si>
  <si>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</si>
  <si>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</si>
  <si>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</si>
  <si>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</si>
  <si>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</si>
  <si>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</si>
  <si>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</si>
  <si>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</si>
  <si>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</si>
  <si>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</si>
  <si>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</si>
  <si>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</si>
  <si>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</si>
  <si>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</si>
  <si>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2060101</t>
  </si>
  <si>
    <t>行政运行</t>
  </si>
  <si>
    <t>2060199</t>
  </si>
  <si>
    <t>其他科学技术管理事务支出</t>
  </si>
  <si>
    <t>20607</t>
  </si>
  <si>
    <t>科学技术普及</t>
  </si>
  <si>
    <t>2060799</t>
  </si>
  <si>
    <t>其他科学技术普及支出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</si>
  <si>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</si>
  <si>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</si>
  <si>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</si>
  <si>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</si>
  <si>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</si>
  <si>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</si>
  <si>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</si>
  <si>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</si>
  <si>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</si>
  <si>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</si>
  <si>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</si>
  <si>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</si>
  <si>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</si>
  <si>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</si>
  <si>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</si>
  <si>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</si>
  <si>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</si>
  <si>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</si>
  <si>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</si>
  <si>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</si>
  <si>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</si>
  <si>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</si>
  <si>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</si>
  <si>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</si>
  <si>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</si>
  <si>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</si>
  <si>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</si>
  <si>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</si>
  <si>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</si>
  <si>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</si>
  <si>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</si>
  <si>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</si>
  <si>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</si>
  <si>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</si>
  <si>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</si>
  <si>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</si>
  <si>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</si>
  <si>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</si>
  <si>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</si>
  <si>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</si>
  <si>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</si>
  <si>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</si>
  <si>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</si>
  <si>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</si>
  <si>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</si>
  <si>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</si>
  <si>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</si>
  <si>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</si>
  <si>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</si>
  <si>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</si>
  <si>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</si>
  <si>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</si>
  <si>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</si>
  <si>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</si>
  <si>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</si>
  <si>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</si>
  <si>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</si>
  <si>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</si>
  <si>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</si>
  <si>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</si>
  <si>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</si>
  <si>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</si>
  <si>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</si>
  <si>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</si>
  <si>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</si>
  <si>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</si>
  <si>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</si>
  <si>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</si>
  <si>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</si>
  <si>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</si>
  <si>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</si>
  <si>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</si>
  <si>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</si>
  <si>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</si>
  <si>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533103210000000019864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</si>
  <si>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</si>
  <si>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</si>
  <si>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</si>
  <si>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</si>
  <si>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</si>
  <si>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</si>
  <si>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</si>
  <si>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533103210000000019865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</si>
  <si>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</si>
  <si>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</si>
  <si>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</si>
  <si>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</si>
  <si>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</si>
  <si>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</si>
  <si>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</si>
  <si>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</si>
  <si>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</si>
  <si>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533103210000000019866</t>
  </si>
  <si>
    <t>30113</t>
  </si>
  <si>
    <t>533103210000000019869</t>
  </si>
  <si>
    <t>一般公用经费</t>
  </si>
  <si>
    <t>30201</t>
  </si>
  <si>
    <t>办公费</t>
  </si>
  <si>
    <t>30239</t>
  </si>
  <si>
    <t>其他交通费用</t>
  </si>
  <si>
    <t>30209</t>
  </si>
  <si>
    <t>物业管理费</t>
  </si>
  <si>
    <t>30226</t>
  </si>
  <si>
    <t>劳务费</t>
  </si>
  <si>
    <t>533103251100003759909</t>
  </si>
  <si>
    <t>公用经费安排的公务接待费</t>
  </si>
  <si>
    <t>30217</t>
  </si>
  <si>
    <t>533103221100000690585</t>
  </si>
  <si>
    <t>公用经费安排的对个人和家庭的补助</t>
  </si>
  <si>
    <t>30305</t>
  </si>
  <si>
    <t>生活补助</t>
  </si>
  <si>
    <t>533103251100003759908</t>
  </si>
  <si>
    <t>公用经费安排的公务用车运维费</t>
  </si>
  <si>
    <t>30231</t>
  </si>
  <si>
    <t>公务用车运行维护费</t>
  </si>
  <si>
    <t>533103210000000019868</t>
  </si>
  <si>
    <t>工会经费</t>
  </si>
  <si>
    <t>30228</t>
  </si>
  <si>
    <t>533103210000000019867</t>
  </si>
  <si>
    <t>公务交通补贴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</si>
  <si>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</si>
  <si>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</si>
  <si>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</si>
  <si>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</si>
  <si>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</si>
  <si>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</si>
  <si>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</si>
  <si>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芒市2026年公民科学素质提升业务经费</t>
  </si>
  <si>
    <t>事业发展类</t>
  </si>
  <si>
    <t>533103261100005148276</t>
  </si>
  <si>
    <t>30207</t>
  </si>
  <si>
    <t>邮电费</t>
  </si>
  <si>
    <t>30211</t>
  </si>
  <si>
    <t>差旅费</t>
  </si>
  <si>
    <t>30227</t>
  </si>
  <si>
    <t>委托业务费</t>
  </si>
  <si>
    <t>31002</t>
  </si>
  <si>
    <t>办公设备购置</t>
  </si>
  <si>
    <t>39999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</si>
  <si>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</si>
  <si>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</si>
  <si>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</si>
  <si>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</si>
  <si>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</si>
  <si>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</si>
  <si>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</si>
  <si>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</si>
  <si>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</si>
  <si>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</si>
  <si>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</si>
  <si>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保机构，保运转，确保公民科学素质工作顺利推进，本年度计划支出20万元。</t>
  </si>
  <si>
    <t>产出指标</t>
  </si>
  <si>
    <t>数量指标</t>
  </si>
  <si>
    <t>完成20万元的预算支出</t>
  </si>
  <si>
    <t>=</t>
  </si>
  <si>
    <t>100</t>
  </si>
  <si>
    <t>%</t>
  </si>
  <si>
    <t>定量指标</t>
  </si>
  <si>
    <t>预算指标支出</t>
  </si>
  <si>
    <t>效益指标</t>
  </si>
  <si>
    <t>社会效益</t>
  </si>
  <si>
    <t>完成公民科学素质工作提升工作</t>
  </si>
  <si>
    <t>&gt;=</t>
  </si>
  <si>
    <t>90</t>
  </si>
  <si>
    <t>公民科学素质工作提升完成90%以上得分</t>
  </si>
  <si>
    <t>满意度指标</t>
  </si>
  <si>
    <t>服务对象满意度</t>
  </si>
  <si>
    <t>85</t>
  </si>
  <si>
    <t>服务对象满意度大于85%得分</t>
  </si>
  <si>
    <t>成本指标</t>
  </si>
  <si>
    <t>经济成本指标</t>
  </si>
  <si>
    <t>办公设备购置费采购</t>
  </si>
  <si>
    <t>&lt;=</t>
  </si>
  <si>
    <t>95</t>
  </si>
  <si>
    <t>办公设备购置费采购小于市场95%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</si>
  <si>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</si>
  <si>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</si>
  <si>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</si>
  <si>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</si>
  <si>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</si>
  <si>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>注：芒市科学技术协会</t>
    </r>
    <r>
      <rPr>
        <sz val="14"/>
        <color rgb="FF000000"/>
        <rFont val="Calibri"/>
        <charset val="134"/>
      </rPr>
      <t>2026</t>
    </r>
    <r>
      <rPr>
        <sz val="14"/>
        <color rgb="FF000000"/>
        <rFont val="宋体"/>
        <charset val="134"/>
      </rPr>
      <t>年无部门政府性基金预算支出，本表无数据，公开空表。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</si>
  <si>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</si>
  <si>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</si>
  <si>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</si>
  <si>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</si>
  <si>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</si>
  <si>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</si>
  <si>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</si>
  <si>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</si>
  <si>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</si>
  <si>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</si>
  <si>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</si>
  <si>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</si>
  <si>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t>注：芒市科学技术协会</t>
    </r>
    <r>
      <rPr>
        <sz val="14"/>
        <color rgb="FF000000"/>
        <rFont val="Calibri"/>
        <charset val="134"/>
      </rPr>
      <t>2026</t>
    </r>
    <r>
      <rPr>
        <sz val="14"/>
        <color rgb="FF000000"/>
        <rFont val="宋体"/>
        <charset val="134"/>
      </rPr>
      <t>年无政府采购预算，本表无数据，公开空表。</t>
    </r>
  </si>
  <si>
    <t>预算08表</t>
  </si>
  <si>
    <t>政府购买服务项目</t>
  </si>
  <si>
    <t>政府购买服务目录</t>
  </si>
  <si>
    <t>注：芒市科学技术协会2026年无部门政府购买服务预算，本表无数据，公开空表。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</si>
  <si>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</si>
  <si>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</si>
  <si>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</si>
  <si>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</si>
  <si>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</si>
  <si>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</si>
  <si>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</si>
  <si>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</si>
  <si>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</si>
  <si>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</si>
  <si>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</si>
  <si>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</si>
  <si>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</si>
  <si>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</si>
  <si>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</si>
  <si>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</si>
  <si>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注：芒市科学技术协会2026年无市对下转移支付预算，本表无数据，公开空表。</t>
  </si>
  <si>
    <t>预算09-2表</t>
  </si>
  <si>
    <t/>
  </si>
  <si>
    <t>注：芒市科学技术协会2026年无市对下转移支付绩效，本表无数据，公开空表。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</si>
  <si>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</si>
  <si>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</si>
  <si>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</si>
  <si>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</si>
  <si>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</si>
  <si>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</si>
  <si>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</si>
  <si>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</si>
  <si>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注：芒市科学技术协会</t>
    </r>
    <r>
      <rPr>
        <sz val="14"/>
        <color rgb="FF000000"/>
        <rFont val="Calibri"/>
        <charset val="134"/>
      </rPr>
      <t>2026</t>
    </r>
    <r>
      <rPr>
        <sz val="14"/>
        <color rgb="FF000000"/>
        <rFont val="宋体"/>
        <charset val="134"/>
      </rPr>
      <t>年无新增资产配置，本表无数据，公开空表。</t>
    </r>
  </si>
  <si>
    <t>预算11表</t>
  </si>
  <si>
    <t>上级补助</t>
  </si>
  <si>
    <r>
      <t>注：芒市科学技术协会</t>
    </r>
    <r>
      <rPr>
        <sz val="14"/>
        <color rgb="FF000000"/>
        <rFont val="Calibri"/>
        <charset val="134"/>
      </rPr>
      <t>2026</t>
    </r>
    <r>
      <rPr>
        <sz val="14"/>
        <color rgb="FF000000"/>
        <rFont val="宋体"/>
        <charset val="134"/>
      </rPr>
      <t>年无上级转移支付补助项目支出预算，本表无数据，公开空表。</t>
    </r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</si>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</sst>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0">
    <font>
      <sz val="11"/>
      <color rgb="FF000000"/>
      <name val="Calibri"/>
      <charset val="134"/>
    </font>
    <font>
      <sz val="14"/>
      <color rgb="FF000000"/>
      <name val="Calibri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FFFFFF"/>
      <name val="宋体"/>
      <charset val="134"/>
    </font>
    <font>
      <sz val="14"/>
      <color rgb="FF000000"/>
      <name val="SimSun"/>
      <charset val="134"/>
    </font>
    <font>
      <b/>
      <sz val="14"/>
      <color rgb="FF000000"/>
      <name val="SimSun"/>
      <charset val="134"/>
    </font>
    <font>
      <b/>
      <sz val="14"/>
      <name val="Microsoft Sans 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29" fillId="0" borderId="7">
      <alignment horizontal="right" vertical="center"/>
    </xf>
    <xf numFmtId="177" fontId="29" fillId="0" borderId="7">
      <alignment horizontal="right" vertical="center"/>
    </xf>
    <xf numFmtId="10" fontId="29" fillId="0" borderId="7">
      <alignment horizontal="right" vertical="center"/>
    </xf>
    <xf numFmtId="178" fontId="29" fillId="0" borderId="7">
      <alignment horizontal="right" vertical="center"/>
    </xf>
    <xf numFmtId="49" fontId="29" fillId="0" borderId="7">
      <alignment horizontal="left" vertical="center" wrapText="1"/>
    </xf>
    <xf numFmtId="178" fontId="29" fillId="0" borderId="7">
      <alignment horizontal="right" vertical="center"/>
    </xf>
    <xf numFmtId="179" fontId="29" fillId="0" borderId="7">
      <alignment horizontal="right" vertical="center"/>
    </xf>
    <xf numFmtId="180" fontId="29" fillId="0" borderId="7">
      <alignment horizontal="right" vertical="center"/>
    </xf>
  </cellStyleXfs>
  <cellXfs count="172">
    <xf numFmtId="0" fontId="0" fillId="0" borderId="0" xfId="0" applyBorder="1">
      <alignment vertical="top"/>
    </xf>
    <xf numFmtId="0" fontId="1" fillId="0" borderId="0" xfId="0" applyFont="1" applyBorder="1">
      <alignment vertical="top"/>
    </xf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2" fillId="0" borderId="7" xfId="54" applyFont="1" applyProtection="1">
      <alignment horizontal="right" vertical="center"/>
      <protection locked="0"/>
    </xf>
    <xf numFmtId="0" fontId="3" fillId="0" borderId="7" xfId="0" applyFont="1" applyBorder="1" applyAlignme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>
      <alignment vertical="top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Protection="1">
      <alignment vertical="top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Protection="1">
      <alignment vertical="top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/>
      <protection locked="0"/>
    </xf>
    <xf numFmtId="49" fontId="5" fillId="0" borderId="0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49" fontId="6" fillId="0" borderId="0" xfId="53" applyFont="1" applyBorder="1">
      <alignment horizontal="left" vertical="center" wrapText="1"/>
    </xf>
    <xf numFmtId="49" fontId="6" fillId="0" borderId="0" xfId="53" applyFont="1" applyBorder="1" applyAlignment="1">
      <alignment horizontal="right" vertical="center" wrapText="1"/>
    </xf>
    <xf numFmtId="49" fontId="7" fillId="0" borderId="0" xfId="53" applyFont="1" applyBorder="1" applyAlignment="1">
      <alignment horizontal="center" vertical="center" wrapText="1"/>
    </xf>
    <xf numFmtId="49" fontId="6" fillId="0" borderId="7" xfId="53" applyFont="1" applyAlignment="1">
      <alignment horizontal="center" vertical="center" wrapText="1"/>
    </xf>
    <xf numFmtId="49" fontId="6" fillId="0" borderId="7" xfId="53" applyFont="1">
      <alignment horizontal="lef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178" fontId="3" fillId="0" borderId="7" xfId="54" applyFont="1">
      <alignment horizontal="right" vertical="center"/>
    </xf>
    <xf numFmtId="49" fontId="3" fillId="0" borderId="7" xfId="53" applyFont="1" applyAlignment="1">
      <alignment horizontal="center" vertical="center" wrapText="1"/>
    </xf>
    <xf numFmtId="0" fontId="6" fillId="0" borderId="0" xfId="0" applyFont="1" applyBorder="1">
      <alignment vertical="top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>
      <alignment vertical="top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4" fontId="3" fillId="0" borderId="7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178" fontId="6" fillId="0" borderId="7" xfId="54" applyFont="1">
      <alignment horizontal="right" vertical="center"/>
    </xf>
    <xf numFmtId="49" fontId="6" fillId="0" borderId="7" xfId="53" applyFont="1" applyAlignment="1">
      <alignment horizontal="left" vertical="center" wrapText="1" indent="1"/>
    </xf>
    <xf numFmtId="49" fontId="6" fillId="0" borderId="7" xfId="53" applyFont="1" applyAlignment="1">
      <alignment horizontal="left" vertical="center" wrapText="1" indent="2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 applyProtection="1">
      <alignment vertical="center"/>
      <protection locked="0"/>
    </xf>
    <xf numFmtId="178" fontId="2" fillId="0" borderId="7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3" fillId="0" borderId="7" xfId="53" applyNumberFormat="1" applyFont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49" fontId="3" fillId="0" borderId="0" xfId="53" applyFont="1" applyBorder="1">
      <alignment horizontal="left" vertical="center" wrapText="1"/>
    </xf>
    <xf numFmtId="49" fontId="3" fillId="0" borderId="0" xfId="53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3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zoomScale="70" zoomScaleNormal="70" workbookViewId="0">
      <selection activeCell="A1" sqref="$A1:$XFD1048576"/>
    </sheetView>
  </sheetViews>
  <sheetFormatPr defaultColWidth="10.2857142857143" defaultRowHeight="15" customHeight="1" outlineLevelCol="3"/>
  <cols>
    <col min="1" max="4" width="33.2857142857143" style="1" customWidth="1"/>
    <col min="5" max="16384" width="10.2857142857143" style="1"/>
  </cols>
  <sheetData>
    <row r="1" ht="18.75" customHeight="1" spans="1:4">
      <c r="A1" s="168"/>
      <c r="B1" s="168"/>
      <c r="C1" s="168"/>
      <c r="D1" s="169" t="s">
        <v>0</v>
      </c>
    </row>
    <row r="2" ht="42" customHeight="1" spans="1:4">
      <c r="A2" s="170" t="str">
        <f>"2026"&amp;"年部门财务收支预算总表"</f>
        <v>2026年部门财务收支预算总表</v>
      </c>
      <c r="B2" s="170"/>
      <c r="C2" s="170"/>
      <c r="D2" s="170"/>
    </row>
    <row r="3" ht="18.75" customHeight="1" spans="1:4">
      <c r="A3" s="168" t="s">
        <v>1</v>
      </c>
      <c r="B3" s="168"/>
      <c r="C3" s="171"/>
      <c r="D3" s="169" t="s">
        <v>2</v>
      </c>
    </row>
    <row r="4" ht="18.75" customHeight="1" spans="1:4">
      <c r="A4" s="128" t="s">
        <v>3</v>
      </c>
      <c r="B4" s="128"/>
      <c r="C4" s="128" t="s">
        <v>4</v>
      </c>
      <c r="D4" s="128"/>
    </row>
    <row r="5" ht="18.75" customHeight="1" spans="1:4">
      <c r="A5" s="128" t="s">
        <v>5</v>
      </c>
      <c r="B5" s="128" t="s">
        <v>6</v>
      </c>
      <c r="C5" s="128" t="s">
        <v>7</v>
      </c>
      <c r="D5" s="128" t="s">
        <v>6</v>
      </c>
    </row>
    <row r="6" ht="18.75" customHeight="1" spans="1:4">
      <c r="A6" s="126" t="s">
        <v>8</v>
      </c>
      <c r="B6" s="127">
        <v>1234776.89</v>
      </c>
      <c r="C6" s="126" t="str">
        <f>"一"&amp;"、"&amp;"科学技术支出"</f>
        <v>一、科学技术支出</v>
      </c>
      <c r="D6" s="127">
        <v>994547.44</v>
      </c>
    </row>
    <row r="7" ht="18.75" customHeight="1" spans="1:4">
      <c r="A7" s="126" t="s">
        <v>9</v>
      </c>
      <c r="B7" s="127"/>
      <c r="C7" s="126" t="str">
        <f>"二"&amp;"、"&amp;"社会保障和就业支出"</f>
        <v>二、社会保障和就业支出</v>
      </c>
      <c r="D7" s="127">
        <v>113602.83</v>
      </c>
    </row>
    <row r="8" ht="18.75" customHeight="1" spans="1:4">
      <c r="A8" s="126" t="s">
        <v>10</v>
      </c>
      <c r="B8" s="127"/>
      <c r="C8" s="126" t="str">
        <f>"三"&amp;"、"&amp;"卫生健康支出"</f>
        <v>三、卫生健康支出</v>
      </c>
      <c r="D8" s="127">
        <v>45022.3</v>
      </c>
    </row>
    <row r="9" ht="18.75" customHeight="1" spans="1:4">
      <c r="A9" s="126" t="s">
        <v>11</v>
      </c>
      <c r="B9" s="127"/>
      <c r="C9" s="126" t="str">
        <f>"四"&amp;"、"&amp;"住房保障支出"</f>
        <v>四、住房保障支出</v>
      </c>
      <c r="D9" s="127">
        <v>81604.32</v>
      </c>
    </row>
    <row r="10" ht="18.75" customHeight="1" spans="1:4">
      <c r="A10" s="126" t="s">
        <v>12</v>
      </c>
      <c r="B10" s="127"/>
      <c r="C10" s="126"/>
      <c r="D10" s="127"/>
    </row>
    <row r="11" ht="18.75" customHeight="1" spans="1:4">
      <c r="A11" s="126" t="s">
        <v>13</v>
      </c>
      <c r="B11" s="127"/>
      <c r="C11" s="126"/>
      <c r="D11" s="127"/>
    </row>
    <row r="12" ht="18.75" customHeight="1" spans="1:4">
      <c r="A12" s="126" t="s">
        <v>14</v>
      </c>
      <c r="B12" s="127"/>
      <c r="C12" s="126"/>
      <c r="D12" s="127"/>
    </row>
    <row r="13" ht="18.75" customHeight="1" spans="1:4">
      <c r="A13" s="126" t="s">
        <v>15</v>
      </c>
      <c r="B13" s="127"/>
      <c r="C13" s="126"/>
      <c r="D13" s="127"/>
    </row>
    <row r="14" ht="18.75" customHeight="1" spans="1:4">
      <c r="A14" s="126" t="s">
        <v>16</v>
      </c>
      <c r="B14" s="127"/>
      <c r="C14" s="126"/>
      <c r="D14" s="127"/>
    </row>
    <row r="15" ht="18.75" customHeight="1" spans="1:4">
      <c r="A15" s="126" t="s">
        <v>17</v>
      </c>
      <c r="B15" s="127"/>
      <c r="C15" s="126"/>
      <c r="D15" s="127"/>
    </row>
    <row r="16" ht="18.75" customHeight="1" spans="1:4">
      <c r="A16" s="126"/>
      <c r="B16" s="127"/>
      <c r="C16" s="126"/>
      <c r="D16" s="127"/>
    </row>
    <row r="17" ht="18.75" customHeight="1" spans="1:4">
      <c r="A17" s="126"/>
      <c r="B17" s="127"/>
      <c r="C17" s="126"/>
      <c r="D17" s="127"/>
    </row>
    <row r="18" ht="18.75" customHeight="1" spans="1:4">
      <c r="A18" s="126"/>
      <c r="B18" s="127"/>
      <c r="C18" s="126"/>
      <c r="D18" s="127"/>
    </row>
    <row r="19" ht="18.75" customHeight="1" spans="1:4">
      <c r="A19" s="126"/>
      <c r="B19" s="127"/>
      <c r="C19" s="126"/>
      <c r="D19" s="127"/>
    </row>
    <row r="20" ht="18.75" customHeight="1" spans="1:4">
      <c r="A20" s="126"/>
      <c r="B20" s="127"/>
      <c r="C20" s="126"/>
      <c r="D20" s="127"/>
    </row>
    <row r="21" ht="18.75" customHeight="1" spans="1:4">
      <c r="A21" s="126"/>
      <c r="B21" s="127"/>
      <c r="C21" s="126"/>
      <c r="D21" s="127"/>
    </row>
    <row r="22" ht="18.75" customHeight="1" spans="1:4">
      <c r="A22" s="126"/>
      <c r="B22" s="127"/>
      <c r="C22" s="126"/>
      <c r="D22" s="127"/>
    </row>
    <row r="23" ht="18.75" customHeight="1" spans="1:4">
      <c r="A23" s="126"/>
      <c r="B23" s="127"/>
      <c r="C23" s="126"/>
      <c r="D23" s="127"/>
    </row>
    <row r="24" ht="18.75" customHeight="1" spans="1:4">
      <c r="A24" s="126"/>
      <c r="B24" s="127"/>
      <c r="C24" s="126"/>
      <c r="D24" s="127"/>
    </row>
    <row r="25" ht="18.75" customHeight="1" spans="1:4">
      <c r="A25" s="126"/>
      <c r="B25" s="127"/>
      <c r="C25" s="126"/>
      <c r="D25" s="127"/>
    </row>
    <row r="26" ht="18.75" customHeight="1" spans="1:4">
      <c r="A26" s="126"/>
      <c r="B26" s="127"/>
      <c r="C26" s="126"/>
      <c r="D26" s="127"/>
    </row>
    <row r="27" ht="18.75" customHeight="1" spans="1:4">
      <c r="A27" s="126"/>
      <c r="B27" s="127"/>
      <c r="C27" s="126"/>
      <c r="D27" s="127"/>
    </row>
    <row r="28" ht="18.75" customHeight="1" spans="1:4">
      <c r="A28" s="126"/>
      <c r="B28" s="127"/>
      <c r="C28" s="126"/>
      <c r="D28" s="127"/>
    </row>
    <row r="29" ht="18.75" customHeight="1" spans="1:4">
      <c r="A29" s="126"/>
      <c r="B29" s="127"/>
      <c r="C29" s="126"/>
      <c r="D29" s="127"/>
    </row>
    <row r="30" ht="18.75" customHeight="1" spans="1:4">
      <c r="A30" s="126"/>
      <c r="B30" s="127"/>
      <c r="C30" s="126"/>
      <c r="D30" s="127"/>
    </row>
    <row r="31" ht="18.75" customHeight="1" spans="1:4">
      <c r="A31" s="126"/>
      <c r="B31" s="127"/>
      <c r="C31" s="126"/>
      <c r="D31" s="127"/>
    </row>
    <row r="32" ht="18.75" customHeight="1" spans="1:4">
      <c r="A32" s="126" t="s">
        <v>18</v>
      </c>
      <c r="B32" s="127">
        <v>1234776.89</v>
      </c>
      <c r="C32" s="126" t="s">
        <v>19</v>
      </c>
      <c r="D32" s="127">
        <v>1234776.89</v>
      </c>
    </row>
    <row r="33" ht="18.75" customHeight="1" spans="1:4">
      <c r="A33" s="126" t="s">
        <v>20</v>
      </c>
      <c r="B33" s="127"/>
      <c r="C33" s="126" t="s">
        <v>21</v>
      </c>
      <c r="D33" s="127"/>
    </row>
    <row r="34" ht="18.75" customHeight="1" spans="1:4">
      <c r="A34" s="126" t="s">
        <v>22</v>
      </c>
      <c r="B34" s="127"/>
      <c r="C34" s="126" t="s">
        <v>22</v>
      </c>
      <c r="D34" s="127"/>
    </row>
    <row r="35" ht="18.75" customHeight="1" spans="1:4">
      <c r="A35" s="126" t="s">
        <v>23</v>
      </c>
      <c r="B35" s="127"/>
      <c r="C35" s="126" t="s">
        <v>24</v>
      </c>
      <c r="D35" s="127"/>
    </row>
    <row r="36" ht="18.75" customHeight="1" spans="1:4">
      <c r="A36" s="126" t="s">
        <v>25</v>
      </c>
      <c r="B36" s="127">
        <v>1234776.89</v>
      </c>
      <c r="C36" s="126" t="s">
        <v>26</v>
      </c>
      <c r="D36" s="127">
        <v>1234776.89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zoomScale="70" zoomScaleNormal="70" workbookViewId="0">
      <selection activeCell="E19" sqref="E19"/>
    </sheetView>
  </sheetViews>
  <sheetFormatPr defaultColWidth="9.14285714285714" defaultRowHeight="14.25" customHeight="1" outlineLevelCol="5"/>
  <cols>
    <col min="1" max="6" width="24.3428571428571" style="1" customWidth="1"/>
    <col min="7" max="16384" width="9.14285714285714" style="1"/>
  </cols>
  <sheetData>
    <row r="1" ht="38" customHeight="1" spans="1:6">
      <c r="A1" s="110">
        <v>1</v>
      </c>
      <c r="B1" s="111">
        <v>0</v>
      </c>
      <c r="C1" s="110">
        <v>1</v>
      </c>
      <c r="D1" s="82"/>
      <c r="E1" s="82"/>
      <c r="F1" s="82" t="s">
        <v>262</v>
      </c>
    </row>
    <row r="2" ht="26.25" customHeight="1" spans="1:6">
      <c r="A2" s="112" t="str">
        <f>"2026"&amp;"年部门政府性基金预算支出预算表"</f>
        <v>2026年部门政府性基金预算支出预算表</v>
      </c>
      <c r="B2" s="112" t="s">
        <v>263</v>
      </c>
      <c r="C2" s="87"/>
      <c r="D2" s="30"/>
      <c r="E2" s="30"/>
      <c r="F2" s="30"/>
    </row>
    <row r="3" ht="13.5" customHeight="1" spans="1:6">
      <c r="A3" s="31" t="s">
        <v>1</v>
      </c>
      <c r="B3" s="31" t="s">
        <v>264</v>
      </c>
      <c r="C3" s="110"/>
      <c r="D3" s="82"/>
      <c r="E3" s="82"/>
      <c r="F3" s="82" t="s">
        <v>2</v>
      </c>
    </row>
    <row r="4" ht="19.5" customHeight="1" spans="1:6">
      <c r="A4" s="22" t="s">
        <v>138</v>
      </c>
      <c r="B4" s="113" t="s">
        <v>49</v>
      </c>
      <c r="C4" s="22" t="s">
        <v>50</v>
      </c>
      <c r="D4" s="21" t="s">
        <v>265</v>
      </c>
      <c r="E4" s="37"/>
      <c r="F4" s="37"/>
    </row>
    <row r="5" ht="18.55" customHeight="1" spans="1:6">
      <c r="A5" s="59"/>
      <c r="B5" s="114"/>
      <c r="C5" s="59"/>
      <c r="D5" s="21" t="s">
        <v>31</v>
      </c>
      <c r="E5" s="21" t="s">
        <v>53</v>
      </c>
      <c r="F5" s="21" t="s">
        <v>54</v>
      </c>
    </row>
    <row r="6" ht="20.25" customHeight="1" spans="1:6">
      <c r="A6" s="59">
        <v>1</v>
      </c>
      <c r="B6" s="115" t="s">
        <v>61</v>
      </c>
      <c r="C6" s="115" t="s">
        <v>62</v>
      </c>
      <c r="D6" s="115" t="s">
        <v>63</v>
      </c>
      <c r="E6" s="115" t="s">
        <v>64</v>
      </c>
      <c r="F6" s="115" t="s">
        <v>65</v>
      </c>
    </row>
    <row r="7" ht="30" customHeight="1" spans="1:6">
      <c r="A7" s="38"/>
      <c r="B7" s="114"/>
      <c r="C7" s="38"/>
      <c r="D7" s="76"/>
      <c r="E7" s="116"/>
      <c r="F7" s="116"/>
    </row>
    <row r="8" ht="30" customHeight="1" spans="1:6">
      <c r="A8" s="24"/>
      <c r="B8" s="24"/>
      <c r="C8" s="24"/>
      <c r="D8" s="76"/>
      <c r="E8" s="116"/>
      <c r="F8" s="116"/>
    </row>
    <row r="9" ht="30" customHeight="1" spans="1:6">
      <c r="A9" s="22" t="s">
        <v>266</v>
      </c>
      <c r="B9" s="22" t="s">
        <v>266</v>
      </c>
      <c r="C9" s="22" t="s">
        <v>266</v>
      </c>
      <c r="D9" s="76"/>
      <c r="E9" s="116"/>
      <c r="F9" s="116"/>
    </row>
    <row r="10" ht="56" customHeight="1" spans="1:6">
      <c r="A10" s="44" t="s">
        <v>267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zoomScale="70" zoomScaleNormal="70" workbookViewId="0">
      <selection activeCell="M14" sqref="M14"/>
    </sheetView>
  </sheetViews>
  <sheetFormatPr defaultColWidth="9.14285714285714" defaultRowHeight="14.25" customHeight="1"/>
  <cols>
    <col min="1" max="1" width="16.3428571428571" style="1" customWidth="1"/>
    <col min="2" max="3" width="9.62857142857143" style="1" customWidth="1"/>
    <col min="4" max="5" width="3.62857142857143" style="1" customWidth="1"/>
    <col min="6" max="6" width="11.2857142857143" style="1" customWidth="1"/>
    <col min="7" max="8" width="11.847619047619" style="1" customWidth="1"/>
    <col min="9" max="9" width="10.2" style="1" customWidth="1"/>
    <col min="10" max="10" width="19.1714285714286" style="1" customWidth="1"/>
    <col min="11" max="11" width="9.77142857142857" style="1" customWidth="1"/>
    <col min="12" max="12" width="10.7714285714286" style="1" customWidth="1"/>
    <col min="13" max="15" width="10.7142857142857" style="1" customWidth="1"/>
    <col min="16" max="16" width="19.1714285714286" style="1" customWidth="1"/>
    <col min="17" max="17" width="11.4190476190476" style="1" customWidth="1"/>
    <col min="18" max="16384" width="9.14285714285714" style="1"/>
  </cols>
  <sheetData>
    <row r="1" ht="30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5"/>
      <c r="P1" s="5"/>
      <c r="Q1" s="45" t="s">
        <v>268</v>
      </c>
    </row>
    <row r="2" ht="27.75" customHeight="1" spans="1:17">
      <c r="A2" s="46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87"/>
      <c r="L2" s="30"/>
      <c r="M2" s="30"/>
      <c r="N2" s="30"/>
      <c r="O2" s="87"/>
      <c r="P2" s="87"/>
      <c r="Q2" s="30"/>
    </row>
    <row r="3" ht="18.75" customHeight="1" spans="1:17">
      <c r="A3" s="47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2"/>
      <c r="L3" s="2"/>
      <c r="M3" s="2"/>
      <c r="N3" s="2"/>
      <c r="O3" s="34"/>
      <c r="P3" s="34"/>
      <c r="Q3" s="82" t="s">
        <v>28</v>
      </c>
    </row>
    <row r="4" ht="15.75" customHeight="1" spans="1:17">
      <c r="A4" s="12" t="s">
        <v>269</v>
      </c>
      <c r="B4" s="88" t="s">
        <v>270</v>
      </c>
      <c r="C4" s="88" t="s">
        <v>271</v>
      </c>
      <c r="D4" s="88" t="s">
        <v>272</v>
      </c>
      <c r="E4" s="88" t="s">
        <v>273</v>
      </c>
      <c r="F4" s="88" t="s">
        <v>274</v>
      </c>
      <c r="G4" s="89" t="s">
        <v>145</v>
      </c>
      <c r="H4" s="50"/>
      <c r="I4" s="50"/>
      <c r="J4" s="50"/>
      <c r="K4" s="90"/>
      <c r="L4" s="50"/>
      <c r="M4" s="50"/>
      <c r="N4" s="50"/>
      <c r="O4" s="71"/>
      <c r="P4" s="90"/>
      <c r="Q4" s="51"/>
    </row>
    <row r="5" ht="17.25" customHeight="1" spans="1:17">
      <c r="A5" s="17"/>
      <c r="B5" s="91"/>
      <c r="C5" s="91"/>
      <c r="D5" s="91"/>
      <c r="E5" s="91"/>
      <c r="F5" s="91"/>
      <c r="G5" s="92" t="s">
        <v>31</v>
      </c>
      <c r="H5" s="92" t="s">
        <v>35</v>
      </c>
      <c r="I5" s="92" t="s">
        <v>275</v>
      </c>
      <c r="J5" s="92" t="s">
        <v>276</v>
      </c>
      <c r="K5" s="93" t="s">
        <v>277</v>
      </c>
      <c r="L5" s="94" t="s">
        <v>278</v>
      </c>
      <c r="M5" s="95"/>
      <c r="N5" s="95"/>
      <c r="O5" s="96"/>
      <c r="P5" s="97"/>
      <c r="Q5" s="98"/>
    </row>
    <row r="6" ht="54" customHeight="1" spans="1:17">
      <c r="A6" s="19"/>
      <c r="B6" s="98"/>
      <c r="C6" s="98"/>
      <c r="D6" s="98"/>
      <c r="E6" s="98"/>
      <c r="F6" s="98"/>
      <c r="G6" s="98"/>
      <c r="H6" s="99" t="s">
        <v>34</v>
      </c>
      <c r="I6" s="98"/>
      <c r="J6" s="98"/>
      <c r="K6" s="100"/>
      <c r="L6" s="99" t="s">
        <v>34</v>
      </c>
      <c r="M6" s="99" t="s">
        <v>41</v>
      </c>
      <c r="N6" s="99" t="s">
        <v>279</v>
      </c>
      <c r="O6" s="35" t="s">
        <v>43</v>
      </c>
      <c r="P6" s="101" t="s">
        <v>44</v>
      </c>
      <c r="Q6" s="99" t="s">
        <v>45</v>
      </c>
    </row>
    <row r="7" ht="15" customHeight="1" spans="1:17">
      <c r="A7" s="73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52.5" customHeight="1" spans="1:17">
      <c r="A8" s="104"/>
      <c r="B8" s="105"/>
      <c r="C8" s="105"/>
      <c r="D8" s="106"/>
      <c r="E8" s="107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ht="52.5" customHeight="1" spans="1:17">
      <c r="A9" s="104"/>
      <c r="B9" s="105"/>
      <c r="C9" s="105"/>
      <c r="D9" s="106"/>
      <c r="E9" s="107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ht="30" customHeight="1" spans="1:17">
      <c r="A10" s="108" t="s">
        <v>266</v>
      </c>
      <c r="B10" s="109"/>
      <c r="C10" s="109"/>
      <c r="D10" s="109"/>
      <c r="E10" s="107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ht="48" customHeight="1" spans="1:17">
      <c r="A11" s="44" t="s">
        <v>280</v>
      </c>
    </row>
    <row r="12" ht="48" customHeight="1"/>
    <row r="13" ht="48" customHeight="1"/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zoomScale="70" zoomScaleNormal="70" workbookViewId="0">
      <selection activeCell="A11" sqref="$A11:$XFD11"/>
    </sheetView>
  </sheetViews>
  <sheetFormatPr defaultColWidth="9.14285714285714" defaultRowHeight="14.25" customHeight="1"/>
  <cols>
    <col min="1" max="1" width="21.4761904761905" style="1" customWidth="1"/>
    <col min="2" max="2" width="9.77142857142857" style="1" customWidth="1"/>
    <col min="3" max="3" width="19.2" style="1" customWidth="1"/>
    <col min="4" max="5" width="12.047619047619" style="1" customWidth="1"/>
    <col min="6" max="6" width="5.77142857142857" style="1" customWidth="1"/>
    <col min="7" max="7" width="16.3142857142857" style="1" customWidth="1"/>
    <col min="8" max="8" width="21.2285714285714" style="1" customWidth="1"/>
    <col min="9" max="14" width="11.3428571428571" style="1" customWidth="1"/>
    <col min="15" max="16384" width="9.14285714285714" style="1"/>
  </cols>
  <sheetData>
    <row r="1" ht="38" customHeight="1" spans="1:14">
      <c r="A1" s="4"/>
      <c r="B1" s="4"/>
      <c r="C1" s="4"/>
      <c r="D1" s="4"/>
      <c r="E1" s="4"/>
      <c r="F1" s="4"/>
      <c r="G1" s="4"/>
      <c r="H1" s="44"/>
      <c r="I1" s="2"/>
      <c r="J1" s="2"/>
      <c r="K1" s="44"/>
      <c r="L1" s="2"/>
      <c r="M1" s="45"/>
      <c r="N1" s="45" t="s">
        <v>281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47" t="s">
        <v>1</v>
      </c>
      <c r="B3" s="33"/>
      <c r="C3" s="33"/>
      <c r="D3" s="33"/>
      <c r="E3" s="33"/>
      <c r="F3" s="33"/>
      <c r="G3" s="33"/>
      <c r="H3" s="44"/>
      <c r="I3" s="2"/>
      <c r="J3" s="2"/>
      <c r="K3" s="44"/>
      <c r="L3" s="2"/>
      <c r="M3" s="82"/>
      <c r="N3" s="45" t="s">
        <v>28</v>
      </c>
    </row>
    <row r="4" ht="15.75" customHeight="1" spans="1:14">
      <c r="A4" s="12" t="s">
        <v>269</v>
      </c>
      <c r="B4" s="12" t="s">
        <v>282</v>
      </c>
      <c r="C4" s="12" t="s">
        <v>283</v>
      </c>
      <c r="D4" s="13" t="s">
        <v>145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ht="17.25" customHeight="1" spans="1:14">
      <c r="A5" s="17"/>
      <c r="B5" s="17"/>
      <c r="C5" s="17"/>
      <c r="D5" s="83" t="s">
        <v>31</v>
      </c>
      <c r="E5" s="12" t="s">
        <v>35</v>
      </c>
      <c r="F5" s="12" t="s">
        <v>275</v>
      </c>
      <c r="G5" s="12" t="s">
        <v>276</v>
      </c>
      <c r="H5" s="12" t="s">
        <v>277</v>
      </c>
      <c r="I5" s="13" t="s">
        <v>278</v>
      </c>
      <c r="J5" s="14"/>
      <c r="K5" s="14"/>
      <c r="L5" s="14"/>
      <c r="M5" s="14"/>
      <c r="N5" s="15"/>
    </row>
    <row r="6" ht="40.5" customHeight="1" spans="1:14">
      <c r="A6" s="19"/>
      <c r="B6" s="19"/>
      <c r="C6" s="19"/>
      <c r="D6" s="73"/>
      <c r="E6" s="74" t="s">
        <v>34</v>
      </c>
      <c r="F6" s="19"/>
      <c r="G6" s="19"/>
      <c r="H6" s="73"/>
      <c r="I6" s="74" t="s">
        <v>34</v>
      </c>
      <c r="J6" s="74" t="s">
        <v>41</v>
      </c>
      <c r="K6" s="74" t="s">
        <v>42</v>
      </c>
      <c r="L6" s="74" t="s">
        <v>43</v>
      </c>
      <c r="M6" s="74" t="s">
        <v>44</v>
      </c>
      <c r="N6" s="74" t="s">
        <v>45</v>
      </c>
    </row>
    <row r="7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52.5" customHeight="1" spans="1:14">
      <c r="A8" s="84"/>
      <c r="B8" s="84"/>
      <c r="C8" s="8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52.5" customHeight="1" spans="1:14">
      <c r="A9" s="85"/>
      <c r="B9" s="85"/>
      <c r="C9" s="8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ht="30" customHeight="1" spans="1:14">
      <c r="A10" s="13" t="s">
        <v>31</v>
      </c>
      <c r="B10" s="86"/>
      <c r="C10" s="8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ht="52" customHeight="1" spans="1:14">
      <c r="A11" s="44" t="s">
        <v>284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zoomScale="70" zoomScaleNormal="70" workbookViewId="0">
      <selection activeCell="A7" sqref="A7"/>
    </sheetView>
  </sheetViews>
  <sheetFormatPr defaultColWidth="9.14285714285714" defaultRowHeight="37" customHeight="1"/>
  <cols>
    <col min="1" max="1" width="37.7142857142857" style="1" customWidth="1"/>
    <col min="2" max="2" width="7.04761904761905" style="1" customWidth="1"/>
    <col min="3" max="3" width="14.2857142857143" style="1" customWidth="1"/>
    <col min="4" max="4" width="10.8190476190476" style="1" customWidth="1"/>
    <col min="5" max="14" width="7.04761904761905" style="1" customWidth="1"/>
    <col min="15" max="15" width="15.1047619047619" style="1" customWidth="1"/>
    <col min="16" max="16" width="13.6761904761905" style="1" customWidth="1"/>
    <col min="17" max="16384" width="9.14285714285714" style="1"/>
  </cols>
  <sheetData>
    <row r="1" customHeight="1" spans="1:16">
      <c r="A1" s="60"/>
      <c r="B1" s="60"/>
      <c r="C1" s="60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61" t="s">
        <v>285</v>
      </c>
    </row>
    <row r="2" customHeight="1" spans="1:16">
      <c r="A2" s="62" t="str">
        <f>"2026"&amp;"年市对下转移支付预算表"</f>
        <v>2026年市对下转移支付预算表</v>
      </c>
      <c r="B2" s="6"/>
      <c r="C2" s="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6"/>
    </row>
    <row r="3" customHeight="1" spans="1:16">
      <c r="A3" s="61" t="s">
        <v>2</v>
      </c>
      <c r="B3" s="63"/>
      <c r="C3" s="6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4"/>
    </row>
    <row r="4" customHeight="1" spans="1:16">
      <c r="A4" s="65" t="s">
        <v>1</v>
      </c>
      <c r="B4" s="66"/>
      <c r="C4" s="66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67"/>
    </row>
    <row r="5" customHeight="1" spans="1:16">
      <c r="A5" s="68" t="s">
        <v>286</v>
      </c>
      <c r="B5" s="13" t="s">
        <v>145</v>
      </c>
      <c r="C5" s="14"/>
      <c r="D5" s="69"/>
      <c r="E5" s="70" t="s">
        <v>287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2"/>
    </row>
    <row r="6" ht="53" customHeight="1" spans="1:16">
      <c r="A6" s="73"/>
      <c r="B6" s="74" t="s">
        <v>31</v>
      </c>
      <c r="C6" s="12" t="s">
        <v>35</v>
      </c>
      <c r="D6" s="75" t="s">
        <v>288</v>
      </c>
      <c r="E6" s="75" t="s">
        <v>289</v>
      </c>
      <c r="F6" s="75" t="s">
        <v>290</v>
      </c>
      <c r="G6" s="75" t="s">
        <v>291</v>
      </c>
      <c r="H6" s="75" t="s">
        <v>292</v>
      </c>
      <c r="I6" s="75" t="s">
        <v>293</v>
      </c>
      <c r="J6" s="75" t="s">
        <v>294</v>
      </c>
      <c r="K6" s="75" t="s">
        <v>295</v>
      </c>
      <c r="L6" s="75" t="s">
        <v>296</v>
      </c>
      <c r="M6" s="35" t="s">
        <v>297</v>
      </c>
      <c r="N6" s="35" t="s">
        <v>298</v>
      </c>
      <c r="O6" s="27" t="s">
        <v>299</v>
      </c>
      <c r="P6" s="35" t="s">
        <v>300</v>
      </c>
    </row>
    <row r="7" customHeight="1" spans="1:16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73">
        <v>16</v>
      </c>
    </row>
    <row r="8" customHeight="1" spans="1:16">
      <c r="A8" s="40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79"/>
      <c r="N8" s="79"/>
      <c r="O8" s="79"/>
      <c r="P8" s="79"/>
    </row>
    <row r="9" customHeight="1" spans="1:16">
      <c r="A9" s="40"/>
      <c r="B9" s="76"/>
      <c r="C9" s="76"/>
      <c r="D9" s="77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6"/>
    </row>
    <row r="10" customHeight="1" spans="1:16">
      <c r="A10" s="35" t="s">
        <v>31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79"/>
      <c r="N10" s="79"/>
      <c r="O10" s="79"/>
      <c r="P10" s="79"/>
    </row>
    <row r="11" customHeight="1" spans="1:16">
      <c r="A11" s="81" t="s">
        <v>301</v>
      </c>
      <c r="B11" s="81"/>
      <c r="C11" s="8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zoomScale="70" zoomScaleNormal="70" workbookViewId="0">
      <selection activeCell="L7" sqref="L7"/>
    </sheetView>
  </sheetViews>
  <sheetFormatPr defaultColWidth="9.14285714285714" defaultRowHeight="12" customHeight="1" outlineLevelRow="7"/>
  <cols>
    <col min="1" max="2" width="15.6285714285714" style="1" customWidth="1"/>
    <col min="3" max="10" width="11.2" style="1" customWidth="1"/>
    <col min="11" max="16384" width="9.14285714285714" style="1"/>
  </cols>
  <sheetData>
    <row r="1" ht="35" customHeight="1" spans="1:10">
      <c r="J1" s="55" t="s">
        <v>302</v>
      </c>
    </row>
    <row r="2" ht="35" customHeight="1" spans="1:10">
      <c r="A2" s="6" t="str">
        <f>"2026"&amp;"年市对下转移支付绩效目标表"</f>
        <v>2026年市对下转移支付绩效目标表</v>
      </c>
      <c r="B2" s="6"/>
      <c r="C2" s="6"/>
      <c r="D2" s="6"/>
      <c r="E2" s="6"/>
      <c r="F2" s="56"/>
      <c r="G2" s="6"/>
      <c r="H2" s="56"/>
      <c r="I2" s="56"/>
      <c r="J2" s="6"/>
    </row>
    <row r="3" ht="35" customHeight="1" spans="1:10">
      <c r="A3" s="7" t="s">
        <v>1</v>
      </c>
      <c r="B3" s="57"/>
      <c r="C3" s="57"/>
      <c r="D3" s="57"/>
      <c r="E3" s="57"/>
      <c r="F3" s="58"/>
      <c r="G3" s="57"/>
      <c r="H3" s="58"/>
    </row>
    <row r="4" ht="68" customHeight="1" spans="1:10">
      <c r="A4" s="36" t="s">
        <v>227</v>
      </c>
      <c r="B4" s="36" t="s">
        <v>228</v>
      </c>
      <c r="C4" s="36" t="s">
        <v>229</v>
      </c>
      <c r="D4" s="36" t="s">
        <v>230</v>
      </c>
      <c r="E4" s="36" t="s">
        <v>231</v>
      </c>
      <c r="F4" s="22" t="s">
        <v>232</v>
      </c>
      <c r="G4" s="36" t="s">
        <v>233</v>
      </c>
      <c r="H4" s="22" t="s">
        <v>234</v>
      </c>
      <c r="I4" s="22" t="s">
        <v>235</v>
      </c>
      <c r="J4" s="36" t="s">
        <v>236</v>
      </c>
    </row>
    <row r="5" ht="68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59">
        <v>6</v>
      </c>
      <c r="G5" s="39">
        <v>7</v>
      </c>
      <c r="H5" s="59">
        <v>8</v>
      </c>
      <c r="I5" s="59">
        <v>9</v>
      </c>
      <c r="J5" s="39">
        <v>10</v>
      </c>
    </row>
    <row r="6" ht="68" customHeight="1" spans="1:10">
      <c r="A6" s="40"/>
      <c r="B6" s="23"/>
      <c r="C6" s="23"/>
      <c r="D6" s="23"/>
      <c r="E6" s="36"/>
      <c r="F6" s="22"/>
      <c r="G6" s="36"/>
      <c r="H6" s="22"/>
      <c r="I6" s="22"/>
      <c r="J6" s="36"/>
    </row>
    <row r="7" ht="68" customHeight="1" spans="1:10">
      <c r="A7" s="40"/>
      <c r="B7" s="24" t="s">
        <v>303</v>
      </c>
      <c r="C7" s="24" t="s">
        <v>303</v>
      </c>
      <c r="D7" s="24" t="s">
        <v>303</v>
      </c>
      <c r="E7" s="40" t="s">
        <v>303</v>
      </c>
      <c r="F7" s="24" t="s">
        <v>303</v>
      </c>
      <c r="G7" s="40" t="s">
        <v>303</v>
      </c>
      <c r="H7" s="24" t="s">
        <v>303</v>
      </c>
      <c r="I7" s="24" t="s">
        <v>303</v>
      </c>
      <c r="J7" s="40" t="s">
        <v>303</v>
      </c>
    </row>
    <row r="8" ht="68" customHeight="1" spans="1:10">
      <c r="A8" s="44" t="s">
        <v>304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zoomScale="70" zoomScaleNormal="70" workbookViewId="0">
      <selection activeCell="J14" sqref="J14"/>
    </sheetView>
  </sheetViews>
  <sheetFormatPr defaultColWidth="9.14285714285714" defaultRowHeight="12" customHeight="1" outlineLevelCol="7"/>
  <cols>
    <col min="1" max="8" width="16.9142857142857" style="1" customWidth="1"/>
    <col min="9" max="16384" width="9.14285714285714" style="1"/>
  </cols>
  <sheetData>
    <row r="1" ht="25" customHeight="1" spans="1:8">
      <c r="A1" s="2"/>
      <c r="B1" s="2"/>
      <c r="C1" s="2"/>
      <c r="D1" s="2"/>
      <c r="E1" s="2"/>
      <c r="F1" s="2"/>
      <c r="G1" s="2"/>
      <c r="H1" s="45" t="s">
        <v>305</v>
      </c>
    </row>
    <row r="2" ht="28.5" customHeight="1" spans="1:8">
      <c r="A2" s="46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39" customHeight="1" spans="1:8">
      <c r="A3" s="47" t="s">
        <v>1</v>
      </c>
      <c r="B3" s="32"/>
      <c r="C3" s="48"/>
      <c r="D3" s="2"/>
      <c r="E3" s="2"/>
      <c r="F3" s="2"/>
      <c r="G3" s="2"/>
      <c r="H3" s="2"/>
    </row>
    <row r="4" ht="39" customHeight="1" spans="1:8">
      <c r="A4" s="12" t="s">
        <v>138</v>
      </c>
      <c r="B4" s="12" t="s">
        <v>306</v>
      </c>
      <c r="C4" s="12" t="s">
        <v>307</v>
      </c>
      <c r="D4" s="12" t="s">
        <v>308</v>
      </c>
      <c r="E4" s="12" t="s">
        <v>309</v>
      </c>
      <c r="F4" s="49" t="s">
        <v>310</v>
      </c>
      <c r="G4" s="50"/>
      <c r="H4" s="51"/>
    </row>
    <row r="5" ht="39" customHeight="1" spans="1:8">
      <c r="A5" s="19"/>
      <c r="B5" s="19"/>
      <c r="C5" s="19"/>
      <c r="D5" s="19"/>
      <c r="E5" s="19"/>
      <c r="F5" s="36" t="s">
        <v>273</v>
      </c>
      <c r="G5" s="36" t="s">
        <v>311</v>
      </c>
      <c r="H5" s="36" t="s">
        <v>312</v>
      </c>
    </row>
    <row r="6" ht="39" customHeight="1" spans="1:8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ht="39" customHeight="1" spans="1:8">
      <c r="A7" s="23"/>
      <c r="B7" s="23"/>
      <c r="C7" s="23"/>
      <c r="D7" s="23"/>
      <c r="E7" s="23"/>
      <c r="F7" s="41"/>
      <c r="G7" s="52"/>
      <c r="H7" s="52"/>
    </row>
    <row r="8" ht="39" customHeight="1" spans="1:8">
      <c r="A8" s="35" t="s">
        <v>31</v>
      </c>
      <c r="B8" s="53"/>
      <c r="C8" s="53"/>
      <c r="D8" s="53"/>
      <c r="E8" s="53"/>
      <c r="F8" s="42"/>
      <c r="G8" s="54"/>
      <c r="H8" s="54"/>
    </row>
    <row r="9" ht="39" customHeight="1" spans="1:8">
      <c r="A9" s="44" t="s">
        <v>313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zoomScale="70" zoomScaleNormal="70" workbookViewId="0">
      <selection activeCell="A1" sqref="$A1:$XFD1048576"/>
    </sheetView>
  </sheetViews>
  <sheetFormatPr defaultColWidth="9.14285714285714" defaultRowHeight="36" customHeight="1"/>
  <cols>
    <col min="1" max="1" width="10.2857142857143" style="1" customWidth="1"/>
    <col min="2" max="3" width="23.847619047619" style="1" customWidth="1"/>
    <col min="4" max="4" width="11.1428571428571" style="1" customWidth="1"/>
    <col min="5" max="5" width="17.7142857142857" style="1" customWidth="1"/>
    <col min="6" max="6" width="9.84761904761905" style="1" customWidth="1"/>
    <col min="7" max="7" width="17.7142857142857" style="1" customWidth="1"/>
    <col min="8" max="11" width="15.4190476190476" style="1" customWidth="1"/>
    <col min="12" max="16384" width="9.14285714285714" style="1"/>
  </cols>
  <sheetData>
    <row r="1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5" t="s">
        <v>314</v>
      </c>
    </row>
    <row r="2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customHeight="1" spans="1:11">
      <c r="A3" s="31" t="s">
        <v>1</v>
      </c>
      <c r="B3" s="32"/>
      <c r="C3" s="32"/>
      <c r="D3" s="32"/>
      <c r="E3" s="32"/>
      <c r="F3" s="32"/>
      <c r="G3" s="32"/>
      <c r="H3" s="33"/>
      <c r="I3" s="33"/>
      <c r="J3" s="33"/>
      <c r="K3" s="34" t="s">
        <v>28</v>
      </c>
    </row>
    <row r="4" customHeight="1" spans="1:11">
      <c r="A4" s="35" t="s">
        <v>208</v>
      </c>
      <c r="B4" s="35" t="s">
        <v>140</v>
      </c>
      <c r="C4" s="35" t="s">
        <v>209</v>
      </c>
      <c r="D4" s="36" t="s">
        <v>141</v>
      </c>
      <c r="E4" s="36" t="s">
        <v>142</v>
      </c>
      <c r="F4" s="36" t="s">
        <v>210</v>
      </c>
      <c r="G4" s="36" t="s">
        <v>211</v>
      </c>
      <c r="H4" s="21" t="s">
        <v>31</v>
      </c>
      <c r="I4" s="21" t="s">
        <v>315</v>
      </c>
      <c r="J4" s="37"/>
      <c r="K4" s="37"/>
    </row>
    <row r="5" customHeight="1" spans="1:11">
      <c r="A5" s="38"/>
      <c r="B5" s="38"/>
      <c r="C5" s="38"/>
      <c r="D5" s="39"/>
      <c r="E5" s="39"/>
      <c r="F5" s="39"/>
      <c r="G5" s="39"/>
      <c r="H5" s="37"/>
      <c r="I5" s="36" t="s">
        <v>35</v>
      </c>
      <c r="J5" s="36" t="s">
        <v>36</v>
      </c>
      <c r="K5" s="36" t="s">
        <v>37</v>
      </c>
    </row>
    <row r="6" customHeight="1" spans="1:11">
      <c r="A6" s="38"/>
      <c r="B6" s="38"/>
      <c r="C6" s="38"/>
      <c r="D6" s="39"/>
      <c r="E6" s="39"/>
      <c r="F6" s="39"/>
      <c r="G6" s="39"/>
      <c r="H6" s="37"/>
      <c r="I6" s="36" t="s">
        <v>34</v>
      </c>
      <c r="J6" s="39"/>
      <c r="K6" s="39"/>
    </row>
    <row r="7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customHeight="1" spans="1:11">
      <c r="A8" s="40"/>
      <c r="B8" s="24"/>
      <c r="C8" s="40"/>
      <c r="D8" s="40"/>
      <c r="E8" s="40"/>
      <c r="F8" s="40"/>
      <c r="G8" s="40"/>
      <c r="H8" s="25"/>
      <c r="I8" s="25"/>
      <c r="J8" s="25"/>
      <c r="K8" s="41"/>
    </row>
    <row r="9" customHeight="1" spans="1:11">
      <c r="A9" s="24"/>
      <c r="B9" s="24"/>
      <c r="C9" s="24"/>
      <c r="D9" s="24"/>
      <c r="E9" s="24"/>
      <c r="F9" s="24"/>
      <c r="G9" s="24"/>
      <c r="H9" s="25"/>
      <c r="I9" s="25"/>
      <c r="J9" s="25"/>
      <c r="K9" s="42"/>
    </row>
    <row r="10" customHeight="1" spans="1:11">
      <c r="A10" s="35" t="s">
        <v>266</v>
      </c>
      <c r="B10" s="43"/>
      <c r="C10" s="43"/>
      <c r="D10" s="43"/>
      <c r="E10" s="43"/>
      <c r="F10" s="43"/>
      <c r="G10" s="43"/>
      <c r="H10" s="25"/>
      <c r="I10" s="25"/>
      <c r="J10" s="25"/>
      <c r="K10" s="42"/>
    </row>
    <row r="11" customHeight="1" spans="1:11">
      <c r="A11" s="44" t="s">
        <v>316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abSelected="1" zoomScale="70" zoomScaleNormal="70" workbookViewId="0">
      <selection activeCell="B1" sqref="B$1:B$1048576"/>
    </sheetView>
  </sheetViews>
  <sheetFormatPr defaultColWidth="9.14285714285714" defaultRowHeight="14.25" customHeight="1" outlineLevelCol="6"/>
  <cols>
    <col min="1" max="1" width="20.047619047619" style="1" customWidth="1"/>
    <col min="2" max="2" width="30.4095238095238" style="1" customWidth="1"/>
    <col min="3" max="3" width="34.6857142857143" style="1" customWidth="1"/>
    <col min="4" max="4" width="20.047619047619" style="1" customWidth="1"/>
    <col min="5" max="7" width="21.047619047619" style="1" customWidth="1"/>
    <col min="8" max="16384" width="9.14285714285714" style="1"/>
  </cols>
  <sheetData>
    <row r="1" ht="38" customHeight="1" spans="1:7">
      <c r="A1" s="2"/>
      <c r="B1" s="2"/>
      <c r="C1" s="2"/>
      <c r="D1" s="3"/>
      <c r="E1" s="4"/>
      <c r="F1" s="4"/>
      <c r="G1" s="5" t="s">
        <v>317</v>
      </c>
    </row>
    <row r="2" ht="56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ht="13.5" customHeight="1" spans="1:7">
      <c r="A3" s="7" t="s">
        <v>1</v>
      </c>
      <c r="B3" s="8"/>
      <c r="C3" s="8"/>
      <c r="D3" s="8"/>
      <c r="E3" s="9"/>
      <c r="F3" s="9"/>
      <c r="G3" s="10" t="s">
        <v>28</v>
      </c>
    </row>
    <row r="4" ht="21.75" customHeight="1" spans="1:7">
      <c r="A4" s="11" t="s">
        <v>209</v>
      </c>
      <c r="B4" s="11" t="s">
        <v>208</v>
      </c>
      <c r="C4" s="11" t="s">
        <v>140</v>
      </c>
      <c r="D4" s="12" t="s">
        <v>318</v>
      </c>
      <c r="E4" s="13" t="s">
        <v>35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ht="40.5" customHeight="1" spans="1:7">
      <c r="A6" s="18"/>
      <c r="B6" s="18"/>
      <c r="C6" s="18"/>
      <c r="D6" s="19"/>
      <c r="E6" s="20" t="s">
        <v>34</v>
      </c>
      <c r="F6" s="20" t="s">
        <v>34</v>
      </c>
      <c r="G6" s="20" t="s">
        <v>34</v>
      </c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52.5" customHeight="1" spans="1:7">
      <c r="A8" s="23" t="s">
        <v>47</v>
      </c>
      <c r="B8" s="24"/>
      <c r="C8" s="24"/>
      <c r="D8" s="24"/>
      <c r="E8" s="25">
        <v>200000</v>
      </c>
      <c r="F8" s="25"/>
      <c r="G8" s="25"/>
    </row>
    <row r="9" ht="52.5" customHeight="1" spans="1:7">
      <c r="A9" s="26"/>
      <c r="B9" s="24" t="s">
        <v>319</v>
      </c>
      <c r="C9" s="24" t="s">
        <v>214</v>
      </c>
      <c r="D9" s="24" t="s">
        <v>320</v>
      </c>
      <c r="E9" s="25">
        <v>200000</v>
      </c>
      <c r="F9" s="25"/>
      <c r="G9" s="25"/>
    </row>
    <row r="10" ht="30" customHeight="1" spans="1:7">
      <c r="A10" s="27" t="s">
        <v>31</v>
      </c>
      <c r="B10" s="28" t="s">
        <v>303</v>
      </c>
      <c r="C10" s="28"/>
      <c r="D10" s="29"/>
      <c r="E10" s="25">
        <v>200000</v>
      </c>
      <c r="F10" s="25"/>
      <c r="G10" s="2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zoomScale="70" zoomScaleNormal="70" workbookViewId="0">
      <selection activeCell="J14" sqref="J14"/>
    </sheetView>
  </sheetViews>
  <sheetFormatPr defaultColWidth="9.14285714285714" defaultRowHeight="12" customHeight="1"/>
  <cols>
    <col min="1" max="1" width="7.62857142857143" style="1" customWidth="1"/>
    <col min="2" max="2" width="14.2857142857143" style="1" customWidth="1"/>
    <col min="3" max="5" width="20.2095238095238" style="1" customWidth="1"/>
    <col min="6" max="6" width="8.47619047619048" style="1" customWidth="1"/>
    <col min="7" max="7" width="5.34285714285714" style="1" customWidth="1"/>
    <col min="8" max="8" width="8.47619047619048" style="1" customWidth="1"/>
    <col min="9" max="12" width="11.9142857142857" style="1" customWidth="1"/>
    <col min="13" max="13" width="9.2" style="1" customWidth="1"/>
    <col min="14" max="14" width="11.9142857142857" style="1" customWidth="1"/>
    <col min="15" max="15" width="4.47619047619048" style="1" customWidth="1"/>
    <col min="16" max="19" width="4.91428571428571" style="1" customWidth="1"/>
    <col min="20" max="16384" width="9.14285714285714" style="1"/>
  </cols>
  <sheetData>
    <row r="1" ht="16.5" customHeight="1" spans="1:19">
      <c r="A1" s="163"/>
      <c r="B1" s="2"/>
      <c r="C1" s="2"/>
      <c r="D1" s="2"/>
      <c r="E1" s="2"/>
      <c r="F1" s="2"/>
      <c r="G1" s="2"/>
      <c r="H1" s="2"/>
      <c r="I1" s="44"/>
      <c r="J1" s="2"/>
      <c r="K1" s="2"/>
      <c r="L1" s="2"/>
      <c r="M1" s="2"/>
      <c r="N1" s="2"/>
      <c r="O1" s="2"/>
      <c r="P1" s="45" t="s">
        <v>27</v>
      </c>
      <c r="Q1" s="45" t="s">
        <v>27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9">
      <c r="A3" s="47" t="s">
        <v>1</v>
      </c>
      <c r="B3" s="32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5" t="s">
        <v>28</v>
      </c>
      <c r="Q3" s="45"/>
    </row>
    <row r="4" ht="21" customHeight="1" spans="1:19">
      <c r="A4" s="12" t="s">
        <v>29</v>
      </c>
      <c r="B4" s="12" t="s">
        <v>30</v>
      </c>
      <c r="C4" s="12" t="s">
        <v>31</v>
      </c>
      <c r="D4" s="49" t="s">
        <v>32</v>
      </c>
      <c r="E4" s="50"/>
      <c r="F4" s="50"/>
      <c r="G4" s="50"/>
      <c r="H4" s="50"/>
      <c r="I4" s="14"/>
      <c r="J4" s="50"/>
      <c r="K4" s="50"/>
      <c r="L4" s="50"/>
      <c r="M4" s="50"/>
      <c r="N4" s="51"/>
      <c r="O4" s="49" t="s">
        <v>33</v>
      </c>
      <c r="P4" s="50"/>
      <c r="Q4" s="50"/>
      <c r="R4" s="50"/>
      <c r="S4" s="51"/>
    </row>
    <row r="5" ht="41.25" customHeight="1" spans="1:19">
      <c r="A5" s="17"/>
      <c r="B5" s="17"/>
      <c r="C5" s="17"/>
      <c r="D5" s="74" t="s">
        <v>34</v>
      </c>
      <c r="E5" s="74" t="s">
        <v>35</v>
      </c>
      <c r="F5" s="74" t="s">
        <v>36</v>
      </c>
      <c r="G5" s="74" t="s">
        <v>37</v>
      </c>
      <c r="H5" s="12" t="s">
        <v>38</v>
      </c>
      <c r="I5" s="164" t="s">
        <v>39</v>
      </c>
      <c r="J5" s="164"/>
      <c r="K5" s="164"/>
      <c r="L5" s="164"/>
      <c r="M5" s="164"/>
      <c r="N5" s="164"/>
      <c r="O5" s="12" t="s">
        <v>34</v>
      </c>
      <c r="P5" s="12" t="s">
        <v>35</v>
      </c>
      <c r="Q5" s="12" t="s">
        <v>36</v>
      </c>
      <c r="R5" s="12" t="s">
        <v>37</v>
      </c>
      <c r="S5" s="12" t="s">
        <v>40</v>
      </c>
    </row>
    <row r="6" ht="43.5" customHeight="1" spans="1:19">
      <c r="A6" s="73"/>
      <c r="B6" s="73"/>
      <c r="C6" s="73"/>
      <c r="D6" s="165"/>
      <c r="E6" s="165"/>
      <c r="F6" s="165"/>
      <c r="G6" s="73"/>
      <c r="H6" s="73"/>
      <c r="I6" s="21" t="s">
        <v>34</v>
      </c>
      <c r="J6" s="35" t="s">
        <v>41</v>
      </c>
      <c r="K6" s="35" t="s">
        <v>42</v>
      </c>
      <c r="L6" s="11" t="s">
        <v>43</v>
      </c>
      <c r="M6" s="11" t="s">
        <v>44</v>
      </c>
      <c r="N6" s="11" t="s">
        <v>45</v>
      </c>
      <c r="O6" s="165"/>
      <c r="P6" s="165"/>
      <c r="Q6" s="165"/>
      <c r="R6" s="165"/>
      <c r="S6" s="165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59">
        <v>19</v>
      </c>
    </row>
    <row r="8" ht="52.5" customHeight="1" spans="1:19">
      <c r="A8" s="166" t="s">
        <v>46</v>
      </c>
      <c r="B8" s="166" t="s">
        <v>47</v>
      </c>
      <c r="C8" s="25">
        <v>1234776.89</v>
      </c>
      <c r="D8" s="25">
        <v>1234776.89</v>
      </c>
      <c r="E8" s="25">
        <v>1234776.89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ht="30" customHeight="1" spans="1:19">
      <c r="A9" s="13" t="s">
        <v>31</v>
      </c>
      <c r="B9" s="167"/>
      <c r="C9" s="155">
        <v>1234776.89</v>
      </c>
      <c r="D9" s="155">
        <v>1234776.89</v>
      </c>
      <c r="E9" s="155">
        <v>1234776.89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zoomScale="70" zoomScaleNormal="70" topLeftCell="A9" workbookViewId="0">
      <selection activeCell="W8" sqref="W8"/>
    </sheetView>
  </sheetViews>
  <sheetFormatPr defaultColWidth="8.84761904761905" defaultRowHeight="15" customHeight="1"/>
  <cols>
    <col min="1" max="1" width="21.8285714285714" style="1" customWidth="1"/>
    <col min="2" max="2" width="23.4571428571429" style="1" customWidth="1"/>
    <col min="3" max="6" width="23.0571428571429" style="1" customWidth="1"/>
    <col min="7" max="7" width="12.6285714285714" style="1" customWidth="1"/>
    <col min="8" max="9" width="7.55238095238095" style="1" customWidth="1"/>
    <col min="10" max="13" width="12.7714285714286" style="1" customWidth="1"/>
    <col min="14" max="14" width="5.77142857142857" style="1" customWidth="1"/>
    <col min="15" max="15" width="12.7714285714286" style="1" customWidth="1"/>
    <col min="16" max="16384" width="8.84761904761905" style="1"/>
  </cols>
  <sheetData>
    <row r="1" ht="18.75" customHeight="1" spans="1:1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45" t="s">
        <v>48</v>
      </c>
      <c r="O1" s="45"/>
    </row>
    <row r="2" ht="36" customHeight="1" spans="1:15">
      <c r="A2" s="158" t="str">
        <f>"2026"&amp;"年部门支出预算表"</f>
        <v>2026年部门支出预算表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ht="18.75" customHeight="1" spans="1:15">
      <c r="A3" s="47" t="s">
        <v>1</v>
      </c>
      <c r="B3" s="32"/>
      <c r="C3" s="32"/>
      <c r="D3" s="32"/>
      <c r="E3" s="32"/>
      <c r="F3" s="32"/>
      <c r="G3" s="157"/>
      <c r="H3" s="157"/>
      <c r="I3" s="157"/>
      <c r="J3" s="157"/>
      <c r="K3" s="157"/>
      <c r="L3" s="157"/>
      <c r="M3" s="157"/>
      <c r="N3" s="45" t="s">
        <v>2</v>
      </c>
      <c r="O3" s="45"/>
    </row>
    <row r="4" ht="31.5" customHeight="1" spans="1:15">
      <c r="A4" s="159" t="s">
        <v>49</v>
      </c>
      <c r="B4" s="159" t="s">
        <v>50</v>
      </c>
      <c r="C4" s="159" t="s">
        <v>31</v>
      </c>
      <c r="D4" s="159" t="s">
        <v>35</v>
      </c>
      <c r="E4" s="159"/>
      <c r="F4" s="159"/>
      <c r="G4" s="159" t="s">
        <v>36</v>
      </c>
      <c r="H4" s="159" t="s">
        <v>37</v>
      </c>
      <c r="I4" s="159" t="s">
        <v>51</v>
      </c>
      <c r="J4" s="159" t="s">
        <v>52</v>
      </c>
      <c r="K4" s="159"/>
      <c r="L4" s="159"/>
      <c r="M4" s="159"/>
      <c r="N4" s="159"/>
      <c r="O4" s="159"/>
    </row>
    <row r="5" ht="60" customHeight="1" spans="1:15">
      <c r="A5" s="159"/>
      <c r="B5" s="159"/>
      <c r="C5" s="159"/>
      <c r="D5" s="159" t="s">
        <v>34</v>
      </c>
      <c r="E5" s="159" t="s">
        <v>53</v>
      </c>
      <c r="F5" s="159" t="s">
        <v>54</v>
      </c>
      <c r="G5" s="159"/>
      <c r="H5" s="159"/>
      <c r="I5" s="159"/>
      <c r="J5" s="159" t="s">
        <v>34</v>
      </c>
      <c r="K5" s="159" t="s">
        <v>55</v>
      </c>
      <c r="L5" s="159" t="s">
        <v>56</v>
      </c>
      <c r="M5" s="159" t="s">
        <v>57</v>
      </c>
      <c r="N5" s="159" t="s">
        <v>58</v>
      </c>
      <c r="O5" s="159" t="s">
        <v>59</v>
      </c>
    </row>
    <row r="6" ht="34" customHeight="1" spans="1:15">
      <c r="A6" s="21" t="s">
        <v>60</v>
      </c>
      <c r="B6" s="21" t="s">
        <v>61</v>
      </c>
      <c r="C6" s="21" t="s">
        <v>62</v>
      </c>
      <c r="D6" s="21" t="s">
        <v>63</v>
      </c>
      <c r="E6" s="21" t="s">
        <v>64</v>
      </c>
      <c r="F6" s="21" t="s">
        <v>65</v>
      </c>
      <c r="G6" s="21" t="s">
        <v>66</v>
      </c>
      <c r="H6" s="21" t="s">
        <v>67</v>
      </c>
      <c r="I6" s="21" t="s">
        <v>68</v>
      </c>
      <c r="J6" s="21" t="s">
        <v>69</v>
      </c>
      <c r="K6" s="21" t="s">
        <v>70</v>
      </c>
      <c r="L6" s="21" t="s">
        <v>71</v>
      </c>
      <c r="M6" s="21" t="s">
        <v>72</v>
      </c>
      <c r="N6" s="21" t="s">
        <v>73</v>
      </c>
      <c r="O6" s="21" t="s">
        <v>74</v>
      </c>
    </row>
    <row r="7" ht="52.5" customHeight="1" spans="1:15">
      <c r="A7" s="160" t="s">
        <v>75</v>
      </c>
      <c r="B7" s="160" t="s">
        <v>76</v>
      </c>
      <c r="C7" s="127">
        <v>994547.44</v>
      </c>
      <c r="D7" s="127">
        <v>994547.44</v>
      </c>
      <c r="E7" s="127">
        <v>794547.44</v>
      </c>
      <c r="F7" s="127">
        <v>200000</v>
      </c>
      <c r="G7" s="127"/>
      <c r="H7" s="127"/>
      <c r="I7" s="127"/>
      <c r="J7" s="127"/>
      <c r="K7" s="127"/>
      <c r="L7" s="127"/>
      <c r="M7" s="127"/>
      <c r="N7" s="127"/>
      <c r="O7" s="127"/>
    </row>
    <row r="8" ht="52.5" customHeight="1" spans="1:15">
      <c r="A8" s="161" t="s">
        <v>77</v>
      </c>
      <c r="B8" s="161" t="s">
        <v>78</v>
      </c>
      <c r="C8" s="127">
        <v>814547.44</v>
      </c>
      <c r="D8" s="127">
        <v>814547.44</v>
      </c>
      <c r="E8" s="127">
        <v>794547.44</v>
      </c>
      <c r="F8" s="127">
        <v>20000</v>
      </c>
      <c r="G8" s="127"/>
      <c r="H8" s="127"/>
      <c r="I8" s="127"/>
      <c r="J8" s="127"/>
      <c r="K8" s="127"/>
      <c r="L8" s="127"/>
      <c r="M8" s="127"/>
      <c r="N8" s="127"/>
      <c r="O8" s="127"/>
    </row>
    <row r="9" ht="52.5" customHeight="1" spans="1:15">
      <c r="A9" s="162" t="s">
        <v>79</v>
      </c>
      <c r="B9" s="162" t="s">
        <v>80</v>
      </c>
      <c r="C9" s="127">
        <v>794547.44</v>
      </c>
      <c r="D9" s="127">
        <v>794547.44</v>
      </c>
      <c r="E9" s="127">
        <v>794547.44</v>
      </c>
      <c r="F9" s="127"/>
      <c r="G9" s="127"/>
      <c r="H9" s="127"/>
      <c r="I9" s="127"/>
      <c r="J9" s="127"/>
      <c r="K9" s="127"/>
      <c r="L9" s="127"/>
      <c r="M9" s="127"/>
      <c r="N9" s="127"/>
      <c r="O9" s="127"/>
    </row>
    <row r="10" ht="52.5" customHeight="1" spans="1:15">
      <c r="A10" s="162" t="s">
        <v>81</v>
      </c>
      <c r="B10" s="162" t="s">
        <v>82</v>
      </c>
      <c r="C10" s="127">
        <v>20000</v>
      </c>
      <c r="D10" s="127">
        <v>20000</v>
      </c>
      <c r="E10" s="127"/>
      <c r="F10" s="127">
        <v>20000</v>
      </c>
      <c r="G10" s="127"/>
      <c r="H10" s="127"/>
      <c r="I10" s="127"/>
      <c r="J10" s="127"/>
      <c r="K10" s="127"/>
      <c r="L10" s="127"/>
      <c r="M10" s="127"/>
      <c r="N10" s="127"/>
      <c r="O10" s="127"/>
    </row>
    <row r="11" ht="52.5" customHeight="1" spans="1:15">
      <c r="A11" s="161" t="s">
        <v>83</v>
      </c>
      <c r="B11" s="161" t="s">
        <v>84</v>
      </c>
      <c r="C11" s="127">
        <v>180000</v>
      </c>
      <c r="D11" s="127">
        <v>180000</v>
      </c>
      <c r="E11" s="127"/>
      <c r="F11" s="127">
        <v>180000</v>
      </c>
      <c r="G11" s="127"/>
      <c r="H11" s="127"/>
      <c r="I11" s="127"/>
      <c r="J11" s="127"/>
      <c r="K11" s="127"/>
      <c r="L11" s="127"/>
      <c r="M11" s="127"/>
      <c r="N11" s="127"/>
      <c r="O11" s="127"/>
    </row>
    <row r="12" ht="52.5" customHeight="1" spans="1:15">
      <c r="A12" s="162" t="s">
        <v>85</v>
      </c>
      <c r="B12" s="162" t="s">
        <v>86</v>
      </c>
      <c r="C12" s="127">
        <v>180000</v>
      </c>
      <c r="D12" s="127">
        <v>180000</v>
      </c>
      <c r="E12" s="127"/>
      <c r="F12" s="127">
        <v>180000</v>
      </c>
      <c r="G12" s="127"/>
      <c r="H12" s="127"/>
      <c r="I12" s="127"/>
      <c r="J12" s="127"/>
      <c r="K12" s="127"/>
      <c r="L12" s="127"/>
      <c r="M12" s="127"/>
      <c r="N12" s="127"/>
      <c r="O12" s="127"/>
    </row>
    <row r="13" ht="52.5" customHeight="1" spans="1:15">
      <c r="A13" s="160" t="s">
        <v>87</v>
      </c>
      <c r="B13" s="160" t="s">
        <v>88</v>
      </c>
      <c r="C13" s="127">
        <v>113602.83</v>
      </c>
      <c r="D13" s="127">
        <v>113602.83</v>
      </c>
      <c r="E13" s="127">
        <v>113602.83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</row>
    <row r="14" ht="52.5" customHeight="1" spans="1:15">
      <c r="A14" s="161" t="s">
        <v>89</v>
      </c>
      <c r="B14" s="161" t="s">
        <v>90</v>
      </c>
      <c r="C14" s="127">
        <v>112912.01</v>
      </c>
      <c r="D14" s="127">
        <v>112912.01</v>
      </c>
      <c r="E14" s="127">
        <v>112912.01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</row>
    <row r="15" ht="64" customHeight="1" spans="1:15">
      <c r="A15" s="162" t="s">
        <v>91</v>
      </c>
      <c r="B15" s="162" t="s">
        <v>92</v>
      </c>
      <c r="C15" s="127">
        <v>112912.01</v>
      </c>
      <c r="D15" s="127">
        <v>112912.01</v>
      </c>
      <c r="E15" s="127">
        <v>112912.01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ht="63" customHeight="1" spans="1:15">
      <c r="A16" s="162" t="s">
        <v>93</v>
      </c>
      <c r="B16" s="162" t="s">
        <v>94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</row>
    <row r="17" ht="52.5" customHeight="1" spans="1:15">
      <c r="A17" s="161" t="s">
        <v>95</v>
      </c>
      <c r="B17" s="161" t="s">
        <v>96</v>
      </c>
      <c r="C17" s="127">
        <v>690.82</v>
      </c>
      <c r="D17" s="127">
        <v>690.82</v>
      </c>
      <c r="E17" s="127">
        <v>690.82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ht="52.5" customHeight="1" spans="1:15">
      <c r="A18" s="162" t="s">
        <v>97</v>
      </c>
      <c r="B18" s="162" t="s">
        <v>96</v>
      </c>
      <c r="C18" s="127">
        <v>690.82</v>
      </c>
      <c r="D18" s="127">
        <v>690.82</v>
      </c>
      <c r="E18" s="127">
        <v>690.82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</row>
    <row r="19" ht="52.5" customHeight="1" spans="1:15">
      <c r="A19" s="160" t="s">
        <v>98</v>
      </c>
      <c r="B19" s="160" t="s">
        <v>99</v>
      </c>
      <c r="C19" s="127">
        <v>45022.3</v>
      </c>
      <c r="D19" s="127">
        <v>45022.3</v>
      </c>
      <c r="E19" s="127">
        <v>45022.3</v>
      </c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ht="52.5" customHeight="1" spans="1:15">
      <c r="A20" s="161" t="s">
        <v>100</v>
      </c>
      <c r="B20" s="161" t="s">
        <v>101</v>
      </c>
      <c r="C20" s="127">
        <v>45022.3</v>
      </c>
      <c r="D20" s="127">
        <v>45022.3</v>
      </c>
      <c r="E20" s="127">
        <v>45022.3</v>
      </c>
      <c r="F20" s="127"/>
      <c r="G20" s="127"/>
      <c r="H20" s="127"/>
      <c r="I20" s="127"/>
      <c r="J20" s="127"/>
      <c r="K20" s="127"/>
      <c r="L20" s="127"/>
      <c r="M20" s="127"/>
      <c r="N20" s="127"/>
      <c r="O20" s="127"/>
    </row>
    <row r="21" ht="52.5" customHeight="1" spans="1:15">
      <c r="A21" s="162" t="s">
        <v>102</v>
      </c>
      <c r="B21" s="162" t="s">
        <v>103</v>
      </c>
      <c r="C21" s="127">
        <v>43662.23</v>
      </c>
      <c r="D21" s="127">
        <v>43662.23</v>
      </c>
      <c r="E21" s="127">
        <v>43662.23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</row>
    <row r="22" ht="52.5" customHeight="1" spans="1:15">
      <c r="A22" s="162" t="s">
        <v>104</v>
      </c>
      <c r="B22" s="162" t="s">
        <v>105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</row>
    <row r="23" ht="52.5" customHeight="1" spans="1:15">
      <c r="A23" s="162" t="s">
        <v>106</v>
      </c>
      <c r="B23" s="162" t="s">
        <v>107</v>
      </c>
      <c r="C23" s="127">
        <v>1360.07</v>
      </c>
      <c r="D23" s="127">
        <v>1360.07</v>
      </c>
      <c r="E23" s="127">
        <v>1360.07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</row>
    <row r="24" ht="52.5" customHeight="1" spans="1:15">
      <c r="A24" s="160" t="s">
        <v>108</v>
      </c>
      <c r="B24" s="160" t="s">
        <v>109</v>
      </c>
      <c r="C24" s="127">
        <v>81604.32</v>
      </c>
      <c r="D24" s="127">
        <v>81604.32</v>
      </c>
      <c r="E24" s="127">
        <v>81604.32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</row>
    <row r="25" ht="52.5" customHeight="1" spans="1:15">
      <c r="A25" s="161" t="s">
        <v>110</v>
      </c>
      <c r="B25" s="161" t="s">
        <v>111</v>
      </c>
      <c r="C25" s="127">
        <v>81604.32</v>
      </c>
      <c r="D25" s="127">
        <v>81604.32</v>
      </c>
      <c r="E25" s="127">
        <v>81604.32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</row>
    <row r="26" ht="52.5" customHeight="1" spans="1:15">
      <c r="A26" s="162" t="s">
        <v>112</v>
      </c>
      <c r="B26" s="162" t="s">
        <v>113</v>
      </c>
      <c r="C26" s="127">
        <v>81604.32</v>
      </c>
      <c r="D26" s="127">
        <v>81604.32</v>
      </c>
      <c r="E26" s="127">
        <v>81604.32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</row>
    <row r="27" ht="30" customHeight="1" spans="1:15">
      <c r="A27" s="21" t="s">
        <v>31</v>
      </c>
      <c r="B27" s="21"/>
      <c r="C27" s="127">
        <v>1234776.89</v>
      </c>
      <c r="D27" s="127">
        <v>1234776.89</v>
      </c>
      <c r="E27" s="127">
        <v>1034776.89</v>
      </c>
      <c r="F27" s="127">
        <v>200000</v>
      </c>
      <c r="G27" s="127"/>
      <c r="H27" s="127"/>
      <c r="I27" s="127"/>
      <c r="J27" s="127"/>
      <c r="K27" s="127"/>
      <c r="L27" s="127"/>
      <c r="M27" s="127"/>
      <c r="N27" s="127"/>
      <c r="O27" s="127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zoomScale="70" zoomScaleNormal="70" workbookViewId="0">
      <selection activeCell="G12" sqref="G12"/>
    </sheetView>
  </sheetViews>
  <sheetFormatPr defaultColWidth="9.14285714285714" defaultRowHeight="14.25" customHeight="1" outlineLevelCol="3"/>
  <cols>
    <col min="1" max="1" width="45.7142857142857" style="1" customWidth="1"/>
    <col min="2" max="2" width="23.9142857142857" style="1" customWidth="1"/>
    <col min="3" max="3" width="35.4761904761905" style="1" customWidth="1"/>
    <col min="4" max="4" width="36.4190476190476" style="1" customWidth="1"/>
    <col min="5" max="16384" width="9.14285714285714" style="1"/>
  </cols>
  <sheetData>
    <row r="1" ht="17.25" customHeight="1" spans="1:4">
      <c r="A1" s="48"/>
      <c r="B1" s="48"/>
      <c r="C1" s="48"/>
      <c r="D1" s="45" t="s">
        <v>114</v>
      </c>
    </row>
    <row r="2" ht="30.75" customHeight="1" spans="1:4">
      <c r="A2" s="30" t="str">
        <f>"2026"&amp;"年部门财政拨款收支预算总表"</f>
        <v>2026年部门财政拨款收支预算总表</v>
      </c>
      <c r="B2" s="30"/>
      <c r="C2" s="30"/>
      <c r="D2" s="30"/>
    </row>
    <row r="3" ht="18.75" customHeight="1" spans="1:4">
      <c r="A3" s="47" t="s">
        <v>1</v>
      </c>
      <c r="B3" s="30"/>
      <c r="C3" s="30"/>
      <c r="D3" s="82" t="s">
        <v>2</v>
      </c>
    </row>
    <row r="4" ht="19.5" customHeight="1" spans="1:4">
      <c r="A4" s="13" t="s">
        <v>115</v>
      </c>
      <c r="B4" s="15"/>
      <c r="C4" s="13" t="s">
        <v>116</v>
      </c>
      <c r="D4" s="15"/>
    </row>
    <row r="5" ht="21.75" customHeight="1" spans="1:4">
      <c r="A5" s="68" t="s">
        <v>117</v>
      </c>
      <c r="B5" s="12" t="s">
        <v>6</v>
      </c>
      <c r="C5" s="68" t="s">
        <v>118</v>
      </c>
      <c r="D5" s="12" t="s">
        <v>6</v>
      </c>
    </row>
    <row r="6" ht="17.25" customHeight="1" spans="1:4">
      <c r="A6" s="73"/>
      <c r="B6" s="19"/>
      <c r="C6" s="73"/>
      <c r="D6" s="19"/>
    </row>
    <row r="7" ht="19.5" customHeight="1" spans="1:4">
      <c r="A7" s="150" t="s">
        <v>119</v>
      </c>
      <c r="B7" s="25">
        <v>1234776.89</v>
      </c>
      <c r="C7" s="150" t="s">
        <v>120</v>
      </c>
      <c r="D7" s="25">
        <v>1234776.89</v>
      </c>
    </row>
    <row r="8" ht="19.5" customHeight="1" spans="1:4">
      <c r="A8" s="150" t="s">
        <v>121</v>
      </c>
      <c r="B8" s="25">
        <v>1234776.89</v>
      </c>
      <c r="C8" s="43" t="str">
        <f>"（"&amp;"一"&amp;"）"&amp;"科学技术支出"</f>
        <v>（一）科学技术支出</v>
      </c>
      <c r="D8" s="25">
        <v>994547.44</v>
      </c>
    </row>
    <row r="9" ht="19.5" customHeight="1" spans="1:4">
      <c r="A9" s="151" t="s">
        <v>122</v>
      </c>
      <c r="B9" s="25"/>
      <c r="C9" s="43" t="str">
        <f>"（"&amp;"二"&amp;"）"&amp;"社会保障和就业支出"</f>
        <v>（二）社会保障和就业支出</v>
      </c>
      <c r="D9" s="25">
        <v>113602.83</v>
      </c>
    </row>
    <row r="10" ht="19.5" customHeight="1" spans="1:4">
      <c r="A10" s="151" t="s">
        <v>123</v>
      </c>
      <c r="B10" s="25"/>
      <c r="C10" s="43" t="str">
        <f>"（"&amp;"三"&amp;"）"&amp;"卫生健康支出"</f>
        <v>（三）卫生健康支出</v>
      </c>
      <c r="D10" s="25">
        <v>45022.3</v>
      </c>
    </row>
    <row r="11" ht="19.5" customHeight="1" spans="1:4">
      <c r="A11" s="151" t="s">
        <v>124</v>
      </c>
      <c r="B11" s="25"/>
      <c r="C11" s="43" t="str">
        <f>"（"&amp;"四"&amp;"）"&amp;"住房保障支出"</f>
        <v>（四）住房保障支出</v>
      </c>
      <c r="D11" s="25">
        <v>81604.32</v>
      </c>
    </row>
    <row r="12" ht="19.5" customHeight="1" spans="1:4">
      <c r="A12" s="151" t="s">
        <v>121</v>
      </c>
      <c r="B12" s="25"/>
      <c r="C12" s="152"/>
      <c r="D12" s="25"/>
    </row>
    <row r="13" ht="19.5" customHeight="1" spans="1:4">
      <c r="A13" s="151" t="s">
        <v>122</v>
      </c>
      <c r="B13" s="25"/>
      <c r="C13" s="152"/>
      <c r="D13" s="25"/>
    </row>
    <row r="14" ht="19.5" customHeight="1" spans="1:4">
      <c r="A14" s="151" t="s">
        <v>123</v>
      </c>
      <c r="B14" s="25"/>
      <c r="C14" s="152"/>
      <c r="D14" s="25"/>
    </row>
    <row r="15" ht="19.5" customHeight="1" spans="1:4">
      <c r="A15" s="153"/>
      <c r="B15" s="25"/>
      <c r="C15" s="152"/>
      <c r="D15" s="25"/>
    </row>
    <row r="16" ht="19.5" customHeight="1" spans="1:4">
      <c r="A16" s="153"/>
      <c r="B16" s="25"/>
      <c r="C16" s="152"/>
      <c r="D16" s="25"/>
    </row>
    <row r="17" ht="19.5" customHeight="1" spans="1:4">
      <c r="A17" s="153"/>
      <c r="B17" s="25"/>
      <c r="C17" s="152"/>
      <c r="D17" s="25"/>
    </row>
    <row r="18" ht="19.5" customHeight="1" spans="1:4">
      <c r="A18" s="153"/>
      <c r="B18" s="25"/>
      <c r="C18" s="152"/>
      <c r="D18" s="25"/>
    </row>
    <row r="19" ht="19.5" customHeight="1" spans="1:4">
      <c r="A19" s="153"/>
      <c r="B19" s="25"/>
      <c r="C19" s="152"/>
      <c r="D19" s="25"/>
    </row>
    <row r="20" ht="19.5" customHeight="1" spans="1:4">
      <c r="A20" s="84"/>
      <c r="B20" s="25"/>
      <c r="C20" s="152"/>
      <c r="D20" s="25"/>
    </row>
    <row r="21" ht="19.5" customHeight="1" spans="1:4">
      <c r="A21" s="84"/>
      <c r="B21" s="25"/>
      <c r="C21" s="84"/>
      <c r="D21" s="25"/>
    </row>
    <row r="22" ht="19.5" customHeight="1" spans="1:4">
      <c r="A22" s="84"/>
      <c r="B22" s="25"/>
      <c r="C22" s="84"/>
      <c r="D22" s="25"/>
    </row>
    <row r="23" ht="19.5" customHeight="1" spans="1:4">
      <c r="A23" s="84"/>
      <c r="B23" s="25"/>
      <c r="C23" s="84"/>
      <c r="D23" s="25"/>
    </row>
    <row r="24" ht="19.5" customHeight="1" spans="1:4">
      <c r="A24" s="84"/>
      <c r="B24" s="25"/>
      <c r="C24" s="84"/>
      <c r="D24" s="25"/>
    </row>
    <row r="25" ht="19.5" customHeight="1" spans="1:4">
      <c r="A25" s="84"/>
      <c r="B25" s="25"/>
      <c r="C25" s="84"/>
      <c r="D25" s="25"/>
    </row>
    <row r="26" ht="19.5" customHeight="1" spans="1:4">
      <c r="A26" s="152"/>
      <c r="B26" s="25"/>
      <c r="C26" s="84"/>
      <c r="D26" s="25"/>
    </row>
    <row r="27" ht="19.5" customHeight="1" spans="1:4">
      <c r="A27" s="84"/>
      <c r="B27" s="25"/>
      <c r="C27" s="84"/>
      <c r="D27" s="25"/>
    </row>
    <row r="28" customHeight="1" spans="1:4">
      <c r="A28" s="84"/>
      <c r="B28" s="25"/>
      <c r="C28" s="154"/>
      <c r="D28" s="25"/>
    </row>
    <row r="29" ht="19.5" customHeight="1" spans="1:4">
      <c r="A29" s="84"/>
      <c r="B29" s="25"/>
      <c r="C29" s="84"/>
      <c r="D29" s="25"/>
    </row>
    <row r="30" ht="19.5" customHeight="1" spans="1:4">
      <c r="A30" s="152"/>
      <c r="B30" s="25"/>
      <c r="C30" s="84"/>
      <c r="D30" s="25"/>
    </row>
    <row r="31" ht="18" customHeight="1" spans="1:4">
      <c r="A31" s="152"/>
      <c r="B31" s="25"/>
      <c r="C31" s="84"/>
      <c r="D31" s="25"/>
    </row>
    <row r="32" ht="18" customHeight="1" spans="1:4">
      <c r="A32" s="152"/>
      <c r="B32" s="25"/>
      <c r="C32" s="154"/>
      <c r="D32" s="25"/>
    </row>
    <row r="33" ht="18" customHeight="1" spans="1:4">
      <c r="A33" s="152"/>
      <c r="B33" s="25"/>
      <c r="C33" s="154"/>
      <c r="D33" s="25"/>
    </row>
    <row r="34" ht="19.5" customHeight="1" spans="1:4">
      <c r="A34" s="152"/>
      <c r="B34" s="155"/>
      <c r="C34" s="84"/>
      <c r="D34" s="155"/>
    </row>
    <row r="35" ht="19.5" customHeight="1" spans="1:4">
      <c r="A35" s="152"/>
      <c r="B35" s="25"/>
      <c r="C35" s="150" t="s">
        <v>125</v>
      </c>
      <c r="D35" s="25"/>
    </row>
    <row r="36" ht="19.5" customHeight="1" spans="1:4">
      <c r="A36" s="156" t="s">
        <v>25</v>
      </c>
      <c r="B36" s="25">
        <v>1234776.89</v>
      </c>
      <c r="C36" s="156" t="s">
        <v>26</v>
      </c>
      <c r="D36" s="25">
        <v>1234776.89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zoomScale="70" zoomScaleNormal="70" workbookViewId="0">
      <selection activeCell="D1" sqref="D$1:G$1048576"/>
    </sheetView>
  </sheetViews>
  <sheetFormatPr defaultColWidth="10.2857142857143" defaultRowHeight="15" customHeight="1" outlineLevelCol="6"/>
  <cols>
    <col min="1" max="1" width="26.3428571428571" style="1" customWidth="1"/>
    <col min="2" max="2" width="32.0285714285714" style="1" customWidth="1"/>
    <col min="3" max="3" width="24.4857142857143" style="1" customWidth="1"/>
    <col min="4" max="7" width="27.1428571428571" style="1" customWidth="1"/>
    <col min="8" max="16384" width="10.2857142857143" style="1"/>
  </cols>
  <sheetData>
    <row r="1" ht="18.75" customHeight="1" spans="1:7">
      <c r="A1" s="117"/>
      <c r="B1" s="117"/>
      <c r="C1" s="117"/>
      <c r="D1" s="117"/>
      <c r="E1" s="117"/>
      <c r="F1" s="117"/>
      <c r="G1" s="118" t="s">
        <v>126</v>
      </c>
    </row>
    <row r="2" ht="33" customHeight="1" spans="1:7">
      <c r="A2" s="145" t="str">
        <f>"2026"&amp;"年一般公共预算支出预算表（按功能科目分类）"</f>
        <v>2026年一般公共预算支出预算表（按功能科目分类）</v>
      </c>
      <c r="B2" s="145"/>
      <c r="C2" s="145"/>
      <c r="D2" s="145"/>
      <c r="E2" s="145"/>
      <c r="F2" s="145"/>
      <c r="G2" s="145"/>
    </row>
    <row r="3" ht="18.75" customHeight="1" spans="1:7">
      <c r="A3" s="123" t="s">
        <v>1</v>
      </c>
      <c r="B3" s="146"/>
      <c r="C3" s="117"/>
      <c r="D3" s="117"/>
      <c r="E3" s="117"/>
      <c r="F3" s="117"/>
      <c r="G3" s="118" t="s">
        <v>2</v>
      </c>
    </row>
    <row r="4" ht="18.75" customHeight="1" spans="1:7">
      <c r="A4" s="120" t="s">
        <v>127</v>
      </c>
      <c r="B4" s="120"/>
      <c r="C4" s="120" t="s">
        <v>31</v>
      </c>
      <c r="D4" s="120" t="s">
        <v>53</v>
      </c>
      <c r="E4" s="120"/>
      <c r="F4" s="120"/>
      <c r="G4" s="120" t="s">
        <v>54</v>
      </c>
    </row>
    <row r="5" ht="18.75" customHeight="1" spans="1:7">
      <c r="A5" s="120" t="s">
        <v>49</v>
      </c>
      <c r="B5" s="120" t="s">
        <v>50</v>
      </c>
      <c r="C5" s="120"/>
      <c r="D5" s="120" t="s">
        <v>34</v>
      </c>
      <c r="E5" s="120" t="s">
        <v>128</v>
      </c>
      <c r="F5" s="120" t="s">
        <v>129</v>
      </c>
      <c r="G5" s="120"/>
    </row>
    <row r="6" ht="18.75" customHeight="1" spans="1:7">
      <c r="A6" s="120" t="s">
        <v>60</v>
      </c>
      <c r="B6" s="120" t="s">
        <v>61</v>
      </c>
      <c r="C6" s="120" t="s">
        <v>62</v>
      </c>
      <c r="D6" s="120" t="s">
        <v>63</v>
      </c>
      <c r="E6" s="120" t="s">
        <v>64</v>
      </c>
      <c r="F6" s="120" t="s">
        <v>65</v>
      </c>
      <c r="G6" s="120" t="s">
        <v>66</v>
      </c>
    </row>
    <row r="7" ht="18.75" customHeight="1" spans="1:7">
      <c r="A7" s="121" t="s">
        <v>75</v>
      </c>
      <c r="B7" s="121" t="s">
        <v>76</v>
      </c>
      <c r="C7" s="147">
        <v>994547.44</v>
      </c>
      <c r="D7" s="147">
        <v>794547.44</v>
      </c>
      <c r="E7" s="147">
        <v>654336</v>
      </c>
      <c r="F7" s="147">
        <v>140211.44</v>
      </c>
      <c r="G7" s="147">
        <v>200000</v>
      </c>
    </row>
    <row r="8" ht="18.75" customHeight="1" outlineLevel="1" spans="1:7">
      <c r="A8" s="148" t="s">
        <v>77</v>
      </c>
      <c r="B8" s="148" t="s">
        <v>78</v>
      </c>
      <c r="C8" s="147">
        <v>814547.44</v>
      </c>
      <c r="D8" s="147">
        <v>794547.44</v>
      </c>
      <c r="E8" s="147">
        <v>654336</v>
      </c>
      <c r="F8" s="147">
        <v>140211.44</v>
      </c>
      <c r="G8" s="147">
        <v>20000</v>
      </c>
    </row>
    <row r="9" ht="18.75" customHeight="1" outlineLevel="2" spans="1:7">
      <c r="A9" s="149" t="s">
        <v>79</v>
      </c>
      <c r="B9" s="149" t="s">
        <v>80</v>
      </c>
      <c r="C9" s="147">
        <v>794547.44</v>
      </c>
      <c r="D9" s="147">
        <v>794547.44</v>
      </c>
      <c r="E9" s="147">
        <v>654336</v>
      </c>
      <c r="F9" s="147">
        <v>140211.44</v>
      </c>
      <c r="G9" s="147"/>
    </row>
    <row r="10" ht="18.75" customHeight="1" outlineLevel="2" spans="1:7">
      <c r="A10" s="149" t="s">
        <v>81</v>
      </c>
      <c r="B10" s="149" t="s">
        <v>82</v>
      </c>
      <c r="C10" s="147">
        <v>20000</v>
      </c>
      <c r="D10" s="147"/>
      <c r="E10" s="147"/>
      <c r="F10" s="147"/>
      <c r="G10" s="147">
        <v>20000</v>
      </c>
    </row>
    <row r="11" ht="18.75" customHeight="1" outlineLevel="1" spans="1:7">
      <c r="A11" s="148" t="s">
        <v>83</v>
      </c>
      <c r="B11" s="148" t="s">
        <v>84</v>
      </c>
      <c r="C11" s="147">
        <v>180000</v>
      </c>
      <c r="D11" s="147"/>
      <c r="E11" s="147"/>
      <c r="F11" s="147"/>
      <c r="G11" s="147">
        <v>180000</v>
      </c>
    </row>
    <row r="12" ht="18.75" customHeight="1" outlineLevel="2" spans="1:7">
      <c r="A12" s="149" t="s">
        <v>85</v>
      </c>
      <c r="B12" s="149" t="s">
        <v>86</v>
      </c>
      <c r="C12" s="147">
        <v>180000</v>
      </c>
      <c r="D12" s="147"/>
      <c r="E12" s="147"/>
      <c r="F12" s="147"/>
      <c r="G12" s="147">
        <v>180000</v>
      </c>
    </row>
    <row r="13" ht="18.75" customHeight="1" spans="1:7">
      <c r="A13" s="121" t="s">
        <v>87</v>
      </c>
      <c r="B13" s="121" t="s">
        <v>88</v>
      </c>
      <c r="C13" s="147">
        <v>113602.83</v>
      </c>
      <c r="D13" s="147">
        <v>113602.83</v>
      </c>
      <c r="E13" s="147">
        <v>113602.83</v>
      </c>
      <c r="F13" s="147"/>
      <c r="G13" s="147"/>
    </row>
    <row r="14" ht="18.75" customHeight="1" outlineLevel="1" spans="1:7">
      <c r="A14" s="148" t="s">
        <v>89</v>
      </c>
      <c r="B14" s="148" t="s">
        <v>90</v>
      </c>
      <c r="C14" s="147">
        <v>112912.01</v>
      </c>
      <c r="D14" s="147">
        <v>112912.01</v>
      </c>
      <c r="E14" s="147">
        <v>112912.01</v>
      </c>
      <c r="F14" s="147"/>
      <c r="G14" s="147"/>
    </row>
    <row r="15" ht="18.75" customHeight="1" outlineLevel="2" spans="1:7">
      <c r="A15" s="149" t="s">
        <v>91</v>
      </c>
      <c r="B15" s="149" t="s">
        <v>92</v>
      </c>
      <c r="C15" s="147">
        <v>112912.01</v>
      </c>
      <c r="D15" s="147">
        <v>112912.01</v>
      </c>
      <c r="E15" s="147">
        <v>112912.01</v>
      </c>
      <c r="F15" s="147"/>
      <c r="G15" s="147"/>
    </row>
    <row r="16" ht="18.75" customHeight="1" outlineLevel="1" spans="1:7">
      <c r="A16" s="148" t="s">
        <v>95</v>
      </c>
      <c r="B16" s="148" t="s">
        <v>96</v>
      </c>
      <c r="C16" s="147">
        <v>690.82</v>
      </c>
      <c r="D16" s="147">
        <v>690.82</v>
      </c>
      <c r="E16" s="147">
        <v>690.82</v>
      </c>
      <c r="F16" s="147"/>
      <c r="G16" s="147"/>
    </row>
    <row r="17" ht="18.75" customHeight="1" outlineLevel="2" spans="1:7">
      <c r="A17" s="149" t="s">
        <v>97</v>
      </c>
      <c r="B17" s="149" t="s">
        <v>96</v>
      </c>
      <c r="C17" s="147">
        <v>690.82</v>
      </c>
      <c r="D17" s="147">
        <v>690.82</v>
      </c>
      <c r="E17" s="147">
        <v>690.82</v>
      </c>
      <c r="F17" s="147"/>
      <c r="G17" s="147"/>
    </row>
    <row r="18" ht="18.75" customHeight="1" spans="1:7">
      <c r="A18" s="121" t="s">
        <v>98</v>
      </c>
      <c r="B18" s="121" t="s">
        <v>99</v>
      </c>
      <c r="C18" s="147">
        <v>45022.3</v>
      </c>
      <c r="D18" s="147">
        <v>45022.3</v>
      </c>
      <c r="E18" s="147">
        <v>45022.3</v>
      </c>
      <c r="F18" s="147"/>
      <c r="G18" s="147"/>
    </row>
    <row r="19" ht="18.75" customHeight="1" outlineLevel="1" spans="1:7">
      <c r="A19" s="148" t="s">
        <v>100</v>
      </c>
      <c r="B19" s="148" t="s">
        <v>101</v>
      </c>
      <c r="C19" s="147">
        <v>45022.3</v>
      </c>
      <c r="D19" s="147">
        <v>45022.3</v>
      </c>
      <c r="E19" s="147">
        <v>45022.3</v>
      </c>
      <c r="F19" s="147"/>
      <c r="G19" s="147"/>
    </row>
    <row r="20" ht="18.75" customHeight="1" outlineLevel="2" spans="1:7">
      <c r="A20" s="149" t="s">
        <v>102</v>
      </c>
      <c r="B20" s="149" t="s">
        <v>103</v>
      </c>
      <c r="C20" s="147">
        <v>43662.23</v>
      </c>
      <c r="D20" s="147">
        <v>43662.23</v>
      </c>
      <c r="E20" s="147">
        <v>43662.23</v>
      </c>
      <c r="F20" s="147"/>
      <c r="G20" s="147"/>
    </row>
    <row r="21" ht="18.75" customHeight="1" outlineLevel="2" spans="1:7">
      <c r="A21" s="149" t="s">
        <v>106</v>
      </c>
      <c r="B21" s="149" t="s">
        <v>107</v>
      </c>
      <c r="C21" s="147">
        <v>1360.07</v>
      </c>
      <c r="D21" s="147">
        <v>1360.07</v>
      </c>
      <c r="E21" s="147">
        <v>1360.07</v>
      </c>
      <c r="F21" s="147"/>
      <c r="G21" s="147"/>
    </row>
    <row r="22" ht="18.75" customHeight="1" spans="1:7">
      <c r="A22" s="121" t="s">
        <v>108</v>
      </c>
      <c r="B22" s="121" t="s">
        <v>109</v>
      </c>
      <c r="C22" s="147">
        <v>81604.32</v>
      </c>
      <c r="D22" s="147">
        <v>81604.32</v>
      </c>
      <c r="E22" s="147">
        <v>81604.32</v>
      </c>
      <c r="F22" s="147"/>
      <c r="G22" s="147"/>
    </row>
    <row r="23" ht="18.75" customHeight="1" outlineLevel="1" spans="1:7">
      <c r="A23" s="148" t="s">
        <v>110</v>
      </c>
      <c r="B23" s="148" t="s">
        <v>111</v>
      </c>
      <c r="C23" s="147">
        <v>81604.32</v>
      </c>
      <c r="D23" s="147">
        <v>81604.32</v>
      </c>
      <c r="E23" s="147">
        <v>81604.32</v>
      </c>
      <c r="F23" s="147"/>
      <c r="G23" s="147"/>
    </row>
    <row r="24" ht="18.75" customHeight="1" outlineLevel="2" spans="1:7">
      <c r="A24" s="149" t="s">
        <v>112</v>
      </c>
      <c r="B24" s="149" t="s">
        <v>113</v>
      </c>
      <c r="C24" s="147">
        <v>81604.32</v>
      </c>
      <c r="D24" s="147">
        <v>81604.32</v>
      </c>
      <c r="E24" s="147">
        <v>81604.32</v>
      </c>
      <c r="F24" s="147"/>
      <c r="G24" s="147"/>
    </row>
    <row r="25" ht="18.75" customHeight="1" spans="1:7">
      <c r="A25" s="120" t="s">
        <v>31</v>
      </c>
      <c r="B25" s="120"/>
      <c r="C25" s="147">
        <v>1234776.89</v>
      </c>
      <c r="D25" s="147">
        <v>1034776.89</v>
      </c>
      <c r="E25" s="147">
        <v>894565.45</v>
      </c>
      <c r="F25" s="147">
        <v>140211.44</v>
      </c>
      <c r="G25" s="147">
        <v>200000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zoomScale="70" zoomScaleNormal="70" workbookViewId="0">
      <selection activeCell="D14" sqref="D14"/>
    </sheetView>
  </sheetViews>
  <sheetFormatPr defaultColWidth="9.14285714285714" defaultRowHeight="14.25" customHeight="1" outlineLevelRow="6" outlineLevelCol="5"/>
  <cols>
    <col min="1" max="1" width="28.2" style="1" customWidth="1"/>
    <col min="2" max="2" width="35.7142857142857" style="1" customWidth="1"/>
    <col min="3" max="3" width="17.2857142857143" style="1" customWidth="1"/>
    <col min="4" max="4" width="21.6285714285714" style="1" customWidth="1"/>
    <col min="5" max="5" width="19.7714285714286" style="1" customWidth="1"/>
    <col min="6" max="6" width="18.7142857142857" style="1" customWidth="1"/>
    <col min="7" max="16384" width="9.14285714285714" style="1"/>
  </cols>
  <sheetData>
    <row r="1" customHeight="1" spans="1:6">
      <c r="A1" s="138"/>
      <c r="B1" s="138"/>
      <c r="C1" s="139"/>
      <c r="D1" s="2"/>
      <c r="E1" s="2"/>
      <c r="F1" s="140" t="s">
        <v>130</v>
      </c>
    </row>
    <row r="2" ht="33.75" customHeight="1" spans="1:6">
      <c r="A2" s="141" t="str">
        <f>"2026"&amp;"年一般公共预算“三公”经费支出预算表"</f>
        <v>2026年一般公共预算“三公”经费支出预算表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">
        <v>1</v>
      </c>
      <c r="B3" s="138"/>
      <c r="C3" s="139"/>
      <c r="D3" s="4"/>
      <c r="E3" s="2"/>
      <c r="F3" s="140" t="s">
        <v>28</v>
      </c>
    </row>
    <row r="4" ht="19.5" customHeight="1" spans="1:6">
      <c r="A4" s="12" t="s">
        <v>131</v>
      </c>
      <c r="B4" s="68" t="s">
        <v>132</v>
      </c>
      <c r="C4" s="13" t="s">
        <v>133</v>
      </c>
      <c r="D4" s="14"/>
      <c r="E4" s="15"/>
      <c r="F4" s="68" t="s">
        <v>134</v>
      </c>
    </row>
    <row r="5" ht="19.5" customHeight="1" spans="1:6">
      <c r="A5" s="19"/>
      <c r="B5" s="73"/>
      <c r="C5" s="21" t="s">
        <v>34</v>
      </c>
      <c r="D5" s="21" t="s">
        <v>135</v>
      </c>
      <c r="E5" s="21" t="s">
        <v>136</v>
      </c>
      <c r="F5" s="73"/>
    </row>
    <row r="6" ht="18.75" customHeight="1" spans="1:6">
      <c r="A6" s="36">
        <v>1</v>
      </c>
      <c r="B6" s="36">
        <v>2</v>
      </c>
      <c r="C6" s="49">
        <v>3</v>
      </c>
      <c r="D6" s="36">
        <v>4</v>
      </c>
      <c r="E6" s="36">
        <v>5</v>
      </c>
      <c r="F6" s="36">
        <v>6</v>
      </c>
    </row>
    <row r="7" ht="24.75" customHeight="1" spans="1:6">
      <c r="A7" s="143">
        <v>7275</v>
      </c>
      <c r="B7" s="143"/>
      <c r="C7" s="144">
        <v>2425</v>
      </c>
      <c r="D7" s="143"/>
      <c r="E7" s="143">
        <v>2425</v>
      </c>
      <c r="F7" s="143">
        <v>4850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zoomScale="70" zoomScaleNormal="70" workbookViewId="0">
      <selection activeCell="M12" sqref="M12"/>
    </sheetView>
  </sheetViews>
  <sheetFormatPr defaultColWidth="10.2857142857143" defaultRowHeight="15" customHeight="1"/>
  <cols>
    <col min="1" max="5" width="21.0190476190476" style="1" customWidth="1"/>
    <col min="6" max="6" width="12.447619047619" style="1" customWidth="1"/>
    <col min="7" max="7" width="21.0190476190476" style="1" customWidth="1"/>
    <col min="8" max="9" width="20.4095238095238" style="1" customWidth="1"/>
    <col min="10" max="11" width="6" style="1" customWidth="1"/>
    <col min="12" max="12" width="24.8952380952381" style="1" customWidth="1"/>
    <col min="13" max="13" width="3.71428571428571" style="1" customWidth="1"/>
    <col min="14" max="14" width="5.04761904761905" style="1" customWidth="1"/>
    <col min="15" max="15" width="5.77142857142857" style="1" customWidth="1"/>
    <col min="16" max="16" width="6.57142857142857" style="1" customWidth="1"/>
    <col min="17" max="17" width="4.77142857142857" style="1" customWidth="1"/>
    <col min="18" max="18" width="4.28571428571429" style="1" customWidth="1"/>
    <col min="19" max="23" width="4.71428571428571" style="1" customWidth="1"/>
    <col min="24" max="16384" width="10.2857142857143" style="1"/>
  </cols>
  <sheetData>
    <row r="1" ht="18.75" customHeight="1" spans="1:23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30" t="s">
        <v>137</v>
      </c>
      <c r="U1" s="131"/>
      <c r="V1" s="131"/>
      <c r="W1" s="131"/>
    </row>
    <row r="2" ht="45.75" customHeight="1" spans="1:23">
      <c r="A2" s="132" t="str">
        <f>"2026"&amp;"年部门基本支出预算表"</f>
        <v>2026年部门基本支出预算表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3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 t="s">
        <v>28</v>
      </c>
      <c r="U3" s="131"/>
      <c r="V3" s="131"/>
      <c r="W3" s="131"/>
    </row>
    <row r="4" ht="18.75" customHeight="1" spans="1:23">
      <c r="A4" s="134" t="s">
        <v>138</v>
      </c>
      <c r="B4" s="134" t="s">
        <v>139</v>
      </c>
      <c r="C4" s="134" t="s">
        <v>140</v>
      </c>
      <c r="D4" s="134" t="s">
        <v>141</v>
      </c>
      <c r="E4" s="134" t="s">
        <v>142</v>
      </c>
      <c r="F4" s="134" t="s">
        <v>143</v>
      </c>
      <c r="G4" s="134" t="s">
        <v>144</v>
      </c>
      <c r="H4" s="134" t="s">
        <v>145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4" t="s">
        <v>146</v>
      </c>
      <c r="I5" s="134" t="s">
        <v>35</v>
      </c>
      <c r="J5" s="134" t="s">
        <v>147</v>
      </c>
      <c r="K5" s="134" t="s">
        <v>148</v>
      </c>
      <c r="L5" s="134" t="s">
        <v>149</v>
      </c>
      <c r="M5" s="134" t="s">
        <v>150</v>
      </c>
      <c r="N5" s="134" t="s">
        <v>151</v>
      </c>
      <c r="O5" s="134" t="s">
        <v>36</v>
      </c>
      <c r="P5" s="134" t="s">
        <v>37</v>
      </c>
      <c r="Q5" s="134" t="s">
        <v>38</v>
      </c>
      <c r="R5" s="134" t="s">
        <v>52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4" t="s">
        <v>152</v>
      </c>
      <c r="J6" s="134" t="s">
        <v>147</v>
      </c>
      <c r="K6" s="134" t="s">
        <v>148</v>
      </c>
      <c r="L6" s="134" t="s">
        <v>149</v>
      </c>
      <c r="M6" s="134" t="s">
        <v>150</v>
      </c>
      <c r="N6" s="134" t="s">
        <v>35</v>
      </c>
      <c r="O6" s="134" t="s">
        <v>36</v>
      </c>
      <c r="P6" s="134" t="s">
        <v>37</v>
      </c>
      <c r="Q6" s="135"/>
      <c r="R6" s="134" t="s">
        <v>34</v>
      </c>
      <c r="S6" s="134" t="s">
        <v>41</v>
      </c>
      <c r="T6" s="134" t="s">
        <v>42</v>
      </c>
      <c r="U6" s="134" t="s">
        <v>43</v>
      </c>
      <c r="V6" s="134" t="s">
        <v>44</v>
      </c>
      <c r="W6" s="134" t="s">
        <v>45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4" t="s">
        <v>34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4" t="s">
        <v>60</v>
      </c>
      <c r="B8" s="134" t="s">
        <v>61</v>
      </c>
      <c r="C8" s="134" t="s">
        <v>62</v>
      </c>
      <c r="D8" s="134" t="s">
        <v>63</v>
      </c>
      <c r="E8" s="134" t="s">
        <v>64</v>
      </c>
      <c r="F8" s="134" t="s">
        <v>65</v>
      </c>
      <c r="G8" s="134" t="s">
        <v>66</v>
      </c>
      <c r="H8" s="134" t="s">
        <v>67</v>
      </c>
      <c r="I8" s="134" t="s">
        <v>68</v>
      </c>
      <c r="J8" s="134" t="s">
        <v>69</v>
      </c>
      <c r="K8" s="134" t="s">
        <v>70</v>
      </c>
      <c r="L8" s="134" t="s">
        <v>71</v>
      </c>
      <c r="M8" s="134" t="s">
        <v>72</v>
      </c>
      <c r="N8" s="134" t="s">
        <v>73</v>
      </c>
      <c r="O8" s="134" t="s">
        <v>74</v>
      </c>
      <c r="P8" s="134" t="s">
        <v>153</v>
      </c>
      <c r="Q8" s="134" t="s">
        <v>154</v>
      </c>
      <c r="R8" s="134" t="s">
        <v>155</v>
      </c>
      <c r="S8" s="134" t="s">
        <v>156</v>
      </c>
      <c r="T8" s="134" t="s">
        <v>157</v>
      </c>
      <c r="U8" s="134" t="s">
        <v>158</v>
      </c>
      <c r="V8" s="134" t="s">
        <v>159</v>
      </c>
      <c r="W8" s="134" t="s">
        <v>160</v>
      </c>
    </row>
    <row r="9" ht="53.25" customHeight="1" spans="1:23">
      <c r="A9" s="126" t="s">
        <v>47</v>
      </c>
      <c r="B9" s="126"/>
      <c r="C9" s="126"/>
      <c r="D9" s="126"/>
      <c r="E9" s="126"/>
      <c r="F9" s="126"/>
      <c r="G9" s="126"/>
      <c r="H9" s="127">
        <v>1034776.89</v>
      </c>
      <c r="I9" s="127">
        <v>1034776.89</v>
      </c>
      <c r="J9" s="127"/>
      <c r="K9" s="127"/>
      <c r="L9" s="127">
        <v>1034776.89</v>
      </c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ht="53.25" customHeight="1" outlineLevel="1" spans="1:23">
      <c r="A10" s="126" t="s">
        <v>47</v>
      </c>
      <c r="B10" s="126" t="s">
        <v>161</v>
      </c>
      <c r="C10" s="126" t="s">
        <v>162</v>
      </c>
      <c r="D10" s="126" t="s">
        <v>79</v>
      </c>
      <c r="E10" s="126" t="s">
        <v>80</v>
      </c>
      <c r="F10" s="126" t="s">
        <v>163</v>
      </c>
      <c r="G10" s="126" t="s">
        <v>164</v>
      </c>
      <c r="H10" s="127">
        <v>307968</v>
      </c>
      <c r="I10" s="127">
        <v>307968</v>
      </c>
      <c r="J10" s="127"/>
      <c r="K10" s="127"/>
      <c r="L10" s="127">
        <v>307968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ht="53.25" customHeight="1" outlineLevel="1" spans="1:23">
      <c r="A11" s="126" t="s">
        <v>47</v>
      </c>
      <c r="B11" s="126" t="s">
        <v>161</v>
      </c>
      <c r="C11" s="126" t="s">
        <v>162</v>
      </c>
      <c r="D11" s="126" t="s">
        <v>79</v>
      </c>
      <c r="E11" s="126" t="s">
        <v>80</v>
      </c>
      <c r="F11" s="126" t="s">
        <v>165</v>
      </c>
      <c r="G11" s="126" t="s">
        <v>166</v>
      </c>
      <c r="H11" s="127">
        <v>310704</v>
      </c>
      <c r="I11" s="127">
        <v>310704</v>
      </c>
      <c r="J11" s="127"/>
      <c r="K11" s="127"/>
      <c r="L11" s="127">
        <v>310704</v>
      </c>
      <c r="M11" s="126"/>
      <c r="N11" s="127"/>
      <c r="O11" s="127"/>
      <c r="P11" s="127"/>
      <c r="Q11" s="127"/>
      <c r="R11" s="127"/>
      <c r="S11" s="127"/>
      <c r="T11" s="127"/>
      <c r="U11" s="127"/>
      <c r="V11" s="127"/>
      <c r="W11" s="127"/>
    </row>
    <row r="12" ht="53.25" customHeight="1" outlineLevel="1" spans="1:23">
      <c r="A12" s="126" t="s">
        <v>47</v>
      </c>
      <c r="B12" s="126" t="s">
        <v>161</v>
      </c>
      <c r="C12" s="126" t="s">
        <v>162</v>
      </c>
      <c r="D12" s="126" t="s">
        <v>79</v>
      </c>
      <c r="E12" s="126" t="s">
        <v>80</v>
      </c>
      <c r="F12" s="126" t="s">
        <v>167</v>
      </c>
      <c r="G12" s="126" t="s">
        <v>168</v>
      </c>
      <c r="H12" s="127">
        <v>25664</v>
      </c>
      <c r="I12" s="127">
        <v>25664</v>
      </c>
      <c r="J12" s="127"/>
      <c r="K12" s="127"/>
      <c r="L12" s="127">
        <v>25664</v>
      </c>
      <c r="M12" s="126"/>
      <c r="N12" s="127"/>
      <c r="O12" s="127"/>
      <c r="P12" s="127"/>
      <c r="Q12" s="127"/>
      <c r="R12" s="127"/>
      <c r="S12" s="127"/>
      <c r="T12" s="127"/>
      <c r="U12" s="127"/>
      <c r="V12" s="127"/>
      <c r="W12" s="127"/>
    </row>
    <row r="13" ht="53.25" customHeight="1" outlineLevel="1" spans="1:23">
      <c r="A13" s="126" t="s">
        <v>47</v>
      </c>
      <c r="B13" s="126" t="s">
        <v>169</v>
      </c>
      <c r="C13" s="126" t="s">
        <v>170</v>
      </c>
      <c r="D13" s="126" t="s">
        <v>91</v>
      </c>
      <c r="E13" s="126" t="s">
        <v>92</v>
      </c>
      <c r="F13" s="126" t="s">
        <v>171</v>
      </c>
      <c r="G13" s="126" t="s">
        <v>172</v>
      </c>
      <c r="H13" s="127">
        <v>112912.01</v>
      </c>
      <c r="I13" s="127">
        <v>112912.01</v>
      </c>
      <c r="J13" s="127"/>
      <c r="K13" s="127"/>
      <c r="L13" s="127">
        <v>112912.01</v>
      </c>
      <c r="M13" s="126"/>
      <c r="N13" s="127"/>
      <c r="O13" s="127"/>
      <c r="P13" s="127"/>
      <c r="Q13" s="127"/>
      <c r="R13" s="127"/>
      <c r="S13" s="127"/>
      <c r="T13" s="127"/>
      <c r="U13" s="127"/>
      <c r="V13" s="127"/>
      <c r="W13" s="127"/>
    </row>
    <row r="14" ht="53.25" customHeight="1" outlineLevel="1" spans="1:23">
      <c r="A14" s="126" t="s">
        <v>47</v>
      </c>
      <c r="B14" s="126" t="s">
        <v>169</v>
      </c>
      <c r="C14" s="126" t="s">
        <v>170</v>
      </c>
      <c r="D14" s="126" t="s">
        <v>93</v>
      </c>
      <c r="E14" s="126" t="s">
        <v>94</v>
      </c>
      <c r="F14" s="126" t="s">
        <v>173</v>
      </c>
      <c r="G14" s="126" t="s">
        <v>174</v>
      </c>
      <c r="H14" s="127"/>
      <c r="I14" s="127"/>
      <c r="J14" s="127"/>
      <c r="K14" s="127"/>
      <c r="L14" s="127"/>
      <c r="M14" s="126"/>
      <c r="N14" s="127"/>
      <c r="O14" s="127"/>
      <c r="P14" s="127"/>
      <c r="Q14" s="127"/>
      <c r="R14" s="127"/>
      <c r="S14" s="127"/>
      <c r="T14" s="127"/>
      <c r="U14" s="127"/>
      <c r="V14" s="127"/>
      <c r="W14" s="127"/>
    </row>
    <row r="15" ht="53.25" customHeight="1" outlineLevel="1" spans="1:23">
      <c r="A15" s="126" t="s">
        <v>47</v>
      </c>
      <c r="B15" s="126" t="s">
        <v>169</v>
      </c>
      <c r="C15" s="126" t="s">
        <v>170</v>
      </c>
      <c r="D15" s="126" t="s">
        <v>102</v>
      </c>
      <c r="E15" s="126" t="s">
        <v>103</v>
      </c>
      <c r="F15" s="126" t="s">
        <v>175</v>
      </c>
      <c r="G15" s="126" t="s">
        <v>176</v>
      </c>
      <c r="H15" s="127">
        <v>43662.23</v>
      </c>
      <c r="I15" s="127">
        <v>43662.23</v>
      </c>
      <c r="J15" s="127"/>
      <c r="K15" s="127"/>
      <c r="L15" s="127">
        <v>43662.23</v>
      </c>
      <c r="M15" s="126"/>
      <c r="N15" s="127"/>
      <c r="O15" s="127"/>
      <c r="P15" s="127"/>
      <c r="Q15" s="127"/>
      <c r="R15" s="127"/>
      <c r="S15" s="127"/>
      <c r="T15" s="127"/>
      <c r="U15" s="127"/>
      <c r="V15" s="127"/>
      <c r="W15" s="127"/>
    </row>
    <row r="16" ht="53.25" customHeight="1" outlineLevel="1" spans="1:23">
      <c r="A16" s="126" t="s">
        <v>47</v>
      </c>
      <c r="B16" s="126" t="s">
        <v>169</v>
      </c>
      <c r="C16" s="126" t="s">
        <v>170</v>
      </c>
      <c r="D16" s="126" t="s">
        <v>104</v>
      </c>
      <c r="E16" s="126" t="s">
        <v>105</v>
      </c>
      <c r="F16" s="126" t="s">
        <v>175</v>
      </c>
      <c r="G16" s="126" t="s">
        <v>176</v>
      </c>
      <c r="H16" s="127"/>
      <c r="I16" s="127"/>
      <c r="J16" s="127"/>
      <c r="K16" s="127"/>
      <c r="L16" s="127"/>
      <c r="M16" s="126"/>
      <c r="N16" s="127"/>
      <c r="O16" s="127"/>
      <c r="P16" s="127"/>
      <c r="Q16" s="127"/>
      <c r="R16" s="127"/>
      <c r="S16" s="127"/>
      <c r="T16" s="127"/>
      <c r="U16" s="127"/>
      <c r="V16" s="127"/>
      <c r="W16" s="127"/>
    </row>
    <row r="17" ht="53.25" customHeight="1" outlineLevel="1" spans="1:23">
      <c r="A17" s="126" t="s">
        <v>47</v>
      </c>
      <c r="B17" s="126" t="s">
        <v>169</v>
      </c>
      <c r="C17" s="126" t="s">
        <v>170</v>
      </c>
      <c r="D17" s="126" t="s">
        <v>106</v>
      </c>
      <c r="E17" s="126" t="s">
        <v>107</v>
      </c>
      <c r="F17" s="126" t="s">
        <v>177</v>
      </c>
      <c r="G17" s="126" t="s">
        <v>178</v>
      </c>
      <c r="H17" s="127">
        <v>1360.07</v>
      </c>
      <c r="I17" s="127">
        <v>1360.07</v>
      </c>
      <c r="J17" s="127"/>
      <c r="K17" s="127"/>
      <c r="L17" s="127">
        <v>1360.07</v>
      </c>
      <c r="M17" s="126"/>
      <c r="N17" s="127"/>
      <c r="O17" s="127"/>
      <c r="P17" s="127"/>
      <c r="Q17" s="127"/>
      <c r="R17" s="127"/>
      <c r="S17" s="127"/>
      <c r="T17" s="127"/>
      <c r="U17" s="127"/>
      <c r="V17" s="127"/>
      <c r="W17" s="127"/>
    </row>
    <row r="18" ht="53.25" customHeight="1" outlineLevel="1" spans="1:23">
      <c r="A18" s="126" t="s">
        <v>47</v>
      </c>
      <c r="B18" s="126" t="s">
        <v>169</v>
      </c>
      <c r="C18" s="126" t="s">
        <v>170</v>
      </c>
      <c r="D18" s="126" t="s">
        <v>97</v>
      </c>
      <c r="E18" s="126" t="s">
        <v>96</v>
      </c>
      <c r="F18" s="126" t="s">
        <v>177</v>
      </c>
      <c r="G18" s="126" t="s">
        <v>178</v>
      </c>
      <c r="H18" s="127">
        <v>690.82</v>
      </c>
      <c r="I18" s="127">
        <v>690.82</v>
      </c>
      <c r="J18" s="127"/>
      <c r="K18" s="127"/>
      <c r="L18" s="127">
        <v>690.82</v>
      </c>
      <c r="M18" s="126"/>
      <c r="N18" s="127"/>
      <c r="O18" s="127"/>
      <c r="P18" s="127"/>
      <c r="Q18" s="127"/>
      <c r="R18" s="127"/>
      <c r="S18" s="127"/>
      <c r="T18" s="127"/>
      <c r="U18" s="127"/>
      <c r="V18" s="127"/>
      <c r="W18" s="127"/>
    </row>
    <row r="19" ht="53.25" customHeight="1" outlineLevel="1" spans="1:23">
      <c r="A19" s="126" t="s">
        <v>47</v>
      </c>
      <c r="B19" s="126" t="s">
        <v>169</v>
      </c>
      <c r="C19" s="126" t="s">
        <v>170</v>
      </c>
      <c r="D19" s="126" t="s">
        <v>106</v>
      </c>
      <c r="E19" s="126" t="s">
        <v>107</v>
      </c>
      <c r="F19" s="126" t="s">
        <v>177</v>
      </c>
      <c r="G19" s="126" t="s">
        <v>178</v>
      </c>
      <c r="H19" s="127"/>
      <c r="I19" s="127"/>
      <c r="J19" s="127"/>
      <c r="K19" s="127"/>
      <c r="L19" s="127"/>
      <c r="M19" s="126"/>
      <c r="N19" s="127"/>
      <c r="O19" s="127"/>
      <c r="P19" s="127"/>
      <c r="Q19" s="127"/>
      <c r="R19" s="127"/>
      <c r="S19" s="127"/>
      <c r="T19" s="127"/>
      <c r="U19" s="127"/>
      <c r="V19" s="127"/>
      <c r="W19" s="127"/>
    </row>
    <row r="20" ht="53.25" customHeight="1" outlineLevel="1" spans="1:23">
      <c r="A20" s="126" t="s">
        <v>47</v>
      </c>
      <c r="B20" s="126" t="s">
        <v>179</v>
      </c>
      <c r="C20" s="126" t="s">
        <v>113</v>
      </c>
      <c r="D20" s="126" t="s">
        <v>112</v>
      </c>
      <c r="E20" s="126" t="s">
        <v>113</v>
      </c>
      <c r="F20" s="126" t="s">
        <v>180</v>
      </c>
      <c r="G20" s="126" t="s">
        <v>113</v>
      </c>
      <c r="H20" s="127">
        <v>81604.32</v>
      </c>
      <c r="I20" s="127">
        <v>81604.32</v>
      </c>
      <c r="J20" s="127"/>
      <c r="K20" s="127"/>
      <c r="L20" s="127">
        <v>81604.32</v>
      </c>
      <c r="M20" s="126"/>
      <c r="N20" s="127"/>
      <c r="O20" s="127"/>
      <c r="P20" s="127"/>
      <c r="Q20" s="127"/>
      <c r="R20" s="127"/>
      <c r="S20" s="127"/>
      <c r="T20" s="127"/>
      <c r="U20" s="127"/>
      <c r="V20" s="127"/>
      <c r="W20" s="127"/>
    </row>
    <row r="21" ht="53.25" customHeight="1" outlineLevel="1" spans="1:23">
      <c r="A21" s="126" t="s">
        <v>47</v>
      </c>
      <c r="B21" s="126" t="s">
        <v>181</v>
      </c>
      <c r="C21" s="126" t="s">
        <v>182</v>
      </c>
      <c r="D21" s="126" t="s">
        <v>79</v>
      </c>
      <c r="E21" s="126" t="s">
        <v>80</v>
      </c>
      <c r="F21" s="126" t="s">
        <v>183</v>
      </c>
      <c r="G21" s="126" t="s">
        <v>184</v>
      </c>
      <c r="H21" s="127">
        <v>40000</v>
      </c>
      <c r="I21" s="127">
        <v>40000</v>
      </c>
      <c r="J21" s="127"/>
      <c r="K21" s="127"/>
      <c r="L21" s="127">
        <v>40000</v>
      </c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ht="53.25" customHeight="1" outlineLevel="1" spans="1:23">
      <c r="A22" s="126" t="s">
        <v>47</v>
      </c>
      <c r="B22" s="126" t="s">
        <v>181</v>
      </c>
      <c r="C22" s="126" t="s">
        <v>182</v>
      </c>
      <c r="D22" s="126" t="s">
        <v>79</v>
      </c>
      <c r="E22" s="126" t="s">
        <v>80</v>
      </c>
      <c r="F22" s="126" t="s">
        <v>185</v>
      </c>
      <c r="G22" s="126" t="s">
        <v>186</v>
      </c>
      <c r="H22" s="127">
        <v>5000</v>
      </c>
      <c r="I22" s="127">
        <v>5000</v>
      </c>
      <c r="J22" s="127"/>
      <c r="K22" s="127"/>
      <c r="L22" s="127">
        <v>5000</v>
      </c>
      <c r="M22" s="126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ht="53.25" customHeight="1" outlineLevel="1" spans="1:23">
      <c r="A23" s="126" t="s">
        <v>47</v>
      </c>
      <c r="B23" s="126" t="s">
        <v>181</v>
      </c>
      <c r="C23" s="126" t="s">
        <v>182</v>
      </c>
      <c r="D23" s="126" t="s">
        <v>79</v>
      </c>
      <c r="E23" s="126" t="s">
        <v>80</v>
      </c>
      <c r="F23" s="126" t="s">
        <v>187</v>
      </c>
      <c r="G23" s="126" t="s">
        <v>188</v>
      </c>
      <c r="H23" s="127">
        <v>3000</v>
      </c>
      <c r="I23" s="127">
        <v>3000</v>
      </c>
      <c r="J23" s="127"/>
      <c r="K23" s="127"/>
      <c r="L23" s="127">
        <v>3000</v>
      </c>
      <c r="M23" s="126"/>
      <c r="N23" s="127"/>
      <c r="O23" s="127"/>
      <c r="P23" s="127"/>
      <c r="Q23" s="127"/>
      <c r="R23" s="127"/>
      <c r="S23" s="127"/>
      <c r="T23" s="127"/>
      <c r="U23" s="127"/>
      <c r="V23" s="127"/>
      <c r="W23" s="127"/>
    </row>
    <row r="24" ht="53.25" customHeight="1" outlineLevel="1" spans="1:23">
      <c r="A24" s="126" t="s">
        <v>47</v>
      </c>
      <c r="B24" s="126" t="s">
        <v>181</v>
      </c>
      <c r="C24" s="126" t="s">
        <v>182</v>
      </c>
      <c r="D24" s="126" t="s">
        <v>79</v>
      </c>
      <c r="E24" s="126" t="s">
        <v>80</v>
      </c>
      <c r="F24" s="126" t="s">
        <v>189</v>
      </c>
      <c r="G24" s="126" t="s">
        <v>190</v>
      </c>
      <c r="H24" s="127">
        <v>21125</v>
      </c>
      <c r="I24" s="127">
        <v>21125</v>
      </c>
      <c r="J24" s="127"/>
      <c r="K24" s="127"/>
      <c r="L24" s="127">
        <v>21125</v>
      </c>
      <c r="M24" s="126"/>
      <c r="N24" s="127"/>
      <c r="O24" s="127"/>
      <c r="P24" s="127"/>
      <c r="Q24" s="127"/>
      <c r="R24" s="127"/>
      <c r="S24" s="127"/>
      <c r="T24" s="127"/>
      <c r="U24" s="127"/>
      <c r="V24" s="127"/>
      <c r="W24" s="127"/>
    </row>
    <row r="25" ht="53.25" customHeight="1" outlineLevel="1" spans="1:23">
      <c r="A25" s="126" t="s">
        <v>47</v>
      </c>
      <c r="B25" s="126" t="s">
        <v>191</v>
      </c>
      <c r="C25" s="126" t="s">
        <v>192</v>
      </c>
      <c r="D25" s="126" t="s">
        <v>79</v>
      </c>
      <c r="E25" s="126" t="s">
        <v>80</v>
      </c>
      <c r="F25" s="126" t="s">
        <v>193</v>
      </c>
      <c r="G25" s="126" t="s">
        <v>134</v>
      </c>
      <c r="H25" s="127">
        <v>4850</v>
      </c>
      <c r="I25" s="127">
        <v>4850</v>
      </c>
      <c r="J25" s="127"/>
      <c r="K25" s="127"/>
      <c r="L25" s="127">
        <v>4850</v>
      </c>
      <c r="M25" s="126"/>
      <c r="N25" s="127"/>
      <c r="O25" s="127"/>
      <c r="P25" s="127"/>
      <c r="Q25" s="127"/>
      <c r="R25" s="127"/>
      <c r="S25" s="127"/>
      <c r="T25" s="127"/>
      <c r="U25" s="127"/>
      <c r="V25" s="127"/>
      <c r="W25" s="127"/>
    </row>
    <row r="26" ht="53.25" customHeight="1" outlineLevel="1" spans="1:23">
      <c r="A26" s="126" t="s">
        <v>47</v>
      </c>
      <c r="B26" s="126" t="s">
        <v>194</v>
      </c>
      <c r="C26" s="126" t="s">
        <v>195</v>
      </c>
      <c r="D26" s="126" t="s">
        <v>79</v>
      </c>
      <c r="E26" s="126" t="s">
        <v>80</v>
      </c>
      <c r="F26" s="126" t="s">
        <v>196</v>
      </c>
      <c r="G26" s="126" t="s">
        <v>197</v>
      </c>
      <c r="H26" s="127">
        <v>10000</v>
      </c>
      <c r="I26" s="127">
        <v>10000</v>
      </c>
      <c r="J26" s="127"/>
      <c r="K26" s="127"/>
      <c r="L26" s="127">
        <v>10000</v>
      </c>
      <c r="M26" s="126"/>
      <c r="N26" s="127"/>
      <c r="O26" s="127"/>
      <c r="P26" s="127"/>
      <c r="Q26" s="127"/>
      <c r="R26" s="127"/>
      <c r="S26" s="127"/>
      <c r="T26" s="127"/>
      <c r="U26" s="127"/>
      <c r="V26" s="127"/>
      <c r="W26" s="127"/>
    </row>
    <row r="27" ht="53.25" customHeight="1" outlineLevel="1" spans="1:23">
      <c r="A27" s="126" t="s">
        <v>47</v>
      </c>
      <c r="B27" s="126" t="s">
        <v>198</v>
      </c>
      <c r="C27" s="126" t="s">
        <v>199</v>
      </c>
      <c r="D27" s="126" t="s">
        <v>79</v>
      </c>
      <c r="E27" s="126" t="s">
        <v>80</v>
      </c>
      <c r="F27" s="126" t="s">
        <v>200</v>
      </c>
      <c r="G27" s="126" t="s">
        <v>201</v>
      </c>
      <c r="H27" s="127">
        <v>2425</v>
      </c>
      <c r="I27" s="127">
        <v>2425</v>
      </c>
      <c r="J27" s="127"/>
      <c r="K27" s="127"/>
      <c r="L27" s="127">
        <v>2425</v>
      </c>
      <c r="M27" s="126"/>
      <c r="N27" s="127"/>
      <c r="O27" s="127"/>
      <c r="P27" s="127"/>
      <c r="Q27" s="127"/>
      <c r="R27" s="127"/>
      <c r="S27" s="127"/>
      <c r="T27" s="127"/>
      <c r="U27" s="127"/>
      <c r="V27" s="127"/>
      <c r="W27" s="127"/>
    </row>
    <row r="28" ht="53.25" customHeight="1" outlineLevel="1" spans="1:23">
      <c r="A28" s="126" t="s">
        <v>47</v>
      </c>
      <c r="B28" s="126" t="s">
        <v>202</v>
      </c>
      <c r="C28" s="126" t="s">
        <v>203</v>
      </c>
      <c r="D28" s="126" t="s">
        <v>79</v>
      </c>
      <c r="E28" s="126" t="s">
        <v>80</v>
      </c>
      <c r="F28" s="126" t="s">
        <v>204</v>
      </c>
      <c r="G28" s="126" t="s">
        <v>203</v>
      </c>
      <c r="H28" s="127">
        <v>11011.44</v>
      </c>
      <c r="I28" s="127">
        <v>11011.44</v>
      </c>
      <c r="J28" s="127"/>
      <c r="K28" s="127"/>
      <c r="L28" s="127">
        <v>11011.44</v>
      </c>
      <c r="M28" s="126"/>
      <c r="N28" s="127"/>
      <c r="O28" s="127"/>
      <c r="P28" s="127"/>
      <c r="Q28" s="127"/>
      <c r="R28" s="127"/>
      <c r="S28" s="127"/>
      <c r="T28" s="127"/>
      <c r="U28" s="127"/>
      <c r="V28" s="127"/>
      <c r="W28" s="127"/>
    </row>
    <row r="29" ht="53.25" customHeight="1" outlineLevel="1" spans="1:23">
      <c r="A29" s="126" t="s">
        <v>47</v>
      </c>
      <c r="B29" s="126" t="s">
        <v>202</v>
      </c>
      <c r="C29" s="126" t="s">
        <v>203</v>
      </c>
      <c r="D29" s="126" t="s">
        <v>79</v>
      </c>
      <c r="E29" s="126" t="s">
        <v>80</v>
      </c>
      <c r="F29" s="126" t="s">
        <v>204</v>
      </c>
      <c r="G29" s="126" t="s">
        <v>203</v>
      </c>
      <c r="H29" s="127"/>
      <c r="I29" s="127"/>
      <c r="J29" s="127"/>
      <c r="K29" s="127"/>
      <c r="L29" s="127"/>
      <c r="M29" s="126"/>
      <c r="N29" s="127"/>
      <c r="O29" s="127"/>
      <c r="P29" s="127"/>
      <c r="Q29" s="127"/>
      <c r="R29" s="127"/>
      <c r="S29" s="127"/>
      <c r="T29" s="127"/>
      <c r="U29" s="127"/>
      <c r="V29" s="127"/>
      <c r="W29" s="127"/>
    </row>
    <row r="30" ht="53.25" customHeight="1" outlineLevel="1" spans="1:23">
      <c r="A30" s="126" t="s">
        <v>47</v>
      </c>
      <c r="B30" s="126" t="s">
        <v>205</v>
      </c>
      <c r="C30" s="126" t="s">
        <v>206</v>
      </c>
      <c r="D30" s="126" t="s">
        <v>79</v>
      </c>
      <c r="E30" s="126" t="s">
        <v>80</v>
      </c>
      <c r="F30" s="126" t="s">
        <v>185</v>
      </c>
      <c r="G30" s="126" t="s">
        <v>186</v>
      </c>
      <c r="H30" s="127">
        <v>52800</v>
      </c>
      <c r="I30" s="127">
        <v>52800</v>
      </c>
      <c r="J30" s="127"/>
      <c r="K30" s="127"/>
      <c r="L30" s="127">
        <v>52800</v>
      </c>
      <c r="M30" s="126"/>
      <c r="N30" s="127"/>
      <c r="O30" s="127"/>
      <c r="P30" s="127"/>
      <c r="Q30" s="127"/>
      <c r="R30" s="127"/>
      <c r="S30" s="127"/>
      <c r="T30" s="127"/>
      <c r="U30" s="127"/>
      <c r="V30" s="127"/>
      <c r="W30" s="127"/>
    </row>
    <row r="31" ht="30.75" customHeight="1" spans="1:23">
      <c r="A31" s="136" t="s">
        <v>31</v>
      </c>
      <c r="B31" s="137"/>
      <c r="C31" s="137"/>
      <c r="D31" s="137"/>
      <c r="E31" s="137"/>
      <c r="F31" s="137"/>
      <c r="G31" s="137"/>
      <c r="H31" s="127">
        <v>1034776.89</v>
      </c>
      <c r="I31" s="127">
        <v>1034776.89</v>
      </c>
      <c r="J31" s="127"/>
      <c r="K31" s="127"/>
      <c r="L31" s="127">
        <v>1034776.89</v>
      </c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zoomScale="70" zoomScaleNormal="70" workbookViewId="0">
      <selection activeCell="D4" sqref="D4:D6"/>
    </sheetView>
  </sheetViews>
  <sheetFormatPr defaultColWidth="10.2857142857143" defaultRowHeight="15" customHeight="1"/>
  <cols>
    <col min="1" max="2" width="18.3714285714286" style="1" customWidth="1"/>
    <col min="3" max="3" width="31.6285714285714" style="1" customWidth="1"/>
    <col min="4" max="8" width="18.3714285714286" style="1" customWidth="1"/>
    <col min="9" max="11" width="23.2571428571429" style="1" customWidth="1"/>
    <col min="12" max="12" width="7.28571428571429" style="1" customWidth="1"/>
    <col min="13" max="13" width="5.84761904761905" style="1" customWidth="1"/>
    <col min="14" max="16" width="4.71428571428571" style="1" customWidth="1"/>
    <col min="17" max="17" width="8" style="1" customWidth="1"/>
    <col min="18" max="18" width="11" style="1" customWidth="1"/>
    <col min="19" max="20" width="9.84761904761905" style="1" customWidth="1"/>
    <col min="21" max="21" width="7.57142857142857" style="1" customWidth="1"/>
    <col min="22" max="22" width="5" style="1" customWidth="1"/>
    <col min="23" max="23" width="11" style="1" customWidth="1"/>
    <col min="24" max="16384" width="10.2857142857143" style="1"/>
  </cols>
  <sheetData>
    <row r="1" ht="18.75" customHeight="1" spans="1:23">
      <c r="A1" s="122" t="s">
        <v>207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ht="26.25" customHeight="1" spans="1:23">
      <c r="A2" s="119" t="str">
        <f>"2026"&amp;"年部门项目支出预算表"</f>
        <v>2026年部门项目支出预算表</v>
      </c>
      <c r="B2" s="119"/>
      <c r="C2" s="119" t="s">
        <v>60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ht="18.75" customHeight="1" spans="1:23">
      <c r="A3" s="123" t="s">
        <v>1</v>
      </c>
      <c r="B3" s="123"/>
      <c r="C3" s="123"/>
      <c r="D3" s="123"/>
      <c r="E3" s="123"/>
      <c r="F3" s="123"/>
      <c r="G3" s="123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2" t="s">
        <v>28</v>
      </c>
      <c r="W3" s="122"/>
    </row>
    <row r="4" ht="26.25" customHeight="1" spans="1:23">
      <c r="A4" s="125" t="s">
        <v>208</v>
      </c>
      <c r="B4" s="125" t="s">
        <v>139</v>
      </c>
      <c r="C4" s="125" t="s">
        <v>140</v>
      </c>
      <c r="D4" s="125" t="s">
        <v>209</v>
      </c>
      <c r="E4" s="125" t="s">
        <v>141</v>
      </c>
      <c r="F4" s="125" t="s">
        <v>142</v>
      </c>
      <c r="G4" s="125" t="s">
        <v>210</v>
      </c>
      <c r="H4" s="125" t="s">
        <v>211</v>
      </c>
      <c r="I4" s="125" t="s">
        <v>31</v>
      </c>
      <c r="J4" s="125" t="s">
        <v>212</v>
      </c>
      <c r="K4" s="125"/>
      <c r="L4" s="125"/>
      <c r="M4" s="125"/>
      <c r="N4" s="125" t="s">
        <v>151</v>
      </c>
      <c r="O4" s="125"/>
      <c r="P4" s="125"/>
      <c r="Q4" s="125" t="s">
        <v>38</v>
      </c>
      <c r="R4" s="125" t="s">
        <v>52</v>
      </c>
      <c r="S4" s="125"/>
      <c r="T4" s="125"/>
      <c r="U4" s="125"/>
      <c r="V4" s="125"/>
      <c r="W4" s="125"/>
    </row>
    <row r="5" ht="26.25" customHeight="1" spans="1:23">
      <c r="A5" s="125"/>
      <c r="B5" s="125"/>
      <c r="C5" s="125"/>
      <c r="D5" s="125"/>
      <c r="E5" s="125"/>
      <c r="F5" s="125"/>
      <c r="G5" s="125"/>
      <c r="H5" s="125"/>
      <c r="I5" s="125"/>
      <c r="J5" s="125" t="s">
        <v>35</v>
      </c>
      <c r="K5" s="125"/>
      <c r="L5" s="125" t="s">
        <v>36</v>
      </c>
      <c r="M5" s="125" t="s">
        <v>37</v>
      </c>
      <c r="N5" s="125" t="s">
        <v>35</v>
      </c>
      <c r="O5" s="125" t="s">
        <v>36</v>
      </c>
      <c r="P5" s="125" t="s">
        <v>37</v>
      </c>
      <c r="Q5" s="125"/>
      <c r="R5" s="125" t="s">
        <v>34</v>
      </c>
      <c r="S5" s="125" t="s">
        <v>41</v>
      </c>
      <c r="T5" s="125" t="s">
        <v>42</v>
      </c>
      <c r="U5" s="125" t="s">
        <v>43</v>
      </c>
      <c r="V5" s="125" t="s">
        <v>44</v>
      </c>
      <c r="W5" s="125" t="s">
        <v>45</v>
      </c>
    </row>
    <row r="6" ht="141" customHeight="1" spans="1:23">
      <c r="A6" s="125"/>
      <c r="B6" s="125"/>
      <c r="C6" s="125"/>
      <c r="D6" s="125"/>
      <c r="E6" s="125"/>
      <c r="F6" s="125"/>
      <c r="G6" s="125"/>
      <c r="H6" s="125"/>
      <c r="I6" s="125"/>
      <c r="J6" s="125" t="s">
        <v>34</v>
      </c>
      <c r="K6" s="125" t="s">
        <v>213</v>
      </c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ht="18.75" customHeight="1" spans="1:23">
      <c r="A7" s="125" t="s">
        <v>60</v>
      </c>
      <c r="B7" s="125" t="s">
        <v>61</v>
      </c>
      <c r="C7" s="125" t="s">
        <v>62</v>
      </c>
      <c r="D7" s="125" t="s">
        <v>63</v>
      </c>
      <c r="E7" s="125" t="s">
        <v>64</v>
      </c>
      <c r="F7" s="125" t="s">
        <v>65</v>
      </c>
      <c r="G7" s="125" t="s">
        <v>66</v>
      </c>
      <c r="H7" s="125" t="s">
        <v>67</v>
      </c>
      <c r="I7" s="125" t="s">
        <v>68</v>
      </c>
      <c r="J7" s="125" t="s">
        <v>69</v>
      </c>
      <c r="K7" s="125" t="s">
        <v>70</v>
      </c>
      <c r="L7" s="125" t="s">
        <v>71</v>
      </c>
      <c r="M7" s="125" t="s">
        <v>72</v>
      </c>
      <c r="N7" s="125" t="s">
        <v>73</v>
      </c>
      <c r="O7" s="125" t="s">
        <v>74</v>
      </c>
      <c r="P7" s="125" t="s">
        <v>153</v>
      </c>
      <c r="Q7" s="125" t="s">
        <v>154</v>
      </c>
      <c r="R7" s="125" t="s">
        <v>155</v>
      </c>
      <c r="S7" s="125" t="s">
        <v>156</v>
      </c>
      <c r="T7" s="125" t="s">
        <v>157</v>
      </c>
      <c r="U7" s="125" t="s">
        <v>158</v>
      </c>
      <c r="V7" s="125" t="s">
        <v>159</v>
      </c>
      <c r="W7" s="125" t="s">
        <v>160</v>
      </c>
    </row>
    <row r="8" ht="52.5" customHeight="1" spans="1:23">
      <c r="A8" s="126"/>
      <c r="B8" s="126"/>
      <c r="C8" s="126" t="s">
        <v>214</v>
      </c>
      <c r="D8" s="126"/>
      <c r="E8" s="126"/>
      <c r="F8" s="126"/>
      <c r="G8" s="126"/>
      <c r="H8" s="126"/>
      <c r="I8" s="127">
        <v>200000</v>
      </c>
      <c r="J8" s="127">
        <v>200000</v>
      </c>
      <c r="K8" s="127">
        <v>200000</v>
      </c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</row>
    <row r="9" ht="52.5" customHeight="1" outlineLevel="1" spans="1:23">
      <c r="A9" s="126" t="s">
        <v>215</v>
      </c>
      <c r="B9" s="126" t="s">
        <v>216</v>
      </c>
      <c r="C9" s="126" t="s">
        <v>214</v>
      </c>
      <c r="D9" s="126" t="s">
        <v>47</v>
      </c>
      <c r="E9" s="126" t="s">
        <v>81</v>
      </c>
      <c r="F9" s="126" t="s">
        <v>82</v>
      </c>
      <c r="G9" s="126" t="s">
        <v>183</v>
      </c>
      <c r="H9" s="126" t="s">
        <v>184</v>
      </c>
      <c r="I9" s="127">
        <v>10000</v>
      </c>
      <c r="J9" s="127">
        <v>10000</v>
      </c>
      <c r="K9" s="127">
        <v>10000</v>
      </c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ht="52.5" customHeight="1" outlineLevel="1" spans="1:23">
      <c r="A10" s="126" t="s">
        <v>215</v>
      </c>
      <c r="B10" s="126" t="s">
        <v>216</v>
      </c>
      <c r="C10" s="126" t="s">
        <v>214</v>
      </c>
      <c r="D10" s="126" t="s">
        <v>47</v>
      </c>
      <c r="E10" s="126" t="s">
        <v>81</v>
      </c>
      <c r="F10" s="126" t="s">
        <v>82</v>
      </c>
      <c r="G10" s="126" t="s">
        <v>217</v>
      </c>
      <c r="H10" s="126" t="s">
        <v>218</v>
      </c>
      <c r="I10" s="127">
        <v>10000</v>
      </c>
      <c r="J10" s="127">
        <v>10000</v>
      </c>
      <c r="K10" s="127">
        <v>10000</v>
      </c>
      <c r="L10" s="127"/>
      <c r="M10" s="127"/>
      <c r="N10" s="126"/>
      <c r="O10" s="126"/>
      <c r="P10" s="126"/>
      <c r="Q10" s="127"/>
      <c r="R10" s="127"/>
      <c r="S10" s="127"/>
      <c r="T10" s="127"/>
      <c r="U10" s="127"/>
      <c r="V10" s="127"/>
      <c r="W10" s="127"/>
    </row>
    <row r="11" ht="52.5" customHeight="1" outlineLevel="1" spans="1:23">
      <c r="A11" s="126" t="s">
        <v>215</v>
      </c>
      <c r="B11" s="126" t="s">
        <v>216</v>
      </c>
      <c r="C11" s="126" t="s">
        <v>214</v>
      </c>
      <c r="D11" s="126" t="s">
        <v>47</v>
      </c>
      <c r="E11" s="126" t="s">
        <v>85</v>
      </c>
      <c r="F11" s="126" t="s">
        <v>86</v>
      </c>
      <c r="G11" s="126" t="s">
        <v>219</v>
      </c>
      <c r="H11" s="126" t="s">
        <v>220</v>
      </c>
      <c r="I11" s="127">
        <v>30000</v>
      </c>
      <c r="J11" s="127">
        <v>30000</v>
      </c>
      <c r="K11" s="127">
        <v>30000</v>
      </c>
      <c r="L11" s="127"/>
      <c r="M11" s="127"/>
      <c r="N11" s="126"/>
      <c r="O11" s="126"/>
      <c r="P11" s="126"/>
      <c r="Q11" s="127"/>
      <c r="R11" s="127"/>
      <c r="S11" s="127"/>
      <c r="T11" s="127"/>
      <c r="U11" s="127"/>
      <c r="V11" s="127"/>
      <c r="W11" s="127"/>
    </row>
    <row r="12" ht="52.5" customHeight="1" outlineLevel="1" spans="1:23">
      <c r="A12" s="126" t="s">
        <v>215</v>
      </c>
      <c r="B12" s="126" t="s">
        <v>216</v>
      </c>
      <c r="C12" s="126" t="s">
        <v>214</v>
      </c>
      <c r="D12" s="126" t="s">
        <v>47</v>
      </c>
      <c r="E12" s="126" t="s">
        <v>85</v>
      </c>
      <c r="F12" s="126" t="s">
        <v>86</v>
      </c>
      <c r="G12" s="126" t="s">
        <v>189</v>
      </c>
      <c r="H12" s="126" t="s">
        <v>190</v>
      </c>
      <c r="I12" s="127">
        <v>80000</v>
      </c>
      <c r="J12" s="127">
        <v>80000</v>
      </c>
      <c r="K12" s="127">
        <v>80000</v>
      </c>
      <c r="L12" s="127"/>
      <c r="M12" s="127"/>
      <c r="N12" s="126"/>
      <c r="O12" s="126"/>
      <c r="P12" s="126"/>
      <c r="Q12" s="127"/>
      <c r="R12" s="127"/>
      <c r="S12" s="127"/>
      <c r="T12" s="127"/>
      <c r="U12" s="127"/>
      <c r="V12" s="127"/>
      <c r="W12" s="127"/>
    </row>
    <row r="13" ht="52.5" customHeight="1" outlineLevel="1" spans="1:23">
      <c r="A13" s="126" t="s">
        <v>215</v>
      </c>
      <c r="B13" s="126" t="s">
        <v>216</v>
      </c>
      <c r="C13" s="126" t="s">
        <v>214</v>
      </c>
      <c r="D13" s="126" t="s">
        <v>47</v>
      </c>
      <c r="E13" s="126" t="s">
        <v>85</v>
      </c>
      <c r="F13" s="126" t="s">
        <v>86</v>
      </c>
      <c r="G13" s="126" t="s">
        <v>221</v>
      </c>
      <c r="H13" s="126" t="s">
        <v>222</v>
      </c>
      <c r="I13" s="127">
        <v>10000</v>
      </c>
      <c r="J13" s="127">
        <v>10000</v>
      </c>
      <c r="K13" s="127">
        <v>10000</v>
      </c>
      <c r="L13" s="127"/>
      <c r="M13" s="127"/>
      <c r="N13" s="126"/>
      <c r="O13" s="126"/>
      <c r="P13" s="126"/>
      <c r="Q13" s="127"/>
      <c r="R13" s="127"/>
      <c r="S13" s="127"/>
      <c r="T13" s="127"/>
      <c r="U13" s="127"/>
      <c r="V13" s="127"/>
      <c r="W13" s="127"/>
    </row>
    <row r="14" ht="52.5" customHeight="1" outlineLevel="1" spans="1:23">
      <c r="A14" s="126" t="s">
        <v>215</v>
      </c>
      <c r="B14" s="126" t="s">
        <v>216</v>
      </c>
      <c r="C14" s="126" t="s">
        <v>214</v>
      </c>
      <c r="D14" s="126" t="s">
        <v>47</v>
      </c>
      <c r="E14" s="126" t="s">
        <v>85</v>
      </c>
      <c r="F14" s="126" t="s">
        <v>86</v>
      </c>
      <c r="G14" s="126" t="s">
        <v>196</v>
      </c>
      <c r="H14" s="126" t="s">
        <v>197</v>
      </c>
      <c r="I14" s="127">
        <v>20000</v>
      </c>
      <c r="J14" s="127">
        <v>20000</v>
      </c>
      <c r="K14" s="127">
        <v>20000</v>
      </c>
      <c r="L14" s="127"/>
      <c r="M14" s="127"/>
      <c r="N14" s="126"/>
      <c r="O14" s="126"/>
      <c r="P14" s="126"/>
      <c r="Q14" s="127"/>
      <c r="R14" s="127"/>
      <c r="S14" s="127"/>
      <c r="T14" s="127"/>
      <c r="U14" s="127"/>
      <c r="V14" s="127"/>
      <c r="W14" s="127"/>
    </row>
    <row r="15" ht="52.5" customHeight="1" outlineLevel="1" spans="1:23">
      <c r="A15" s="126" t="s">
        <v>215</v>
      </c>
      <c r="B15" s="126" t="s">
        <v>216</v>
      </c>
      <c r="C15" s="126" t="s">
        <v>214</v>
      </c>
      <c r="D15" s="126" t="s">
        <v>47</v>
      </c>
      <c r="E15" s="126" t="s">
        <v>85</v>
      </c>
      <c r="F15" s="126" t="s">
        <v>86</v>
      </c>
      <c r="G15" s="126" t="s">
        <v>223</v>
      </c>
      <c r="H15" s="126" t="s">
        <v>224</v>
      </c>
      <c r="I15" s="127">
        <v>20000</v>
      </c>
      <c r="J15" s="127">
        <v>20000</v>
      </c>
      <c r="K15" s="127">
        <v>20000</v>
      </c>
      <c r="L15" s="127"/>
      <c r="M15" s="127"/>
      <c r="N15" s="126"/>
      <c r="O15" s="126"/>
      <c r="P15" s="126"/>
      <c r="Q15" s="127"/>
      <c r="R15" s="127"/>
      <c r="S15" s="127"/>
      <c r="T15" s="127"/>
      <c r="U15" s="127"/>
      <c r="V15" s="127"/>
      <c r="W15" s="127"/>
    </row>
    <row r="16" ht="52.5" customHeight="1" outlineLevel="1" spans="1:23">
      <c r="A16" s="126" t="s">
        <v>215</v>
      </c>
      <c r="B16" s="126" t="s">
        <v>216</v>
      </c>
      <c r="C16" s="126" t="s">
        <v>214</v>
      </c>
      <c r="D16" s="126" t="s">
        <v>47</v>
      </c>
      <c r="E16" s="126" t="s">
        <v>85</v>
      </c>
      <c r="F16" s="126" t="s">
        <v>86</v>
      </c>
      <c r="G16" s="126" t="s">
        <v>225</v>
      </c>
      <c r="H16" s="126" t="s">
        <v>59</v>
      </c>
      <c r="I16" s="127">
        <v>20000</v>
      </c>
      <c r="J16" s="127">
        <v>20000</v>
      </c>
      <c r="K16" s="127">
        <v>20000</v>
      </c>
      <c r="L16" s="127"/>
      <c r="M16" s="127"/>
      <c r="N16" s="126"/>
      <c r="O16" s="126"/>
      <c r="P16" s="126"/>
      <c r="Q16" s="127"/>
      <c r="R16" s="127"/>
      <c r="S16" s="127"/>
      <c r="T16" s="127"/>
      <c r="U16" s="127"/>
      <c r="V16" s="127"/>
      <c r="W16" s="127"/>
    </row>
    <row r="17" ht="30" customHeight="1" spans="1:23">
      <c r="A17" s="128" t="s">
        <v>31</v>
      </c>
      <c r="B17" s="128"/>
      <c r="C17" s="128"/>
      <c r="D17" s="128"/>
      <c r="E17" s="128"/>
      <c r="F17" s="128"/>
      <c r="G17" s="128"/>
      <c r="H17" s="128"/>
      <c r="I17" s="127">
        <v>200000</v>
      </c>
      <c r="J17" s="127">
        <v>200000</v>
      </c>
      <c r="K17" s="127">
        <v>200000</v>
      </c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zoomScale="70" zoomScaleNormal="70" workbookViewId="0">
      <selection activeCell="J23" sqref="J23"/>
    </sheetView>
  </sheetViews>
  <sheetFormatPr defaultColWidth="10.2857142857143" defaultRowHeight="15" customHeight="1"/>
  <cols>
    <col min="1" max="4" width="14.2857142857143" style="1" customWidth="1"/>
    <col min="5" max="5" width="21.2190476190476" style="1" customWidth="1"/>
    <col min="6" max="9" width="14.2857142857143" style="1" customWidth="1"/>
    <col min="10" max="10" width="34.2857142857143" style="1" customWidth="1"/>
    <col min="11" max="16384" width="10.2857142857143" style="1"/>
  </cols>
  <sheetData>
    <row r="1" ht="18.75" customHeight="1" spans="1:10">
      <c r="A1" s="117"/>
      <c r="B1" s="117"/>
      <c r="C1" s="117"/>
      <c r="D1" s="117"/>
      <c r="E1" s="117"/>
      <c r="F1" s="117"/>
      <c r="G1" s="117"/>
      <c r="H1" s="117"/>
      <c r="I1" s="117"/>
      <c r="J1" s="118" t="s">
        <v>226</v>
      </c>
    </row>
    <row r="2" ht="34.5" customHeight="1" spans="1:10">
      <c r="A2" s="119" t="str">
        <f>"2026"&amp;"年部门项目支出绩效目标表"</f>
        <v>2026年部门项目支出绩效目标表</v>
      </c>
      <c r="B2" s="119"/>
      <c r="C2" s="119"/>
      <c r="D2" s="119"/>
      <c r="E2" s="119"/>
      <c r="F2" s="119"/>
      <c r="G2" s="119"/>
      <c r="H2" s="119"/>
      <c r="I2" s="119"/>
      <c r="J2" s="119"/>
    </row>
    <row r="3" ht="18.75" customHeight="1" spans="1:10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</row>
    <row r="4" ht="22.5" customHeight="1" spans="1:10">
      <c r="A4" s="120" t="s">
        <v>227</v>
      </c>
      <c r="B4" s="120" t="s">
        <v>228</v>
      </c>
      <c r="C4" s="120" t="s">
        <v>229</v>
      </c>
      <c r="D4" s="120" t="s">
        <v>230</v>
      </c>
      <c r="E4" s="120" t="s">
        <v>231</v>
      </c>
      <c r="F4" s="120" t="s">
        <v>232</v>
      </c>
      <c r="G4" s="120" t="s">
        <v>233</v>
      </c>
      <c r="H4" s="120" t="s">
        <v>234</v>
      </c>
      <c r="I4" s="120" t="s">
        <v>235</v>
      </c>
      <c r="J4" s="120" t="s">
        <v>236</v>
      </c>
    </row>
    <row r="5" ht="22.5" customHeight="1" spans="1:10">
      <c r="A5" s="120" t="s">
        <v>60</v>
      </c>
      <c r="B5" s="120" t="s">
        <v>61</v>
      </c>
      <c r="C5" s="120" t="s">
        <v>62</v>
      </c>
      <c r="D5" s="120" t="s">
        <v>63</v>
      </c>
      <c r="E5" s="120" t="s">
        <v>64</v>
      </c>
      <c r="F5" s="120" t="s">
        <v>65</v>
      </c>
      <c r="G5" s="120" t="s">
        <v>66</v>
      </c>
      <c r="H5" s="120" t="s">
        <v>67</v>
      </c>
      <c r="I5" s="120" t="s">
        <v>68</v>
      </c>
      <c r="J5" s="120" t="s">
        <v>69</v>
      </c>
    </row>
    <row r="6" ht="52.5" customHeight="1" spans="1:10">
      <c r="A6" s="120" t="s">
        <v>47</v>
      </c>
      <c r="B6" s="120"/>
      <c r="C6" s="120"/>
      <c r="D6" s="120"/>
      <c r="E6" s="120"/>
      <c r="F6" s="120"/>
      <c r="G6" s="120"/>
      <c r="H6" s="120"/>
      <c r="I6" s="120"/>
      <c r="J6" s="120"/>
    </row>
    <row r="7" ht="52.5" customHeight="1" outlineLevel="1" spans="1:10">
      <c r="A7" s="121" t="s">
        <v>214</v>
      </c>
      <c r="B7" s="121" t="s">
        <v>237</v>
      </c>
      <c r="C7" s="121" t="s">
        <v>238</v>
      </c>
      <c r="D7" s="121" t="s">
        <v>239</v>
      </c>
      <c r="E7" s="121" t="s">
        <v>240</v>
      </c>
      <c r="F7" s="121" t="s">
        <v>241</v>
      </c>
      <c r="G7" s="120" t="s">
        <v>242</v>
      </c>
      <c r="H7" s="120" t="s">
        <v>243</v>
      </c>
      <c r="I7" s="121" t="s">
        <v>244</v>
      </c>
      <c r="J7" s="121" t="s">
        <v>245</v>
      </c>
    </row>
    <row r="8" ht="52.5" customHeight="1" outlineLevel="1" spans="1:10">
      <c r="A8" s="121" t="s">
        <v>214</v>
      </c>
      <c r="B8" s="121" t="s">
        <v>237</v>
      </c>
      <c r="C8" s="121" t="s">
        <v>246</v>
      </c>
      <c r="D8" s="121" t="s">
        <v>247</v>
      </c>
      <c r="E8" s="121" t="s">
        <v>248</v>
      </c>
      <c r="F8" s="121" t="s">
        <v>249</v>
      </c>
      <c r="G8" s="120" t="s">
        <v>250</v>
      </c>
      <c r="H8" s="120" t="s">
        <v>243</v>
      </c>
      <c r="I8" s="121" t="s">
        <v>244</v>
      </c>
      <c r="J8" s="121" t="s">
        <v>251</v>
      </c>
    </row>
    <row r="9" ht="52.5" customHeight="1" outlineLevel="1" spans="1:10">
      <c r="A9" s="121" t="s">
        <v>214</v>
      </c>
      <c r="B9" s="121" t="s">
        <v>237</v>
      </c>
      <c r="C9" s="121" t="s">
        <v>252</v>
      </c>
      <c r="D9" s="121" t="s">
        <v>253</v>
      </c>
      <c r="E9" s="121" t="s">
        <v>253</v>
      </c>
      <c r="F9" s="121" t="s">
        <v>249</v>
      </c>
      <c r="G9" s="120" t="s">
        <v>254</v>
      </c>
      <c r="H9" s="120" t="s">
        <v>243</v>
      </c>
      <c r="I9" s="121" t="s">
        <v>244</v>
      </c>
      <c r="J9" s="121" t="s">
        <v>255</v>
      </c>
    </row>
    <row r="10" ht="52.5" customHeight="1" outlineLevel="1" spans="1:10">
      <c r="A10" s="121" t="s">
        <v>214</v>
      </c>
      <c r="B10" s="121" t="s">
        <v>237</v>
      </c>
      <c r="C10" s="121" t="s">
        <v>256</v>
      </c>
      <c r="D10" s="121" t="s">
        <v>257</v>
      </c>
      <c r="E10" s="121" t="s">
        <v>258</v>
      </c>
      <c r="F10" s="121" t="s">
        <v>259</v>
      </c>
      <c r="G10" s="120" t="s">
        <v>260</v>
      </c>
      <c r="H10" s="120" t="s">
        <v>243</v>
      </c>
      <c r="I10" s="121" t="s">
        <v>244</v>
      </c>
      <c r="J10" s="121" t="s">
        <v>261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冷雨寒星</cp:lastModifiedBy>
  <dcterms:created xsi:type="dcterms:W3CDTF">2026-02-24T00:52:00Z</dcterms:created>
  <dcterms:modified xsi:type="dcterms:W3CDTF">2026-02-25T02:58:39Z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BEC4D046D53F44368183CC07F609C4A8_12</vt:lpwstr>
  </property>
  <property fmtid="{D5CDD505-2E9C-101B-9397-08002B2CF9AE}" pid="4" name="CalculationRule">
    <vt:i4>0</vt:i4>
  </property>
</Properties>
</file>