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Sheet1!$A$6:$Q$24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<sst xmlns="http://schemas.openxmlformats.org/spreadsheetml/2006/main" count="94" uniqueCount="56">
  <si>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芒市提前下达2025年中央财政衔接推进乡村振兴补助资金分配表</t>
  </si>
  <si>
    <t xml:space="preserve">附件1 </t>
  </si>
  <si>
    <t>单位：万元</t>
  </si>
  <si>
    <t>序号</t>
  </si>
  <si>
    <t>实施单位</t>
  </si>
  <si>
    <t>项目名称</t>
  </si>
  <si>
    <t>项目投资计划</t>
  </si>
  <si>
    <t>本次安排项目金额</t>
  </si>
  <si>
    <t>《德宏州财政局关于提前下达2025年中央财政衔接推进乡村振兴补助资金的通知》（德财农〔2024〕128号）</t>
  </si>
  <si>
    <t>未安排资金</t>
  </si>
  <si>
    <t>支出功能科目</t>
  </si>
  <si>
    <t>是否产业项目</t>
  </si>
  <si>
    <t>备注</t>
  </si>
  <si>
    <t>巩固拓展脱贫攻坚成果和乡村振兴任务3691万元</t>
  </si>
  <si>
    <t>以工代赈任务400万元</t>
  </si>
  <si>
    <t>少数民族发展任务830万元</t>
  </si>
  <si>
    <t>欠发达国有农场巩固提升任务277万元</t>
  </si>
  <si>
    <t>小计</t>
  </si>
  <si>
    <t>其他巩固拓展脱贫攻坚成果和乡村振兴任务3201万元</t>
  </si>
  <si>
    <t>发展新型农村集体经济490万元</t>
  </si>
  <si>
    <t>合计</t>
  </si>
  <si>
    <t>产业项目安排资金3416.8万元，产业占比65.73%</t>
  </si>
  <si>
    <r>
      <rPr>
        <sz val="11"/>
        <color theme="1"/>
        <rFont val="方正仿宋_GBK"/>
        <charset val="134"/>
      </rPr>
      <t>芒市农业农村局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</si>
  <si>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年雨露计划</t>
    </r>
  </si>
  <si>
    <t>2130599 其他巩固拓展脱贫攻坚成果衔接乡村振兴支出</t>
  </si>
  <si>
    <r>
      <rPr>
        <sz val="11"/>
        <color theme="1"/>
        <rFont val="方正仿宋_GBK"/>
        <charset val="134"/>
      </rPr>
      <t>否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</si>
  <si>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年脱贫人口小额信贷贴息</t>
    </r>
  </si>
  <si>
    <t>2130507 贷款奖补和贴息</t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</si>
  <si>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</si>
  <si>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芒市人社局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</si>
  <si>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年监测对象乡村公益性岗位</t>
    </r>
  </si>
  <si>
    <t>芒市脱贫人口和监测对象跨省务工一次性交通补助</t>
  </si>
  <si>
    <r>
      <rPr>
        <sz val="11"/>
        <color theme="1"/>
        <rFont val="方正仿宋_GBK"/>
        <charset val="134"/>
      </rPr>
      <t>遮放农场管委会</t>
    </r>
  </si>
  <si>
    <t>芒市农垦咖啡产业基地建设项目</t>
  </si>
  <si>
    <t>2130504 农村基础设施建设</t>
  </si>
  <si>
    <t>芒市农垦咖啡产业基地生产道路建设项目</t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</si>
  <si>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年农村公厕建设项目</t>
    </r>
  </si>
  <si>
    <r>
      <rPr>
        <sz val="11"/>
        <rFont val="方正仿宋_GBK"/>
        <charset val="134"/>
      </rPr>
      <t>芒市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年烟区基础设施项目</t>
    </r>
  </si>
  <si>
    <r>
      <rPr>
        <sz val="11"/>
        <color theme="1"/>
        <rFont val="方正仿宋_GBK"/>
        <charset val="134"/>
      </rPr>
      <t>风平镇人民政府</t>
    </r>
  </si>
  <si>
    <r>
      <rPr>
        <sz val="11"/>
        <rFont val="方正仿宋_GBK"/>
        <charset val="134"/>
      </rPr>
      <t>风平镇法帕村等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个村年产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万吨鲜食玉米建设项目</t>
    </r>
  </si>
  <si>
    <t>2130505 生产发展</t>
  </si>
  <si>
    <r>
      <rPr>
        <sz val="11"/>
        <color theme="1"/>
        <rFont val="方正仿宋_GBK"/>
        <charset val="134"/>
      </rPr>
      <t>勐戛镇人民政府</t>
    </r>
  </si>
  <si>
    <t>勐戛易地搬迁育苗基地</t>
  </si>
  <si>
    <r>
      <rPr>
        <sz val="11"/>
        <color theme="1"/>
        <rFont val="方正仿宋_GBK"/>
        <charset val="134"/>
      </rPr>
      <t>江东乡人民政府</t>
    </r>
  </si>
  <si>
    <r>
      <rPr>
        <sz val="11"/>
        <rFont val="方正仿宋_GBK"/>
        <charset val="134"/>
      </rPr>
      <t>江东乡李子坪村等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个村茶叶加工厂建设项目</t>
    </r>
  </si>
  <si>
    <r>
      <rPr>
        <sz val="11"/>
        <color theme="1"/>
        <rFont val="方正仿宋_GBK"/>
        <charset val="134"/>
      </rPr>
      <t>三台山乡人民政府</t>
    </r>
  </si>
  <si>
    <r>
      <rPr>
        <sz val="11"/>
        <rFont val="方正仿宋_GBK"/>
        <charset val="134"/>
      </rPr>
      <t>芒市三台山乡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年以工代赈项目</t>
    </r>
  </si>
  <si>
    <r>
      <rPr>
        <sz val="11"/>
        <color theme="1"/>
        <rFont val="方正仿宋_GBK"/>
        <charset val="134"/>
      </rPr>
      <t>芒海镇人民政府</t>
    </r>
  </si>
  <si>
    <t>芒海镇芒海村南毕比小组村内环境提升建设项目</t>
  </si>
  <si>
    <t>勐戛镇蓝莓设施农业基地建设项目</t>
  </si>
  <si>
    <r>
      <rPr>
        <sz val="11"/>
        <color theme="1"/>
        <rFont val="方正仿宋_GBK"/>
        <charset val="134"/>
      </rPr>
      <t>中山乡人民政府</t>
    </r>
  </si>
  <si>
    <t>中山乡芒丙、新官城小组民族特色村寨建设项目</t>
  </si>
  <si>
    <t>勐戛镇杨家场村老缅城小组美丽乡村改造提升项目</t>
  </si>
  <si>
    <r>
      <rPr>
        <sz val="11"/>
        <color theme="1"/>
        <rFont val="方正仿宋_GBK"/>
        <charset val="134"/>
      </rPr>
      <t>芒市林业和草原局</t>
    </r>
  </si>
  <si>
    <t>铁皮石斛种植基地基础设施建设项目</t>
  </si>
  <si>
    <t>腊掌村委会芒蚌村污水收集处理项目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</si>
</sst>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_);[Red]\(0.00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10"/>
      <name val="方正仿宋_GBK"/>
      <charset val="134"/>
    </font>
    <font>
      <b/>
      <sz val="9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90" zoomScaleNormal="90" workbookViewId="0">
      <pane ySplit="5" topLeftCell="A6" activePane="bottomLeft" state="frozen"/>
      <selection/>
      <selection pane="bottomLeft" activeCell="M10" sqref="M10"/>
    </sheetView>
  </sheetViews>
  <sheetFormatPr defaultColWidth="9" defaultRowHeight="12"/>
  <cols>
    <col min="1" max="1" width="7.5" style="1" customWidth="1"/>
    <col min="2" max="2" width="17.375" style="3" customWidth="1"/>
    <col min="3" max="3" width="31" style="5" customWidth="1"/>
    <col min="4" max="4" width="12.2166666666667" style="6" customWidth="1"/>
    <col min="5" max="5" width="11.775" style="3" customWidth="1"/>
    <col min="6" max="6" width="14.2916666666667" style="3" customWidth="1"/>
    <col min="7" max="11" width="14.5333333333333" style="3" customWidth="1"/>
    <col min="12" max="12" width="14.8416666666667" style="3" customWidth="1"/>
    <col min="13" max="13" width="33.6083333333333" style="3" customWidth="1"/>
    <col min="14" max="14" width="15.4333333333333" style="3" customWidth="1"/>
    <col min="15" max="15" width="23.75" style="3" customWidth="1"/>
    <col min="16" max="16384" width="9" style="1"/>
  </cols>
  <sheetData>
    <row r="1" s="1" customFormat="1" ht="4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5" customHeight="1" spans="1:15">
      <c r="A2" s="8" t="s">
        <v>1</v>
      </c>
      <c r="B2" s="8"/>
      <c r="C2" s="9"/>
      <c r="D2" s="9"/>
      <c r="E2" s="9"/>
      <c r="F2" s="10"/>
      <c r="G2" s="11"/>
      <c r="H2" s="11"/>
      <c r="I2" s="11"/>
      <c r="J2" s="11"/>
      <c r="K2" s="11"/>
      <c r="L2" s="11" t="s">
        <v>2</v>
      </c>
      <c r="M2" s="11"/>
      <c r="N2" s="11"/>
      <c r="O2" s="11"/>
    </row>
    <row r="3" s="1" customFormat="1" ht="45" customHeight="1" spans="1:15">
      <c r="A3" s="12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/>
      <c r="H3" s="15"/>
      <c r="I3" s="15"/>
      <c r="J3" s="15"/>
      <c r="K3" s="33"/>
      <c r="L3" s="13" t="s">
        <v>9</v>
      </c>
      <c r="M3" s="34" t="s">
        <v>10</v>
      </c>
      <c r="N3" s="13" t="s">
        <v>11</v>
      </c>
      <c r="O3" s="35" t="s">
        <v>12</v>
      </c>
    </row>
    <row r="4" s="1" customFormat="1" ht="45" customHeight="1" spans="1:15">
      <c r="A4" s="12"/>
      <c r="B4" s="12"/>
      <c r="C4" s="13"/>
      <c r="D4" s="13"/>
      <c r="E4" s="13"/>
      <c r="F4" s="16" t="s">
        <v>13</v>
      </c>
      <c r="G4" s="17"/>
      <c r="H4" s="18"/>
      <c r="I4" s="20" t="s">
        <v>14</v>
      </c>
      <c r="J4" s="20" t="s">
        <v>15</v>
      </c>
      <c r="K4" s="20" t="s">
        <v>16</v>
      </c>
      <c r="L4" s="13"/>
      <c r="M4" s="36"/>
      <c r="N4" s="13"/>
      <c r="O4" s="37"/>
    </row>
    <row r="5" s="3" customFormat="1" ht="45" customHeight="1" spans="1:15">
      <c r="A5" s="12"/>
      <c r="B5" s="12"/>
      <c r="C5" s="13"/>
      <c r="D5" s="13"/>
      <c r="E5" s="13"/>
      <c r="F5" s="13" t="s">
        <v>17</v>
      </c>
      <c r="G5" s="19" t="s">
        <v>18</v>
      </c>
      <c r="H5" s="20" t="s">
        <v>19</v>
      </c>
      <c r="I5" s="20"/>
      <c r="J5" s="20"/>
      <c r="K5" s="20"/>
      <c r="L5" s="13"/>
      <c r="M5" s="38"/>
      <c r="N5" s="13"/>
      <c r="O5" s="39"/>
    </row>
    <row r="6" s="1" customFormat="1" ht="50" customHeight="1" spans="1:15">
      <c r="A6" s="21" t="s">
        <v>20</v>
      </c>
      <c r="B6" s="22"/>
      <c r="C6" s="23"/>
      <c r="D6" s="24">
        <f t="shared" ref="D6:K6" si="0">SUM(D7:D24)</f>
        <v>7311.6</v>
      </c>
      <c r="E6" s="24">
        <f t="shared" si="0"/>
        <v>5198</v>
      </c>
      <c r="F6" s="24">
        <f t="shared" si="0"/>
        <v>3691</v>
      </c>
      <c r="G6" s="24">
        <f t="shared" si="0"/>
        <v>3201</v>
      </c>
      <c r="H6" s="24">
        <f t="shared" si="0"/>
        <v>490</v>
      </c>
      <c r="I6" s="24">
        <f t="shared" si="0"/>
        <v>400</v>
      </c>
      <c r="J6" s="24">
        <f t="shared" si="0"/>
        <v>830</v>
      </c>
      <c r="K6" s="24">
        <f t="shared" si="0"/>
        <v>277</v>
      </c>
      <c r="L6" s="24">
        <f>D6-E6</f>
        <v>2113.6</v>
      </c>
      <c r="M6" s="24"/>
      <c r="N6" s="40"/>
      <c r="O6" s="41" t="s">
        <v>21</v>
      </c>
    </row>
    <row r="7" s="4" customFormat="1" ht="35" customHeight="1" spans="1:15">
      <c r="A7" s="25">
        <v>1</v>
      </c>
      <c r="B7" s="25" t="s">
        <v>22</v>
      </c>
      <c r="C7" s="26" t="s">
        <v>23</v>
      </c>
      <c r="D7" s="27">
        <v>350</v>
      </c>
      <c r="E7" s="28">
        <f>F7+I7+J7+K7</f>
        <v>208.2</v>
      </c>
      <c r="F7" s="29">
        <f>SUM(G7:H7)</f>
        <v>208.2</v>
      </c>
      <c r="G7" s="28">
        <v>208.2</v>
      </c>
      <c r="H7" s="29"/>
      <c r="I7" s="29"/>
      <c r="J7" s="29"/>
      <c r="K7" s="29"/>
      <c r="L7" s="29">
        <f>D7-E7</f>
        <v>141.8</v>
      </c>
      <c r="M7" s="42" t="s">
        <v>24</v>
      </c>
      <c r="N7" s="43" t="s">
        <v>25</v>
      </c>
      <c r="O7" s="44"/>
    </row>
    <row r="8" s="4" customFormat="1" ht="35" customHeight="1" spans="1:15">
      <c r="A8" s="25">
        <v>2</v>
      </c>
      <c r="B8" s="25" t="s">
        <v>22</v>
      </c>
      <c r="C8" s="30" t="s">
        <v>26</v>
      </c>
      <c r="D8" s="27">
        <v>350</v>
      </c>
      <c r="E8" s="28">
        <f>F8+I8+J8+K8</f>
        <v>250</v>
      </c>
      <c r="F8" s="29">
        <f>SUM(G8:H8)</f>
        <v>250</v>
      </c>
      <c r="G8" s="28">
        <v>250</v>
      </c>
      <c r="H8" s="25">
        <v>0</v>
      </c>
      <c r="I8" s="25"/>
      <c r="J8" s="25"/>
      <c r="K8" s="25"/>
      <c r="L8" s="29">
        <f>D8-E8</f>
        <v>100</v>
      </c>
      <c r="M8" s="42" t="s">
        <v>27</v>
      </c>
      <c r="N8" s="25" t="s">
        <v>28</v>
      </c>
      <c r="O8" s="25"/>
    </row>
    <row r="9" s="4" customFormat="1" ht="35" customHeight="1" spans="1:15">
      <c r="A9" s="25">
        <v>3</v>
      </c>
      <c r="B9" s="25" t="s">
        <v>29</v>
      </c>
      <c r="C9" s="30" t="s">
        <v>30</v>
      </c>
      <c r="D9" s="27">
        <v>172.8</v>
      </c>
      <c r="E9" s="28">
        <f>F9+I9+J9+K9</f>
        <v>172.8</v>
      </c>
      <c r="F9" s="29">
        <f>SUM(G9:H9)</f>
        <v>172.8</v>
      </c>
      <c r="G9" s="28">
        <v>172.8</v>
      </c>
      <c r="H9" s="25"/>
      <c r="I9" s="25"/>
      <c r="J9" s="25"/>
      <c r="K9" s="25"/>
      <c r="L9" s="29">
        <f>D9-E9</f>
        <v>0</v>
      </c>
      <c r="M9" s="42" t="s">
        <v>24</v>
      </c>
      <c r="N9" s="43" t="s">
        <v>25</v>
      </c>
      <c r="O9" s="25"/>
    </row>
    <row r="10" s="4" customFormat="1" ht="35" customHeight="1" spans="1:15">
      <c r="A10" s="25">
        <v>4</v>
      </c>
      <c r="B10" s="25" t="s">
        <v>29</v>
      </c>
      <c r="C10" s="30" t="s">
        <v>31</v>
      </c>
      <c r="D10" s="27">
        <v>150</v>
      </c>
      <c r="E10" s="28">
        <f>F10+I10+J10+K10</f>
        <v>150</v>
      </c>
      <c r="F10" s="29">
        <f>SUM(G10:H10)</f>
        <v>150</v>
      </c>
      <c r="G10" s="28">
        <v>150</v>
      </c>
      <c r="H10" s="25"/>
      <c r="I10" s="25"/>
      <c r="J10" s="25"/>
      <c r="K10" s="25"/>
      <c r="L10" s="29">
        <f>D10-E10</f>
        <v>0</v>
      </c>
      <c r="M10" s="42" t="s">
        <v>24</v>
      </c>
      <c r="N10" s="43" t="s">
        <v>25</v>
      </c>
      <c r="O10" s="25"/>
    </row>
    <row r="11" s="4" customFormat="1" ht="35" customHeight="1" spans="1:15">
      <c r="A11" s="25">
        <v>5</v>
      </c>
      <c r="B11" s="25" t="s">
        <v>32</v>
      </c>
      <c r="C11" s="30" t="s">
        <v>33</v>
      </c>
      <c r="D11" s="31">
        <v>174.8</v>
      </c>
      <c r="E11" s="28">
        <f t="shared" ref="E11:E24" si="1">F11+I11+J11+K11</f>
        <v>174.8</v>
      </c>
      <c r="F11" s="29">
        <f t="shared" ref="F11:F24" si="2">SUM(G11:H11)</f>
        <v>0</v>
      </c>
      <c r="G11" s="25"/>
      <c r="H11" s="25"/>
      <c r="I11" s="25"/>
      <c r="J11" s="25"/>
      <c r="K11" s="28">
        <v>174.8</v>
      </c>
      <c r="L11" s="29">
        <f t="shared" ref="L11:L24" si="3">D11-E11</f>
        <v>0</v>
      </c>
      <c r="M11" s="42" t="s">
        <v>34</v>
      </c>
      <c r="N11" s="25" t="s">
        <v>28</v>
      </c>
      <c r="O11" s="25"/>
    </row>
    <row r="12" s="4" customFormat="1" ht="35" customHeight="1" spans="1:15">
      <c r="A12" s="25">
        <v>6</v>
      </c>
      <c r="B12" s="25" t="s">
        <v>32</v>
      </c>
      <c r="C12" s="30" t="s">
        <v>35</v>
      </c>
      <c r="D12" s="31">
        <v>144</v>
      </c>
      <c r="E12" s="28">
        <f t="shared" si="1"/>
        <v>102.2</v>
      </c>
      <c r="F12" s="29">
        <f t="shared" si="2"/>
        <v>0</v>
      </c>
      <c r="G12" s="25"/>
      <c r="H12" s="25"/>
      <c r="I12" s="25"/>
      <c r="J12" s="25"/>
      <c r="K12" s="28">
        <v>102.2</v>
      </c>
      <c r="L12" s="29">
        <f t="shared" si="3"/>
        <v>41.8</v>
      </c>
      <c r="M12" s="42" t="s">
        <v>34</v>
      </c>
      <c r="N12" s="43" t="s">
        <v>25</v>
      </c>
      <c r="O12" s="25"/>
    </row>
    <row r="13" s="4" customFormat="1" ht="35" customHeight="1" spans="1:15">
      <c r="A13" s="25">
        <v>7</v>
      </c>
      <c r="B13" s="25" t="s">
        <v>22</v>
      </c>
      <c r="C13" s="30" t="s">
        <v>36</v>
      </c>
      <c r="D13" s="27">
        <v>200</v>
      </c>
      <c r="E13" s="28">
        <f t="shared" si="1"/>
        <v>200</v>
      </c>
      <c r="F13" s="29">
        <f t="shared" si="2"/>
        <v>200</v>
      </c>
      <c r="G13" s="28">
        <v>200</v>
      </c>
      <c r="H13" s="25"/>
      <c r="I13" s="25"/>
      <c r="J13" s="25"/>
      <c r="K13" s="25"/>
      <c r="L13" s="29">
        <f t="shared" si="3"/>
        <v>0</v>
      </c>
      <c r="M13" s="42" t="s">
        <v>34</v>
      </c>
      <c r="N13" s="43" t="s">
        <v>25</v>
      </c>
      <c r="O13" s="25"/>
    </row>
    <row r="14" s="4" customFormat="1" ht="35" customHeight="1" spans="1:15">
      <c r="A14" s="25">
        <v>8</v>
      </c>
      <c r="B14" s="25" t="s">
        <v>22</v>
      </c>
      <c r="C14" s="26" t="s">
        <v>37</v>
      </c>
      <c r="D14" s="27">
        <v>295</v>
      </c>
      <c r="E14" s="28">
        <f t="shared" si="1"/>
        <v>295</v>
      </c>
      <c r="F14" s="29">
        <f t="shared" si="2"/>
        <v>295</v>
      </c>
      <c r="G14" s="28">
        <v>295</v>
      </c>
      <c r="H14" s="25"/>
      <c r="I14" s="25"/>
      <c r="J14" s="25"/>
      <c r="K14" s="25"/>
      <c r="L14" s="29">
        <f t="shared" si="3"/>
        <v>0</v>
      </c>
      <c r="M14" s="42" t="s">
        <v>34</v>
      </c>
      <c r="N14" s="25" t="s">
        <v>28</v>
      </c>
      <c r="O14" s="25"/>
    </row>
    <row r="15" s="4" customFormat="1" ht="35" customHeight="1" spans="1:15">
      <c r="A15" s="25">
        <v>9</v>
      </c>
      <c r="B15" s="25" t="s">
        <v>38</v>
      </c>
      <c r="C15" s="30" t="s">
        <v>39</v>
      </c>
      <c r="D15" s="27">
        <v>500</v>
      </c>
      <c r="E15" s="28">
        <f t="shared" si="1"/>
        <v>230</v>
      </c>
      <c r="F15" s="29">
        <f t="shared" si="2"/>
        <v>230</v>
      </c>
      <c r="G15" s="25"/>
      <c r="H15" s="25">
        <v>230</v>
      </c>
      <c r="I15" s="25"/>
      <c r="J15" s="25"/>
      <c r="K15" s="25"/>
      <c r="L15" s="29">
        <f t="shared" si="3"/>
        <v>270</v>
      </c>
      <c r="M15" s="42" t="s">
        <v>40</v>
      </c>
      <c r="N15" s="25" t="s">
        <v>28</v>
      </c>
      <c r="O15" s="25"/>
    </row>
    <row r="16" s="4" customFormat="1" ht="35" customHeight="1" spans="1:15">
      <c r="A16" s="25">
        <v>10</v>
      </c>
      <c r="B16" s="25" t="s">
        <v>41</v>
      </c>
      <c r="C16" s="30" t="s">
        <v>42</v>
      </c>
      <c r="D16" s="27">
        <v>600</v>
      </c>
      <c r="E16" s="28">
        <f t="shared" si="1"/>
        <v>300</v>
      </c>
      <c r="F16" s="29">
        <f t="shared" si="2"/>
        <v>300</v>
      </c>
      <c r="G16" s="28">
        <v>300</v>
      </c>
      <c r="H16" s="25"/>
      <c r="I16" s="25"/>
      <c r="J16" s="25"/>
      <c r="K16" s="25"/>
      <c r="L16" s="29">
        <f t="shared" si="3"/>
        <v>300</v>
      </c>
      <c r="M16" s="42" t="s">
        <v>40</v>
      </c>
      <c r="N16" s="25" t="s">
        <v>28</v>
      </c>
      <c r="O16" s="25"/>
    </row>
    <row r="17" s="4" customFormat="1" ht="35" customHeight="1" spans="1:15">
      <c r="A17" s="25">
        <v>11</v>
      </c>
      <c r="B17" s="25" t="s">
        <v>43</v>
      </c>
      <c r="C17" s="30" t="s">
        <v>44</v>
      </c>
      <c r="D17" s="27">
        <v>560</v>
      </c>
      <c r="E17" s="28">
        <f t="shared" si="1"/>
        <v>260</v>
      </c>
      <c r="F17" s="29">
        <f t="shared" si="2"/>
        <v>260</v>
      </c>
      <c r="G17" s="25"/>
      <c r="H17" s="28">
        <v>260</v>
      </c>
      <c r="I17" s="25"/>
      <c r="J17" s="25"/>
      <c r="K17" s="25"/>
      <c r="L17" s="29">
        <f t="shared" si="3"/>
        <v>300</v>
      </c>
      <c r="M17" s="42" t="s">
        <v>34</v>
      </c>
      <c r="N17" s="25" t="s">
        <v>28</v>
      </c>
      <c r="O17" s="25"/>
    </row>
    <row r="18" s="4" customFormat="1" ht="35" customHeight="1" spans="1:15">
      <c r="A18" s="25">
        <v>12</v>
      </c>
      <c r="B18" s="25" t="s">
        <v>45</v>
      </c>
      <c r="C18" s="30" t="s">
        <v>46</v>
      </c>
      <c r="D18" s="27">
        <v>630</v>
      </c>
      <c r="E18" s="28">
        <f t="shared" si="1"/>
        <v>400</v>
      </c>
      <c r="F18" s="29">
        <f t="shared" si="2"/>
        <v>0</v>
      </c>
      <c r="G18" s="25"/>
      <c r="H18" s="25"/>
      <c r="I18" s="28">
        <v>400</v>
      </c>
      <c r="J18" s="25"/>
      <c r="K18" s="25"/>
      <c r="L18" s="29">
        <f t="shared" si="3"/>
        <v>230</v>
      </c>
      <c r="M18" s="42" t="s">
        <v>34</v>
      </c>
      <c r="N18" s="43" t="s">
        <v>25</v>
      </c>
      <c r="O18" s="25"/>
    </row>
    <row r="19" s="4" customFormat="1" ht="35" customHeight="1" spans="1:15">
      <c r="A19" s="25">
        <v>13</v>
      </c>
      <c r="B19" s="25" t="s">
        <v>47</v>
      </c>
      <c r="C19" s="30" t="s">
        <v>48</v>
      </c>
      <c r="D19" s="27">
        <v>210</v>
      </c>
      <c r="E19" s="28">
        <f t="shared" si="1"/>
        <v>210</v>
      </c>
      <c r="F19" s="29">
        <f t="shared" si="2"/>
        <v>0</v>
      </c>
      <c r="G19" s="25"/>
      <c r="H19" s="25"/>
      <c r="I19" s="25"/>
      <c r="J19" s="28">
        <v>210</v>
      </c>
      <c r="K19" s="25"/>
      <c r="L19" s="29">
        <f t="shared" si="3"/>
        <v>0</v>
      </c>
      <c r="M19" s="42" t="s">
        <v>34</v>
      </c>
      <c r="N19" s="43" t="s">
        <v>25</v>
      </c>
      <c r="O19" s="25"/>
    </row>
    <row r="20" s="4" customFormat="1" ht="35" customHeight="1" spans="1:15">
      <c r="A20" s="25">
        <v>14</v>
      </c>
      <c r="B20" s="25" t="s">
        <v>41</v>
      </c>
      <c r="C20" s="32" t="s">
        <v>49</v>
      </c>
      <c r="D20" s="27">
        <v>2500</v>
      </c>
      <c r="E20" s="28">
        <f t="shared" si="1"/>
        <v>1770</v>
      </c>
      <c r="F20" s="29">
        <f t="shared" si="2"/>
        <v>1270</v>
      </c>
      <c r="G20" s="25">
        <v>1270</v>
      </c>
      <c r="H20" s="25"/>
      <c r="I20" s="25"/>
      <c r="J20" s="25">
        <v>500</v>
      </c>
      <c r="K20" s="25"/>
      <c r="L20" s="29">
        <f t="shared" si="3"/>
        <v>730</v>
      </c>
      <c r="M20" s="42" t="s">
        <v>40</v>
      </c>
      <c r="N20" s="25" t="s">
        <v>28</v>
      </c>
      <c r="O20" s="25"/>
    </row>
    <row r="21" s="4" customFormat="1" ht="35" customHeight="1" spans="1:15">
      <c r="A21" s="25">
        <v>15</v>
      </c>
      <c r="B21" s="25" t="s">
        <v>50</v>
      </c>
      <c r="C21" s="32" t="s">
        <v>51</v>
      </c>
      <c r="D21" s="27">
        <v>60</v>
      </c>
      <c r="E21" s="28">
        <f t="shared" si="1"/>
        <v>60</v>
      </c>
      <c r="F21" s="29">
        <f t="shared" si="2"/>
        <v>30</v>
      </c>
      <c r="G21" s="25">
        <v>30</v>
      </c>
      <c r="H21" s="25"/>
      <c r="I21" s="25"/>
      <c r="J21" s="28">
        <v>30</v>
      </c>
      <c r="K21" s="25"/>
      <c r="L21" s="29">
        <f t="shared" si="3"/>
        <v>0</v>
      </c>
      <c r="M21" s="42" t="s">
        <v>34</v>
      </c>
      <c r="N21" s="43" t="s">
        <v>25</v>
      </c>
      <c r="O21" s="25"/>
    </row>
    <row r="22" s="4" customFormat="1" ht="35" customHeight="1" spans="1:15">
      <c r="A22" s="25">
        <v>16</v>
      </c>
      <c r="B22" s="25" t="s">
        <v>41</v>
      </c>
      <c r="C22" s="30" t="s">
        <v>52</v>
      </c>
      <c r="D22" s="27">
        <v>100</v>
      </c>
      <c r="E22" s="28">
        <f t="shared" si="1"/>
        <v>100</v>
      </c>
      <c r="F22" s="29">
        <f t="shared" si="2"/>
        <v>10</v>
      </c>
      <c r="G22" s="25">
        <v>10</v>
      </c>
      <c r="H22" s="25"/>
      <c r="I22" s="25"/>
      <c r="J22" s="28">
        <v>90</v>
      </c>
      <c r="K22" s="25"/>
      <c r="L22" s="29">
        <f t="shared" si="3"/>
        <v>0</v>
      </c>
      <c r="M22" s="42" t="s">
        <v>34</v>
      </c>
      <c r="N22" s="43" t="s">
        <v>25</v>
      </c>
      <c r="O22" s="25"/>
    </row>
    <row r="23" s="4" customFormat="1" ht="35" customHeight="1" spans="1:15">
      <c r="A23" s="25">
        <v>17</v>
      </c>
      <c r="B23" s="25" t="s">
        <v>53</v>
      </c>
      <c r="C23" s="30" t="s">
        <v>54</v>
      </c>
      <c r="D23" s="27">
        <v>137</v>
      </c>
      <c r="E23" s="28">
        <f t="shared" si="1"/>
        <v>137</v>
      </c>
      <c r="F23" s="29">
        <f t="shared" si="2"/>
        <v>137</v>
      </c>
      <c r="G23" s="28">
        <v>137</v>
      </c>
      <c r="H23" s="25"/>
      <c r="I23" s="25"/>
      <c r="J23" s="25"/>
      <c r="K23" s="25"/>
      <c r="L23" s="29">
        <f t="shared" si="3"/>
        <v>0</v>
      </c>
      <c r="M23" s="42" t="s">
        <v>34</v>
      </c>
      <c r="N23" s="25" t="s">
        <v>28</v>
      </c>
      <c r="O23" s="25"/>
    </row>
    <row r="24" s="4" customFormat="1" ht="35" customHeight="1" spans="1:15">
      <c r="A24" s="25">
        <v>18</v>
      </c>
      <c r="B24" s="25" t="s">
        <v>38</v>
      </c>
      <c r="C24" s="30" t="s">
        <v>55</v>
      </c>
      <c r="D24" s="27">
        <v>178</v>
      </c>
      <c r="E24" s="28">
        <f t="shared" si="1"/>
        <v>178</v>
      </c>
      <c r="F24" s="29">
        <f t="shared" si="2"/>
        <v>178</v>
      </c>
      <c r="G24" s="28">
        <v>178</v>
      </c>
      <c r="H24" s="25"/>
      <c r="I24" s="25"/>
      <c r="J24" s="25"/>
      <c r="K24" s="25"/>
      <c r="L24" s="29">
        <f t="shared" si="3"/>
        <v>0</v>
      </c>
      <c r="M24" s="42" t="s">
        <v>34</v>
      </c>
      <c r="N24" s="43" t="s">
        <v>25</v>
      </c>
      <c r="O24" s="25"/>
    </row>
  </sheetData>
  <mergeCells count="19">
    <mergeCell ref="A1:O1"/>
    <mergeCell ref="A2:B2"/>
    <mergeCell ref="F2:G2"/>
    <mergeCell ref="L2:O2"/>
    <mergeCell ref="F3:K3"/>
    <mergeCell ref="F4:H4"/>
    <mergeCell ref="A6:C6"/>
    <mergeCell ref="A3:A5"/>
    <mergeCell ref="B3:B5"/>
    <mergeCell ref="C3:C5"/>
    <mergeCell ref="D3:D5"/>
    <mergeCell ref="E3:E5"/>
    <mergeCell ref="I4:I5"/>
    <mergeCell ref="J4:J5"/>
    <mergeCell ref="K4:K5"/>
    <mergeCell ref="L3:L5"/>
    <mergeCell ref="M3:M5"/>
    <mergeCell ref="N3:N5"/>
    <mergeCell ref="O3:O5"/>
  </mergeCells>
  <pageMargins left="0.471527777777778" right="0.235416666666667" top="1" bottom="0.826388888888889" header="0.511805555555556" footer="0.511805555555556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</cp:lastModifiedBy>
  <dcterms:created xsi:type="dcterms:W3CDTF">2024-06-03T09:39:00Z</dcterms:created>
  <dcterms:modified xsi:type="dcterms:W3CDTF">2025-11-04T02:01:54Z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94CD7A77C9184AA48634BC1986CA9473_13</vt:lpwstr>
  </property>
</Properties>
</file>