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Sheet1!$A$5:$O$16</definedName>
    <definedName name="_xlnm.Print_Titles" localSheetId="0">Sheet1!$1:$4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<sst xmlns="http://schemas.openxmlformats.org/spreadsheetml/2006/main" count="70" uniqueCount="49">
  <si>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芒市2024年省级财政衔接推进乡村振兴补助资金分配计划表</t>
  </si>
  <si>
    <t xml:space="preserve">编制单位：芒市财政局               </t>
  </si>
  <si>
    <t>编制日期：2024年4月30日</t>
  </si>
  <si>
    <t>单位：万元</t>
  </si>
  <si>
    <t>序号</t>
  </si>
  <si>
    <t>实施单位</t>
  </si>
  <si>
    <t>项目名称</t>
  </si>
  <si>
    <t>项目投资计划</t>
  </si>
  <si>
    <t>以前批次已安排资金</t>
  </si>
  <si>
    <t>本次安排项目金额</t>
  </si>
  <si>
    <t>2024年省级财政衔接推进乡村振兴补助资金2234万元（云财农〔2024〕30号、德财农〔2024〕21号）</t>
  </si>
  <si>
    <t>未安排资金</t>
  </si>
  <si>
    <t>支出功能分类</t>
  </si>
  <si>
    <t>是否产业项目</t>
  </si>
  <si>
    <t>备注</t>
  </si>
  <si>
    <t>小计</t>
  </si>
  <si>
    <t>巩固拓展脱贫攻坚成果和乡村振兴任务1288万元（其中绩效评价奖励400万元）</t>
  </si>
  <si>
    <t>少数民族发展任务610万元</t>
  </si>
  <si>
    <t>以工代赈任务196万元</t>
  </si>
  <si>
    <t>其他巩固拓展脱贫攻坚成果和乡村振兴重点任务140万元</t>
  </si>
  <si>
    <t>芒市农业农村局</t>
  </si>
  <si>
    <t>农产品“三品一标”认证奖补项目</t>
  </si>
  <si>
    <t>2130505生产发展</t>
  </si>
  <si>
    <t>是</t>
  </si>
  <si>
    <t>芒市2024年农村公厕建设项目</t>
  </si>
  <si>
    <t>2130504农村基础设施建设</t>
  </si>
  <si>
    <t>否</t>
  </si>
  <si>
    <t>芒市民族宗教事务局</t>
  </si>
  <si>
    <t>芒市民族村寨提升建设项目</t>
  </si>
  <si>
    <t>芒市人力资源和社会保障局</t>
  </si>
  <si>
    <t>芒市2024年监测对象乡村公益性岗位</t>
  </si>
  <si>
    <t>2130599其他巩固拓展脱贫攻坚成果衔接乡村振兴支出</t>
  </si>
  <si>
    <t>芒市脱贫人口和监测对象跨省务工一次性交通补助</t>
  </si>
  <si>
    <t>芒市镇人民政府</t>
  </si>
  <si>
    <t>芒市芒市镇河心场村2024年以工代赈项目</t>
  </si>
  <si>
    <t>勐戛镇人民政府</t>
  </si>
  <si>
    <t>勐戛镇勐戛村等9个村食品加工厂建设项目</t>
  </si>
  <si>
    <t>中山乡人民政府</t>
  </si>
  <si>
    <t>中山乡福兴村边坡防护工程</t>
  </si>
  <si>
    <t>西山乡人民政府</t>
  </si>
  <si>
    <t>西山乡营盘村等3个村苗木培育基地建设项目</t>
  </si>
  <si>
    <t>三台山乡人民政府</t>
  </si>
  <si>
    <t>三台山乡坚果分拣中心</t>
  </si>
  <si>
    <t>五岔路乡人民政府</t>
  </si>
  <si>
    <t>芒蚌村千亩连片果园灌溉引水建设项目</t>
  </si>
  <si>
    <t>芒海镇人民政府</t>
  </si>
  <si>
    <t>芒海镇坚果初加工基地二期建设项目</t>
  </si>
  <si>
    <t>合计</t>
  </si>
  <si>
    <t>产业占比61.32%，其中巩固拓展脱贫攻坚成果和乡村振兴任务63.66%，少数民族发展任务67.21%，其他巩固拓展脱贫攻坚成果和乡村振兴重点任务100%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</si>
</sst>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sz val="10"/>
      <name val="方正仿宋_GBK"/>
      <charset val="0"/>
    </font>
    <font>
      <sz val="11"/>
      <name val="方正仿宋_GBK"/>
      <charset val="134"/>
    </font>
    <font>
      <sz val="10"/>
      <name val="方正仿宋_GBK"/>
      <charset val="134"/>
    </font>
    <font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indent="2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zoomScale="110" zoomScaleNormal="110" workbookViewId="0">
      <pane xSplit="3" ySplit="4" topLeftCell="D5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12"/>
  <cols>
    <col min="1" max="1" width="7.15833333333333" style="4" customWidth="1"/>
    <col min="2" max="2" width="19.1916666666667" style="5" customWidth="1"/>
    <col min="3" max="3" width="24.425" style="6" customWidth="1"/>
    <col min="4" max="5" width="9.425" style="7" customWidth="1"/>
    <col min="6" max="6" width="9.54166666666667" style="2" customWidth="1"/>
    <col min="7" max="7" width="10.2166666666667" style="2" customWidth="1"/>
    <col min="8" max="8" width="10.3416666666667" style="2" customWidth="1"/>
    <col min="9" max="10" width="7.60833333333333" style="2" customWidth="1"/>
    <col min="11" max="11" width="11.1333333333333" style="2" customWidth="1"/>
    <col min="12" max="12" width="9.425" style="2" customWidth="1"/>
    <col min="13" max="13" width="21.3666666666667" style="2" customWidth="1"/>
    <col min="14" max="14" width="12.8416666666667" style="2" customWidth="1"/>
    <col min="15" max="15" width="13.0666666666667" style="2" customWidth="1"/>
    <col min="16" max="16384" width="9" style="4"/>
  </cols>
  <sheetData>
    <row r="1" ht="30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30" customHeight="1" spans="1:15">
      <c r="A2" s="9" t="s">
        <v>1</v>
      </c>
      <c r="B2" s="9"/>
      <c r="C2" s="10"/>
      <c r="D2" s="10"/>
      <c r="E2" s="10"/>
      <c r="F2" s="10"/>
      <c r="G2" s="11" t="s">
        <v>2</v>
      </c>
      <c r="H2" s="12"/>
      <c r="I2" s="12"/>
      <c r="J2" s="12"/>
      <c r="K2" s="12"/>
      <c r="L2" s="12" t="s">
        <v>3</v>
      </c>
      <c r="M2" s="12"/>
      <c r="N2" s="12"/>
      <c r="O2" s="12"/>
    </row>
    <row r="3" ht="53" customHeight="1" spans="1:15">
      <c r="A3" s="13" t="s">
        <v>4</v>
      </c>
      <c r="B3" s="13" t="s">
        <v>5</v>
      </c>
      <c r="C3" s="14" t="s">
        <v>6</v>
      </c>
      <c r="D3" s="14" t="s">
        <v>7</v>
      </c>
      <c r="E3" s="15" t="s">
        <v>8</v>
      </c>
      <c r="F3" s="14" t="s">
        <v>9</v>
      </c>
      <c r="G3" s="16" t="s">
        <v>10</v>
      </c>
      <c r="H3" s="17"/>
      <c r="I3" s="17"/>
      <c r="J3" s="17"/>
      <c r="K3" s="19"/>
      <c r="L3" s="14" t="s">
        <v>11</v>
      </c>
      <c r="M3" s="15" t="s">
        <v>12</v>
      </c>
      <c r="N3" s="14" t="s">
        <v>13</v>
      </c>
      <c r="O3" s="37" t="s">
        <v>14</v>
      </c>
    </row>
    <row r="4" s="2" customFormat="1" ht="92" customHeight="1" spans="1:15">
      <c r="A4" s="13"/>
      <c r="B4" s="13"/>
      <c r="C4" s="14"/>
      <c r="D4" s="14"/>
      <c r="E4" s="18"/>
      <c r="F4" s="14"/>
      <c r="G4" s="19" t="s">
        <v>15</v>
      </c>
      <c r="H4" s="20" t="s">
        <v>16</v>
      </c>
      <c r="I4" s="14" t="s">
        <v>17</v>
      </c>
      <c r="J4" s="14" t="s">
        <v>18</v>
      </c>
      <c r="K4" s="14" t="s">
        <v>19</v>
      </c>
      <c r="L4" s="14"/>
      <c r="M4" s="18"/>
      <c r="N4" s="14"/>
      <c r="O4" s="38"/>
    </row>
    <row r="5" ht="27" customHeight="1" spans="1:15">
      <c r="A5" s="21">
        <v>1</v>
      </c>
      <c r="B5" s="22" t="s">
        <v>20</v>
      </c>
      <c r="C5" s="23" t="s">
        <v>21</v>
      </c>
      <c r="D5" s="24">
        <v>50</v>
      </c>
      <c r="E5" s="24"/>
      <c r="F5" s="24">
        <f t="shared" ref="F5:F16" si="0">G5</f>
        <v>50</v>
      </c>
      <c r="G5" s="24">
        <f t="shared" ref="G5:G16" si="1">H5+I5+J5+K5</f>
        <v>50</v>
      </c>
      <c r="H5" s="24">
        <v>50</v>
      </c>
      <c r="I5" s="24"/>
      <c r="J5" s="24"/>
      <c r="K5" s="24"/>
      <c r="L5" s="24">
        <f>D5-F5</f>
        <v>0</v>
      </c>
      <c r="M5" s="24" t="s">
        <v>22</v>
      </c>
      <c r="N5" s="39" t="s">
        <v>23</v>
      </c>
      <c r="O5" s="40"/>
    </row>
    <row r="6" ht="27" customHeight="1" spans="1:15">
      <c r="A6" s="21">
        <v>2</v>
      </c>
      <c r="B6" s="22" t="s">
        <v>20</v>
      </c>
      <c r="C6" s="23" t="s">
        <v>24</v>
      </c>
      <c r="D6" s="24">
        <v>240</v>
      </c>
      <c r="E6" s="24"/>
      <c r="F6" s="24">
        <f t="shared" si="0"/>
        <v>240</v>
      </c>
      <c r="G6" s="24">
        <f t="shared" si="1"/>
        <v>240</v>
      </c>
      <c r="H6" s="24">
        <v>100</v>
      </c>
      <c r="I6" s="24">
        <v>140</v>
      </c>
      <c r="J6" s="24"/>
      <c r="K6" s="24"/>
      <c r="L6" s="24">
        <f>D6-F6</f>
        <v>0</v>
      </c>
      <c r="M6" s="24" t="s">
        <v>25</v>
      </c>
      <c r="N6" s="39" t="s">
        <v>26</v>
      </c>
      <c r="O6" s="40"/>
    </row>
    <row r="7" s="3" customFormat="1" ht="27" customHeight="1" spans="1:15">
      <c r="A7" s="21">
        <v>3</v>
      </c>
      <c r="B7" s="25" t="s">
        <v>27</v>
      </c>
      <c r="C7" s="26" t="s">
        <v>28</v>
      </c>
      <c r="D7" s="24">
        <v>60</v>
      </c>
      <c r="E7" s="24"/>
      <c r="F7" s="24">
        <f t="shared" si="0"/>
        <v>60</v>
      </c>
      <c r="G7" s="24">
        <f t="shared" si="1"/>
        <v>60</v>
      </c>
      <c r="H7" s="24"/>
      <c r="I7" s="24">
        <v>60</v>
      </c>
      <c r="J7" s="24"/>
      <c r="K7" s="24"/>
      <c r="L7" s="24">
        <f>D7-F7</f>
        <v>0</v>
      </c>
      <c r="M7" s="24" t="s">
        <v>25</v>
      </c>
      <c r="N7" s="39" t="s">
        <v>26</v>
      </c>
      <c r="O7" s="40"/>
    </row>
    <row r="8" s="3" customFormat="1" ht="27" customHeight="1" spans="1:15">
      <c r="A8" s="21">
        <v>4</v>
      </c>
      <c r="B8" s="22" t="s">
        <v>29</v>
      </c>
      <c r="C8" s="27" t="s">
        <v>30</v>
      </c>
      <c r="D8" s="28">
        <v>172.8</v>
      </c>
      <c r="E8" s="28">
        <v>74.51</v>
      </c>
      <c r="F8" s="24">
        <f t="shared" si="0"/>
        <v>98.29</v>
      </c>
      <c r="G8" s="24">
        <f t="shared" si="1"/>
        <v>98.29</v>
      </c>
      <c r="H8" s="28">
        <v>98.29</v>
      </c>
      <c r="I8" s="28"/>
      <c r="J8" s="28"/>
      <c r="K8" s="28"/>
      <c r="L8" s="24">
        <f>D8-E8-F8</f>
        <v>0</v>
      </c>
      <c r="M8" s="24" t="s">
        <v>31</v>
      </c>
      <c r="N8" s="39" t="s">
        <v>26</v>
      </c>
      <c r="O8" s="40"/>
    </row>
    <row r="9" s="3" customFormat="1" ht="27" customHeight="1" spans="1:15">
      <c r="A9" s="21">
        <v>5</v>
      </c>
      <c r="B9" s="22" t="s">
        <v>29</v>
      </c>
      <c r="C9" s="27" t="s">
        <v>32</v>
      </c>
      <c r="D9" s="28">
        <v>100</v>
      </c>
      <c r="E9" s="28">
        <v>50</v>
      </c>
      <c r="F9" s="24">
        <f t="shared" si="0"/>
        <v>50</v>
      </c>
      <c r="G9" s="24">
        <f t="shared" si="1"/>
        <v>50</v>
      </c>
      <c r="H9" s="28">
        <v>50</v>
      </c>
      <c r="I9" s="28"/>
      <c r="J9" s="28"/>
      <c r="K9" s="28"/>
      <c r="L9" s="24">
        <f>D9-E9-F9</f>
        <v>0</v>
      </c>
      <c r="M9" s="24" t="s">
        <v>31</v>
      </c>
      <c r="N9" s="39" t="s">
        <v>26</v>
      </c>
      <c r="O9" s="40"/>
    </row>
    <row r="10" s="3" customFormat="1" ht="27" customHeight="1" spans="1:15">
      <c r="A10" s="21">
        <v>6</v>
      </c>
      <c r="B10" s="22" t="s">
        <v>33</v>
      </c>
      <c r="C10" s="29" t="s">
        <v>34</v>
      </c>
      <c r="D10" s="30">
        <v>440</v>
      </c>
      <c r="E10" s="30">
        <v>244</v>
      </c>
      <c r="F10" s="24">
        <f t="shared" si="0"/>
        <v>196</v>
      </c>
      <c r="G10" s="24">
        <f t="shared" si="1"/>
        <v>196</v>
      </c>
      <c r="H10" s="28"/>
      <c r="I10" s="28"/>
      <c r="J10" s="28">
        <v>196</v>
      </c>
      <c r="K10" s="28"/>
      <c r="L10" s="24">
        <f>D10-E10-F10</f>
        <v>0</v>
      </c>
      <c r="M10" s="24" t="s">
        <v>25</v>
      </c>
      <c r="N10" s="39" t="s">
        <v>26</v>
      </c>
      <c r="O10" s="40"/>
    </row>
    <row r="11" s="3" customFormat="1" ht="27" customHeight="1" spans="1:15">
      <c r="A11" s="21">
        <v>7</v>
      </c>
      <c r="B11" s="22" t="s">
        <v>35</v>
      </c>
      <c r="C11" s="23" t="s">
        <v>36</v>
      </c>
      <c r="D11" s="24">
        <v>740</v>
      </c>
      <c r="E11" s="24">
        <v>500</v>
      </c>
      <c r="F11" s="24">
        <f t="shared" si="0"/>
        <v>240</v>
      </c>
      <c r="G11" s="24">
        <f t="shared" si="1"/>
        <v>240</v>
      </c>
      <c r="H11" s="24">
        <v>100</v>
      </c>
      <c r="I11" s="24"/>
      <c r="J11" s="24"/>
      <c r="K11" s="24">
        <v>140</v>
      </c>
      <c r="L11" s="24">
        <f>D11-E11-F11</f>
        <v>0</v>
      </c>
      <c r="M11" s="24" t="s">
        <v>22</v>
      </c>
      <c r="N11" s="39" t="s">
        <v>23</v>
      </c>
      <c r="O11" s="40"/>
    </row>
    <row r="12" s="3" customFormat="1" ht="27" customHeight="1" spans="1:15">
      <c r="A12" s="21">
        <v>8</v>
      </c>
      <c r="B12" s="22" t="s">
        <v>37</v>
      </c>
      <c r="C12" s="27" t="s">
        <v>38</v>
      </c>
      <c r="D12" s="28">
        <v>650</v>
      </c>
      <c r="E12" s="28"/>
      <c r="F12" s="24">
        <f t="shared" si="0"/>
        <v>219.71</v>
      </c>
      <c r="G12" s="24">
        <f t="shared" si="1"/>
        <v>219.71</v>
      </c>
      <c r="H12" s="28">
        <v>219.71</v>
      </c>
      <c r="I12" s="28"/>
      <c r="J12" s="28"/>
      <c r="K12" s="28"/>
      <c r="L12" s="24">
        <f>D12-F12</f>
        <v>430.29</v>
      </c>
      <c r="M12" s="24" t="s">
        <v>25</v>
      </c>
      <c r="N12" s="39" t="s">
        <v>26</v>
      </c>
      <c r="O12" s="40"/>
    </row>
    <row r="13" s="3" customFormat="1" ht="27" customHeight="1" spans="1:15">
      <c r="A13" s="21">
        <v>9</v>
      </c>
      <c r="B13" s="22" t="s">
        <v>39</v>
      </c>
      <c r="C13" s="27" t="s">
        <v>40</v>
      </c>
      <c r="D13" s="24">
        <v>690</v>
      </c>
      <c r="E13" s="24">
        <v>500</v>
      </c>
      <c r="F13" s="24">
        <f t="shared" si="0"/>
        <v>190</v>
      </c>
      <c r="G13" s="24">
        <f t="shared" si="1"/>
        <v>190</v>
      </c>
      <c r="H13" s="24">
        <v>190</v>
      </c>
      <c r="I13" s="24"/>
      <c r="J13" s="24"/>
      <c r="K13" s="24"/>
      <c r="L13" s="24">
        <f>D13-E13-F13</f>
        <v>0</v>
      </c>
      <c r="M13" s="24" t="s">
        <v>25</v>
      </c>
      <c r="N13" s="39" t="s">
        <v>23</v>
      </c>
      <c r="O13" s="40"/>
    </row>
    <row r="14" s="3" customFormat="1" ht="27" customHeight="1" spans="1:15">
      <c r="A14" s="21">
        <v>10</v>
      </c>
      <c r="B14" s="22" t="s">
        <v>41</v>
      </c>
      <c r="C14" s="27" t="s">
        <v>42</v>
      </c>
      <c r="D14" s="31">
        <v>740</v>
      </c>
      <c r="E14" s="31">
        <v>400</v>
      </c>
      <c r="F14" s="24">
        <f t="shared" si="0"/>
        <v>340</v>
      </c>
      <c r="G14" s="24">
        <f t="shared" si="1"/>
        <v>340</v>
      </c>
      <c r="H14" s="28">
        <v>340</v>
      </c>
      <c r="I14" s="28"/>
      <c r="J14" s="28"/>
      <c r="K14" s="28"/>
      <c r="L14" s="24">
        <f>D14-E14-F14</f>
        <v>0</v>
      </c>
      <c r="M14" s="24" t="s">
        <v>22</v>
      </c>
      <c r="N14" s="39" t="s">
        <v>23</v>
      </c>
      <c r="O14" s="40"/>
    </row>
    <row r="15" s="3" customFormat="1" ht="38" customHeight="1" spans="1:15">
      <c r="A15" s="21">
        <v>11</v>
      </c>
      <c r="B15" s="22" t="s">
        <v>43</v>
      </c>
      <c r="C15" s="27" t="s">
        <v>44</v>
      </c>
      <c r="D15" s="28">
        <v>160</v>
      </c>
      <c r="E15" s="28"/>
      <c r="F15" s="24">
        <f t="shared" si="0"/>
        <v>160</v>
      </c>
      <c r="G15" s="24">
        <f t="shared" si="1"/>
        <v>160</v>
      </c>
      <c r="H15" s="28"/>
      <c r="I15" s="28">
        <v>160</v>
      </c>
      <c r="J15" s="28"/>
      <c r="K15" s="28"/>
      <c r="L15" s="24">
        <f>D15-F15</f>
        <v>0</v>
      </c>
      <c r="M15" s="24" t="s">
        <v>22</v>
      </c>
      <c r="N15" s="39" t="s">
        <v>23</v>
      </c>
      <c r="O15" s="40"/>
    </row>
    <row r="16" s="3" customFormat="1" ht="27" customHeight="1" spans="1:15">
      <c r="A16" s="21">
        <v>12</v>
      </c>
      <c r="B16" s="25" t="s">
        <v>45</v>
      </c>
      <c r="C16" s="32" t="s">
        <v>46</v>
      </c>
      <c r="D16" s="24">
        <v>390</v>
      </c>
      <c r="E16" s="24"/>
      <c r="F16" s="24">
        <f t="shared" si="0"/>
        <v>390</v>
      </c>
      <c r="G16" s="24">
        <f t="shared" si="1"/>
        <v>390</v>
      </c>
      <c r="H16" s="24">
        <v>140</v>
      </c>
      <c r="I16" s="24">
        <v>250</v>
      </c>
      <c r="J16" s="24"/>
      <c r="K16" s="24"/>
      <c r="L16" s="24">
        <f>D16-F16</f>
        <v>0</v>
      </c>
      <c r="M16" s="24" t="s">
        <v>22</v>
      </c>
      <c r="N16" s="39" t="s">
        <v>23</v>
      </c>
      <c r="O16" s="40"/>
    </row>
    <row r="17" ht="130" customHeight="1" spans="1:15">
      <c r="A17" s="33" t="s">
        <v>47</v>
      </c>
      <c r="B17" s="34"/>
      <c r="C17" s="35"/>
      <c r="D17" s="36">
        <f t="shared" ref="D17:L17" si="2">SUM(D5:D16)</f>
        <v>4432.8</v>
      </c>
      <c r="E17" s="36">
        <f t="shared" si="2"/>
        <v>1768.51</v>
      </c>
      <c r="F17" s="36">
        <f t="shared" si="2"/>
        <v>2234</v>
      </c>
      <c r="G17" s="36">
        <f t="shared" si="2"/>
        <v>2234</v>
      </c>
      <c r="H17" s="36">
        <f t="shared" si="2"/>
        <v>1288</v>
      </c>
      <c r="I17" s="36">
        <f t="shared" si="2"/>
        <v>610</v>
      </c>
      <c r="J17" s="36">
        <f t="shared" si="2"/>
        <v>196</v>
      </c>
      <c r="K17" s="36">
        <f t="shared" si="2"/>
        <v>140</v>
      </c>
      <c r="L17" s="36">
        <f t="shared" si="2"/>
        <v>430.29</v>
      </c>
      <c r="M17" s="36"/>
      <c r="N17" s="14"/>
      <c r="O17" s="41" t="s">
        <v>48</v>
      </c>
    </row>
  </sheetData>
  <mergeCells count="15">
    <mergeCell ref="A1:O1"/>
    <mergeCell ref="G2:I2"/>
    <mergeCell ref="L2:O2"/>
    <mergeCell ref="G3:K3"/>
    <mergeCell ref="A17:C17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</mergeCells>
  <dataValidations count="1">
    <dataValidation allowBlank="1" showInputMessage="1" showErrorMessage="1" sqref="C13"/>
  </dataValidations>
  <pageMargins left="0.826388888888889" right="0.511805555555556" top="0.590277777777778" bottom="0.511805555555556" header="0.432638888888889" footer="0.354166666666667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雨中</cp:lastModifiedBy>
  <dcterms:created xsi:type="dcterms:W3CDTF">2022-02-07T06:24:00Z</dcterms:created>
  <dcterms:modified xsi:type="dcterms:W3CDTF">2025-11-04T01:51:52Z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CFBF0DA0EF92464E805D2511F433F0DD_13</vt:lpwstr>
  </property>
</Properties>
</file>