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4"/>
  </bookViews>
  <sheets>
    <sheet name="部门财务收支预算总表 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<sst xmlns="http://schemas.openxmlformats.org/spreadsheetml/2006/main" count="1094" uniqueCount="399">
  <si>
    <t>预算01-1表</t>
  </si>
  <si>
    <t>单位名称：芒市政务服务管理局</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</si>
  <si>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</si>
  <si>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</si>
  <si>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</si>
  <si>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</si>
  <si>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</si>
  <si>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</si>
  <si>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</si>
  <si>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</si>
  <si>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</si>
  <si>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</si>
  <si>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</si>
  <si>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</si>
  <si>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</si>
  <si>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</si>
  <si>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</si>
  <si>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</si>
  <si>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</si>
  <si>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</si>
  <si>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</si>
  <si>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</si>
  <si>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</si>
  <si>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</si>
  <si>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</si>
  <si>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</si>
  <si>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</si>
  <si>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</si>
  <si>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</si>
  <si>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</si>
  <si>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</si>
  <si>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</si>
  <si>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</si>
  <si>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</si>
  <si>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</si>
  <si>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</si>
  <si>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</si>
  <si>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</si>
  <si>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</si>
  <si>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</si>
  <si>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</si>
  <si>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</si>
  <si>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</si>
  <si>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</si>
  <si>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</si>
  <si>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</si>
  <si>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360001</t>
  </si>
  <si>
    <t>芒市政务服务管理局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</si>
  <si>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</si>
  <si>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</si>
  <si>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</si>
  <si>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</si>
  <si>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</si>
  <si>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</si>
  <si>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</si>
  <si>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</si>
  <si>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</si>
  <si>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</si>
  <si>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</si>
  <si>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</si>
  <si>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</si>
  <si>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</si>
  <si>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</si>
  <si>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</si>
  <si>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</si>
  <si>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</si>
  <si>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</si>
  <si>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</si>
  <si>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</si>
  <si>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</si>
  <si>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</si>
  <si>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</si>
  <si>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</si>
  <si>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</si>
  <si>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</si>
  <si>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</si>
  <si>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</si>
  <si>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</si>
  <si>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</si>
  <si>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</si>
  <si>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</si>
  <si>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2010302</t>
  </si>
  <si>
    <t>一般行政管理事务</t>
  </si>
  <si>
    <t>2010350</t>
  </si>
  <si>
    <t>事业运行</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</si>
  <si>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</si>
  <si>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</si>
  <si>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</si>
  <si>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</si>
  <si>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</si>
  <si>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</si>
  <si>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</si>
  <si>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</si>
  <si>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</si>
  <si>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</si>
  <si>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</si>
  <si>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</si>
  <si>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2080704</t>
  </si>
  <si>
    <t>社会保险补贴</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</si>
  <si>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</si>
  <si>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</si>
  <si>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</si>
  <si>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</si>
  <si>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</si>
  <si>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</si>
  <si>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</si>
  <si>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</si>
  <si>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</si>
  <si>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</si>
  <si>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</si>
  <si>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</si>
  <si>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</si>
  <si>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</si>
  <si>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</si>
  <si>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</si>
  <si>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</si>
  <si>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</si>
  <si>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</si>
  <si>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</si>
  <si>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</si>
  <si>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</si>
  <si>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</si>
  <si>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</si>
  <si>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</si>
  <si>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</si>
  <si>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</si>
  <si>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</si>
  <si>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</si>
  <si>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</si>
  <si>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</si>
  <si>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</si>
  <si>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</si>
  <si>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</si>
  <si>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</si>
  <si>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</si>
  <si>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</si>
  <si>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</si>
  <si>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</si>
  <si>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</si>
  <si>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</si>
  <si>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</si>
  <si>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</si>
  <si>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</si>
  <si>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</si>
  <si>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</si>
  <si>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</si>
  <si>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</si>
  <si>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</si>
  <si>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</si>
  <si>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</si>
  <si>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</si>
  <si>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</si>
  <si>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</si>
  <si>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</si>
  <si>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</si>
  <si>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</si>
  <si>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</si>
  <si>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</si>
  <si>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</si>
  <si>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</si>
  <si>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</si>
  <si>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</si>
  <si>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</si>
  <si>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</si>
  <si>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</si>
  <si>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</si>
  <si>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</si>
  <si>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</si>
  <si>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</si>
  <si>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</si>
  <si>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</si>
  <si>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</si>
  <si>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</si>
  <si>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</si>
  <si>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</si>
  <si>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</si>
  <si>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</si>
  <si>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</si>
  <si>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</si>
  <si>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</si>
  <si>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</si>
  <si>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</si>
  <si>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</si>
  <si>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</si>
  <si>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</si>
  <si>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</si>
  <si>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</si>
  <si>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</si>
  <si>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</si>
  <si>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</si>
  <si>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</si>
  <si>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</si>
  <si>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</si>
  <si>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533103210000000019543</t>
  </si>
  <si>
    <t>行政人员支出工资</t>
  </si>
  <si>
    <t>30101</t>
  </si>
  <si>
    <t>基本工资</t>
  </si>
  <si>
    <t>533103210000000019544</t>
  </si>
  <si>
    <t>事业人员支出工资</t>
  </si>
  <si>
    <t>30102</t>
  </si>
  <si>
    <t>津贴补贴</t>
  </si>
  <si>
    <t>30103</t>
  </si>
  <si>
    <t>奖金</t>
  </si>
  <si>
    <t>30107</t>
  </si>
  <si>
    <t>绩效工资</t>
  </si>
  <si>
    <t>533103210000000019545</t>
  </si>
  <si>
    <t>社会保障缴费</t>
  </si>
  <si>
    <t>30108</t>
  </si>
  <si>
    <t>机关事业单位基本养老保险缴费</t>
  </si>
  <si>
    <t>30109</t>
  </si>
  <si>
    <t>职业年金缴费</t>
  </si>
  <si>
    <t>30110</t>
  </si>
  <si>
    <t>职工基本医疗保险缴费</t>
  </si>
  <si>
    <t>30112</t>
  </si>
  <si>
    <t>其他社会保障缴费</t>
  </si>
  <si>
    <t>533103210000000019546</t>
  </si>
  <si>
    <t>30113</t>
  </si>
  <si>
    <t>533103210000000019551</t>
  </si>
  <si>
    <t>一般公用经费</t>
  </si>
  <si>
    <t>30205</t>
  </si>
  <si>
    <t>水费</t>
  </si>
  <si>
    <t>30211</t>
  </si>
  <si>
    <t>差旅费</t>
  </si>
  <si>
    <t>30201</t>
  </si>
  <si>
    <t>办公费</t>
  </si>
  <si>
    <t>30216</t>
  </si>
  <si>
    <t>培训费</t>
  </si>
  <si>
    <t>30299</t>
  </si>
  <si>
    <t>其他商品和服务支出</t>
  </si>
  <si>
    <t>30206</t>
  </si>
  <si>
    <t>电费</t>
  </si>
  <si>
    <t>533103221100000677668</t>
  </si>
  <si>
    <t>公用经费安排的公务接待费</t>
  </si>
  <si>
    <t>30217</t>
  </si>
  <si>
    <t>30213</t>
  </si>
  <si>
    <t>维修（护）费</t>
  </si>
  <si>
    <t>30229</t>
  </si>
  <si>
    <t>福利费</t>
  </si>
  <si>
    <t>533103221100000419169</t>
  </si>
  <si>
    <t>公用经费安排的对个人和家庭的补助</t>
  </si>
  <si>
    <t>30305</t>
  </si>
  <si>
    <t>生活补助</t>
  </si>
  <si>
    <t>30239</t>
  </si>
  <si>
    <t>其他交通费用</t>
  </si>
  <si>
    <t>533103210000000019549</t>
  </si>
  <si>
    <t>退休公用经费</t>
  </si>
  <si>
    <t>533103210000000019548</t>
  </si>
  <si>
    <t>工会经费</t>
  </si>
  <si>
    <t>30228</t>
  </si>
  <si>
    <t>533103210000000019547</t>
  </si>
  <si>
    <t>公务交通补贴</t>
  </si>
  <si>
    <t>预算05-1表</t>
  </si>
  <si>
    <t>2025年部门项目支出预算表</t>
  </si>
  <si>
    <t>项目分类</t>
  </si>
  <si>
    <t>项目单位</t>
  </si>
  <si>
    <t>经济科目编码</t>
  </si>
  <si>
    <t>经济科目名称</t>
  </si>
  <si>
    <t>本年拨款</t>
  </si>
  <si>
    <t>其中：本次下达</t>
  </si>
  <si>
    <t>交易中心电子化平台运维工作经费</t>
  </si>
  <si>
    <t>专项业务类</t>
  </si>
  <si>
    <t>533103231100001222239</t>
  </si>
  <si>
    <t>芒市政务服务管理局2025年公益性岗位社保补贴资金</t>
  </si>
  <si>
    <t>事业发展类</t>
  </si>
  <si>
    <t>533103251100004038299</t>
  </si>
  <si>
    <t>业务经费</t>
  </si>
  <si>
    <t>533103231100001194926</t>
  </si>
  <si>
    <t>30207</t>
  </si>
  <si>
    <t>邮电费</t>
  </si>
  <si>
    <t>30209</t>
  </si>
  <si>
    <t>物业管理费</t>
  </si>
  <si>
    <t>30226</t>
  </si>
  <si>
    <t>劳务费</t>
  </si>
  <si>
    <t>30227</t>
  </si>
  <si>
    <t>委托业务费</t>
  </si>
  <si>
    <t>31002</t>
  </si>
  <si>
    <t>办公设备购置</t>
  </si>
  <si>
    <t>州级和芒市政务服务场所标准化建设专项资金</t>
  </si>
  <si>
    <t>533103221100000288927</t>
  </si>
  <si>
    <t>31006</t>
  </si>
  <si>
    <t>大型修缮</t>
  </si>
  <si>
    <t>预算05-2表</t>
  </si>
  <si>
    <t>单位名称、项目名称</t>
  </si>
  <si>
    <t>项目年度绩效目标</t>
  </si>
  <si>
    <t>一级指标</t>
  </si>
  <si>
    <t>二级指标</t>
  </si>
  <si>
    <t>三级指标</t>
  </si>
  <si>
    <t>指标性质</t>
  </si>
  <si>
    <t>指标值</t>
  </si>
  <si>
    <t>度量单位</t>
  </si>
  <si>
    <t>指标属性</t>
  </si>
  <si>
    <t>指标内容</t>
  </si>
  <si>
    <t>德宏州公共资源交易管理局关于做好公共资源交易电子化平台运维项目经费预算申报工作</t>
  </si>
  <si>
    <t>产出指标</t>
  </si>
  <si>
    <t>质量指标</t>
  </si>
  <si>
    <t>按时按质完成</t>
  </si>
  <si>
    <t>=</t>
  </si>
  <si>
    <t>100</t>
  </si>
  <si>
    <t>%</t>
  </si>
  <si>
    <t>定性指标</t>
  </si>
  <si>
    <t>是否按时按质完成</t>
  </si>
  <si>
    <t>效益指标</t>
  </si>
  <si>
    <t>社会效益</t>
  </si>
  <si>
    <t>社会效益显著提高</t>
  </si>
  <si>
    <t>满意度指标</t>
  </si>
  <si>
    <t>服务对象满意度</t>
  </si>
  <si>
    <t>95</t>
  </si>
  <si>
    <t>服务对象满意度大于95%</t>
  </si>
  <si>
    <t>完成州级和芒市政务服务场所建设的三分之一以上的资金拨付</t>
  </si>
  <si>
    <t>数量指标</t>
  </si>
  <si>
    <t>购置计划完成率</t>
  </si>
  <si>
    <t>90</t>
  </si>
  <si>
    <t>定量指标</t>
  </si>
  <si>
    <t>反映部门购置计划执行情况购置计划执行情况。
购置计划完成率=（实际购置交付装备数量/计划购置交付装备数量）*100%。</t>
  </si>
  <si>
    <t>主体工程完成率</t>
  </si>
  <si>
    <t>&gt;=</t>
  </si>
  <si>
    <t>反映主体工程完成情况。
主体工程完成率=（按计划完成主体工程的工程量/计划完成主体工程量）*100%。</t>
  </si>
  <si>
    <t>竣工验收合格率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</si>
  <si>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</si>
  <si>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</si>
  <si>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</si>
  <si>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</si>
  <si>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受益人群覆盖率</t>
  </si>
  <si>
    <t>反映项目设计受益人群或地区的实现情况。
受益人群覆盖率=（实际实现受益人群数/计划实现受益人群数）*100%</t>
  </si>
  <si>
    <t>使用人员满意度</t>
  </si>
  <si>
    <t>反映服务对象对购置设备的整体满意情况。
使用人员满意度=（对购置设备满意的人数/问卷调查人数）*100%。</t>
  </si>
  <si>
    <t>受益人群满意度</t>
  </si>
  <si>
    <t>调查人群中对设施建设或设施运行的满意度。
受益人群覆盖率=（调查人群中对设施建设或设施运行的人数/问卷调查人数）*100%</t>
  </si>
  <si>
    <t>开展政务服务工作</t>
  </si>
  <si>
    <t>按时按质完成工作</t>
  </si>
  <si>
    <t>是否按时按质完成工作</t>
  </si>
  <si>
    <t>预算06表</t>
  </si>
  <si>
    <t>政府性基金预算支出预算表</t>
  </si>
  <si>
    <t>单位名称：德宏傣族景颇族自治州残疾人联合会</t>
  </si>
  <si>
    <t>本年政府性基金预算支出</t>
  </si>
  <si>
    <t>合  计</t>
  </si>
  <si>
    <t>说明：芒市政务服务管理局无部门政府性基金预算，此表无数据。</t>
  </si>
  <si>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</si>
  <si>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</si>
  <si>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</si>
  <si>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</si>
  <si>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</si>
  <si>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</si>
  <si>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</si>
  <si>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</si>
  <si>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</si>
  <si>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</si>
  <si>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</si>
  <si>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</si>
  <si>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黑白打印机</t>
  </si>
  <si>
    <t>A4黑白打印机</t>
  </si>
  <si>
    <t>台</t>
  </si>
  <si>
    <t>多功能彩色打印机</t>
  </si>
  <si>
    <t>多功能一体机</t>
  </si>
  <si>
    <t>衣架</t>
  </si>
  <si>
    <t>木质架类</t>
  </si>
  <si>
    <t>个</t>
  </si>
  <si>
    <t>文件柜</t>
  </si>
  <si>
    <t>套</t>
  </si>
  <si>
    <t>预算08表</t>
  </si>
  <si>
    <t>政府购买服务项目</t>
  </si>
  <si>
    <t>政府购买服务目录</t>
  </si>
  <si>
    <t>说明：芒市政务服务管理局无政府购买服务预算，此表无数据。</t>
  </si>
  <si>
    <t>预算09-1表</t>
  </si>
  <si>
    <t>单位名称（项目）</t>
  </si>
  <si>
    <t>地区</t>
  </si>
  <si>
    <t>政府性基金</t>
  </si>
  <si>
    <t>芒市镇</t>
  </si>
  <si>
    <t>风平镇</t>
  </si>
  <si>
    <t>遮放镇</t>
  </si>
  <si>
    <t>芒海镇</t>
  </si>
  <si>
    <t>轩岗乡</t>
  </si>
  <si>
    <t>江东乡</t>
  </si>
  <si>
    <t>五岔路乡</t>
  </si>
  <si>
    <t>三台山乡</t>
  </si>
  <si>
    <t>西山乡</t>
  </si>
  <si>
    <t>中山乡</t>
  </si>
  <si>
    <t>勐焕街道办事处</t>
  </si>
  <si>
    <t>遮放农场管委会</t>
  </si>
  <si>
    <t>说说明：芒市政务服务管理局无市对下转移支付预算，此表无数据。</t>
  </si>
  <si>
    <t>预算09-2表</t>
  </si>
  <si>
    <t/>
  </si>
  <si>
    <t>说明：芒市政务服务管理局无市对下转移支付绩效目标预算，此表无数据。</t>
  </si>
  <si>
    <t>预算10表</t>
  </si>
  <si>
    <t>资产类别</t>
  </si>
  <si>
    <t>资产分类代码.名称</t>
  </si>
  <si>
    <t>资产名称</t>
  </si>
  <si>
    <t>计量单位</t>
  </si>
  <si>
    <t>财政部门批复数（元）</t>
  </si>
  <si>
    <t>单价</t>
  </si>
  <si>
    <t>金额</t>
  </si>
  <si>
    <t>说明：芒市政务服务管理局无新增资产配置预算，此表无数据。</t>
  </si>
  <si>
    <t>预算11表</t>
  </si>
  <si>
    <t>上级补助</t>
  </si>
  <si>
    <t>预算12表</t>
  </si>
  <si>
    <t>项目级次</t>
  </si>
  <si>
    <t>311 专项业务类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</si>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</sst>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38">
    <font>
      <sz val="11"/>
      <name val="Calibri"/>
      <charset val="134"/>
    </font>
    <font>
      <sz val="9"/>
      <name val="宋体"/>
      <charset val="134"/>
    </font>
    <font>
      <sz val="10"/>
      <name val="宋体"/>
      <charset val="134"/>
    </font>
    <font>
      <b/>
      <sz val="23"/>
      <name val="宋体"/>
      <charset val="134"/>
    </font>
    <font>
      <sz val="11"/>
      <name val="宋体"/>
      <charset val="134"/>
    </font>
    <font>
      <b/>
      <sz val="22"/>
      <name val="宋体"/>
      <charset val="134"/>
    </font>
    <font>
      <sz val="10"/>
      <color indexed="65"/>
      <name val="宋体"/>
      <charset val="134"/>
    </font>
    <font>
      <b/>
      <sz val="21"/>
      <name val="宋体"/>
      <charset val="134"/>
    </font>
    <font>
      <sz val="10.5"/>
      <name val="宋体"/>
      <charset val="134"/>
    </font>
    <font>
      <sz val="10.5"/>
      <color indexed="65"/>
      <name val="宋体"/>
      <charset val="134"/>
    </font>
    <font>
      <sz val="9"/>
      <name val="SimSun"/>
      <charset val="134"/>
    </font>
    <font>
      <b/>
      <sz val="20"/>
      <name val="SimSun"/>
      <charset val="134"/>
    </font>
    <font>
      <sz val="11"/>
      <name val="SimSun"/>
      <charset val="134"/>
    </font>
    <font>
      <b/>
      <sz val="18"/>
      <name val="Microsoft Sans Serif"/>
      <charset val="134"/>
    </font>
    <font>
      <sz val="12"/>
      <name val="宋体"/>
      <charset val="134"/>
    </font>
    <font>
      <sz val="10"/>
      <name val="SimSun"/>
      <charset val="134"/>
    </font>
    <font>
      <b/>
      <sz val="20"/>
      <name val="宋体"/>
      <charset val="134"/>
    </font>
    <font>
      <b/>
      <sz val="11"/>
      <name val="宋体"/>
      <charset val="134"/>
    </font>
    <font>
      <b/>
      <sz val="10"/>
      <name val="宋体"/>
      <charset val="134"/>
    </font>
    <font>
      <sz val="11"/>
      <color theme="1"/>
      <name val="等线"/>
      <charset val="134"/>
      <scheme val="minor"/>
    </font>
    <font>
      <u/>
      <sz val="11"/>
      <color indexed="4"/>
      <name val="等线"/>
      <charset val="134"/>
      <scheme val="minor"/>
    </font>
    <font>
      <u/>
      <sz val="11"/>
      <color indexed="20"/>
      <name val="等线"/>
      <charset val="134"/>
      <scheme val="minor"/>
    </font>
    <font>
      <sz val="11"/>
      <color indexed="2"/>
      <name val="等线"/>
      <charset val="134"/>
      <scheme val="minor"/>
    </font>
    <font>
      <b/>
      <sz val="18"/>
      <color theme="3"/>
      <name val="等线"/>
      <charset val="134"/>
      <scheme val="minor"/>
    </font>
    <font>
      <i/>
      <sz val="11"/>
      <color rgb="FF7F7F7F"/>
      <name val="等线"/>
      <charset val="134"/>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134"/>
      <scheme val="minor"/>
    </font>
    <font>
      <b/>
      <sz val="11"/>
      <color rgb="FF3F3F3F"/>
      <name val="等线"/>
      <charset val="134"/>
      <scheme val="minor"/>
    </font>
    <font>
      <b/>
      <sz val="11"/>
      <color rgb="FFFA7D00"/>
      <name val="等线"/>
      <charset val="134"/>
      <scheme val="minor"/>
    </font>
    <font>
      <b/>
      <sz val="11"/>
      <color indexed="65"/>
      <name val="等线"/>
      <charset val="134"/>
      <scheme val="minor"/>
    </font>
    <font>
      <sz val="11"/>
      <color rgb="FFFA7D00"/>
      <name val="等线"/>
      <charset val="134"/>
      <scheme val="minor"/>
    </font>
    <font>
      <b/>
      <sz val="11"/>
      <color theme="1"/>
      <name val="等线"/>
      <charset val="134"/>
      <scheme val="minor"/>
    </font>
    <font>
      <sz val="11"/>
      <color rgb="FF006100"/>
      <name val="等线"/>
      <charset val="134"/>
      <scheme val="minor"/>
    </font>
    <font>
      <sz val="11"/>
      <color rgb="FF9C0006"/>
      <name val="等线"/>
      <charset val="134"/>
      <scheme val="minor"/>
    </font>
    <font>
      <sz val="11"/>
      <color rgb="FF9C6500"/>
      <name val="等线"/>
      <charset val="134"/>
      <scheme val="minor"/>
    </font>
    <font>
      <sz val="11"/>
      <color theme="0"/>
      <name val="等线"/>
      <charset val="134"/>
      <scheme val="minor"/>
    </font>
  </fonts>
  <fills count="33">
    <fill>
      <patternFill patternType="none"/>
    </fill>
    <fill>
      <patternFill patternType="gray125"/>
    </fill>
    <fill>
      <patternFill patternType="solid">
        <fgColor indexed="26"/>
        <bgColor indexed="26"/>
      </patternFill>
    </fill>
    <fill>
      <patternFill patternType="solid">
        <fgColor indexed="47"/>
        <bgColor indexed="47"/>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799981688894314"/>
        <bgColor theme="4" tint="0.799981688894314"/>
      </patternFill>
    </fill>
    <fill>
      <patternFill patternType="solid">
        <fgColor theme="4" tint="0.599993896298105"/>
        <bgColor theme="4" tint="0.599993896298105"/>
      </patternFill>
    </fill>
    <fill>
      <patternFill patternType="solid">
        <fgColor theme="4" tint="0.399975585192419"/>
        <bgColor theme="4" tint="0.399975585192419"/>
      </patternFill>
    </fill>
    <fill>
      <patternFill patternType="solid">
        <fgColor theme="5"/>
        <bgColor theme="5"/>
      </patternFill>
    </fill>
    <fill>
      <patternFill patternType="solid">
        <fgColor theme="5" tint="0.799981688894314"/>
        <bgColor theme="5" tint="0.799981688894314"/>
      </patternFill>
    </fill>
    <fill>
      <patternFill patternType="solid">
        <fgColor theme="5" tint="0.599993896298105"/>
        <bgColor theme="5" tint="0.599993896298105"/>
      </patternFill>
    </fill>
    <fill>
      <patternFill patternType="solid">
        <fgColor theme="5" tint="0.399975585192419"/>
        <bgColor theme="5" tint="0.399975585192419"/>
      </patternFill>
    </fill>
    <fill>
      <patternFill patternType="solid">
        <fgColor theme="6"/>
        <bgColor theme="6"/>
      </patternFill>
    </fill>
    <fill>
      <patternFill patternType="solid">
        <fgColor theme="6" tint="0.799981688894314"/>
        <bgColor theme="6" tint="0.799981688894314"/>
      </patternFill>
    </fill>
    <fill>
      <patternFill patternType="solid">
        <fgColor theme="6" tint="0.599993896298105"/>
        <bgColor theme="6" tint="0.599993896298105"/>
      </patternFill>
    </fill>
    <fill>
      <patternFill patternType="solid">
        <fgColor theme="6" tint="0.399975585192419"/>
        <bgColor theme="6" tint="0.399975585192419"/>
      </patternFill>
    </fill>
    <fill>
      <patternFill patternType="solid">
        <fgColor theme="7"/>
        <bgColor theme="7"/>
      </patternFill>
    </fill>
    <fill>
      <patternFill patternType="solid">
        <fgColor theme="7" tint="0.799981688894314"/>
        <bgColor theme="7" tint="0.799981688894314"/>
      </patternFill>
    </fill>
    <fill>
      <patternFill patternType="solid">
        <fgColor theme="7" tint="0.599993896298105"/>
        <bgColor theme="7" tint="0.599993896298105"/>
      </patternFill>
    </fill>
    <fill>
      <patternFill patternType="solid">
        <fgColor theme="7" tint="0.399975585192419"/>
        <bgColor theme="7" tint="0.399975585192419"/>
      </patternFill>
    </fill>
    <fill>
      <patternFill patternType="solid">
        <fgColor theme="8"/>
        <bgColor theme="8"/>
      </patternFill>
    </fill>
    <fill>
      <patternFill patternType="solid">
        <fgColor theme="8" tint="0.799981688894314"/>
        <bgColor theme="8" tint="0.799981688894314"/>
      </patternFill>
    </fill>
    <fill>
      <patternFill patternType="solid">
        <fgColor theme="8" tint="0.599993896298105"/>
        <bgColor theme="8" tint="0.599993896298105"/>
      </patternFill>
    </fill>
    <fill>
      <patternFill patternType="solid">
        <fgColor theme="8" tint="0.399975585192419"/>
        <bgColor theme="8" tint="0.399975585192419"/>
      </patternFill>
    </fill>
    <fill>
      <patternFill patternType="solid">
        <fgColor theme="9"/>
        <bgColor theme="9"/>
      </patternFill>
    </fill>
    <fill>
      <patternFill patternType="solid">
        <fgColor theme="9" tint="0.799981688894314"/>
        <bgColor theme="9" tint="0.799981688894314"/>
      </patternFill>
    </fill>
    <fill>
      <patternFill patternType="solid">
        <fgColor theme="9" tint="0.599993896298105"/>
        <bgColor theme="9" tint="0.599993896298105"/>
      </patternFill>
    </fill>
    <fill>
      <patternFill patternType="solid">
        <fgColor theme="9" tint="0.399975585192419"/>
        <bgColor theme="9" tint="0.399975585192419"/>
      </patternFill>
    </fill>
  </fills>
  <borders count="22">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Protection="0">
      <alignment vertical="center"/>
    </xf>
    <xf numFmtId="44" fontId="19" fillId="0" borderId="0" applyFont="0" applyFill="0" applyBorder="0" applyProtection="0">
      <alignment vertical="center"/>
    </xf>
    <xf numFmtId="9" fontId="19" fillId="0" borderId="0" applyFont="0" applyFill="0" applyBorder="0" applyProtection="0">
      <alignment vertical="center"/>
    </xf>
    <xf numFmtId="41" fontId="19" fillId="0" borderId="0" applyFont="0" applyFill="0" applyBorder="0" applyProtection="0">
      <alignment vertical="center"/>
    </xf>
    <xf numFmtId="42" fontId="19" fillId="0" borderId="0" applyFont="0" applyFill="0" applyBorder="0" applyProtection="0">
      <alignment vertical="center"/>
    </xf>
    <xf numFmtId="0" fontId="20" fillId="0" borderId="0" applyNumberFormat="0" applyFill="0" applyBorder="0" applyProtection="0">
      <alignment vertical="center"/>
    </xf>
    <xf numFmtId="0" fontId="21" fillId="0" borderId="0" applyNumberFormat="0" applyFill="0" applyBorder="0" applyProtection="0">
      <alignment vertical="center"/>
    </xf>
    <xf numFmtId="0" fontId="19" fillId="2" borderId="14" applyNumberFormat="0" applyFont="0" applyProtection="0">
      <alignment vertical="center"/>
    </xf>
    <xf numFmtId="0" fontId="22" fillId="0" borderId="0" applyNumberFormat="0" applyFill="0" applyBorder="0" applyProtection="0">
      <alignment vertical="center"/>
    </xf>
    <xf numFmtId="0" fontId="23" fillId="0" borderId="0" applyNumberFormat="0" applyFill="0" applyBorder="0" applyProtection="0">
      <alignment vertical="center"/>
    </xf>
    <xf numFmtId="0" fontId="24" fillId="0" borderId="0" applyNumberFormat="0" applyFill="0" applyBorder="0" applyProtection="0">
      <alignment vertical="center"/>
    </xf>
    <xf numFmtId="0" fontId="25" fillId="0" borderId="15" applyNumberFormat="0" applyFill="0" applyProtection="0">
      <alignment vertical="center"/>
    </xf>
    <xf numFmtId="0" fontId="26" fillId="0" borderId="15" applyNumberFormat="0" applyFill="0" applyProtection="0">
      <alignment vertical="center"/>
    </xf>
    <xf numFmtId="0" fontId="27" fillId="0" borderId="16" applyNumberFormat="0" applyFill="0" applyProtection="0">
      <alignment vertical="center"/>
    </xf>
    <xf numFmtId="0" fontId="27" fillId="0" borderId="0" applyNumberFormat="0" applyFill="0" applyBorder="0" applyProtection="0">
      <alignment vertical="center"/>
    </xf>
    <xf numFmtId="0" fontId="28" fillId="3" borderId="17" applyNumberFormat="0" applyProtection="0">
      <alignment vertical="center"/>
    </xf>
    <xf numFmtId="0" fontId="29" fillId="4" borderId="18" applyNumberFormat="0" applyProtection="0">
      <alignment vertical="center"/>
    </xf>
    <xf numFmtId="0" fontId="30" fillId="4" borderId="17" applyNumberFormat="0" applyProtection="0">
      <alignment vertical="center"/>
    </xf>
    <xf numFmtId="0" fontId="31" fillId="5" borderId="19" applyNumberFormat="0" applyProtection="0">
      <alignment vertical="center"/>
    </xf>
    <xf numFmtId="0" fontId="32" fillId="0" borderId="20" applyNumberFormat="0" applyFill="0" applyProtection="0">
      <alignment vertical="center"/>
    </xf>
    <xf numFmtId="0" fontId="33" fillId="0" borderId="21" applyNumberFormat="0" applyFill="0" applyProtection="0">
      <alignment vertical="center"/>
    </xf>
    <xf numFmtId="0" fontId="34" fillId="6" borderId="0" applyNumberFormat="0" applyBorder="0" applyProtection="0">
      <alignment vertical="center"/>
    </xf>
    <xf numFmtId="0" fontId="35" fillId="7" borderId="0" applyNumberFormat="0" applyBorder="0" applyProtection="0">
      <alignment vertical="center"/>
    </xf>
    <xf numFmtId="0" fontId="36" fillId="8" borderId="0" applyNumberFormat="0" applyBorder="0" applyProtection="0">
      <alignment vertical="center"/>
    </xf>
    <xf numFmtId="0" fontId="37" fillId="9" borderId="0" applyNumberFormat="0" applyBorder="0" applyProtection="0">
      <alignment vertical="center"/>
    </xf>
    <xf numFmtId="0" fontId="19" fillId="10" borderId="0" applyNumberFormat="0" applyBorder="0" applyProtection="0">
      <alignment vertical="center"/>
    </xf>
    <xf numFmtId="0" fontId="19" fillId="11" borderId="0" applyNumberFormat="0" applyBorder="0" applyProtection="0">
      <alignment vertical="center"/>
    </xf>
    <xf numFmtId="0" fontId="37" fillId="12" borderId="0" applyNumberFormat="0" applyBorder="0" applyProtection="0">
      <alignment vertical="center"/>
    </xf>
    <xf numFmtId="0" fontId="37" fillId="13" borderId="0" applyNumberFormat="0" applyBorder="0" applyProtection="0">
      <alignment vertical="center"/>
    </xf>
    <xf numFmtId="0" fontId="19" fillId="14" borderId="0" applyNumberFormat="0" applyBorder="0" applyProtection="0">
      <alignment vertical="center"/>
    </xf>
    <xf numFmtId="0" fontId="19" fillId="15" borderId="0" applyNumberFormat="0" applyBorder="0" applyProtection="0">
      <alignment vertical="center"/>
    </xf>
    <xf numFmtId="0" fontId="37" fillId="16" borderId="0" applyNumberFormat="0" applyBorder="0" applyProtection="0">
      <alignment vertical="center"/>
    </xf>
    <xf numFmtId="0" fontId="37" fillId="17" borderId="0" applyNumberFormat="0" applyBorder="0" applyProtection="0">
      <alignment vertical="center"/>
    </xf>
    <xf numFmtId="0" fontId="19" fillId="18" borderId="0" applyNumberFormat="0" applyBorder="0" applyProtection="0">
      <alignment vertical="center"/>
    </xf>
    <xf numFmtId="0" fontId="19" fillId="19" borderId="0" applyNumberFormat="0" applyBorder="0" applyProtection="0">
      <alignment vertical="center"/>
    </xf>
    <xf numFmtId="0" fontId="37" fillId="20" borderId="0" applyNumberFormat="0" applyBorder="0" applyProtection="0">
      <alignment vertical="center"/>
    </xf>
    <xf numFmtId="0" fontId="37" fillId="21" borderId="0" applyNumberFormat="0" applyBorder="0" applyProtection="0">
      <alignment vertical="center"/>
    </xf>
    <xf numFmtId="0" fontId="19" fillId="22" borderId="0" applyNumberFormat="0" applyBorder="0" applyProtection="0">
      <alignment vertical="center"/>
    </xf>
    <xf numFmtId="0" fontId="19" fillId="23" borderId="0" applyNumberFormat="0" applyBorder="0" applyProtection="0">
      <alignment vertical="center"/>
    </xf>
    <xf numFmtId="0" fontId="37" fillId="24" borderId="0" applyNumberFormat="0" applyBorder="0" applyProtection="0">
      <alignment vertical="center"/>
    </xf>
    <xf numFmtId="0" fontId="37" fillId="25" borderId="0" applyNumberFormat="0" applyBorder="0" applyProtection="0">
      <alignment vertical="center"/>
    </xf>
    <xf numFmtId="0" fontId="19" fillId="26" borderId="0" applyNumberFormat="0" applyBorder="0" applyProtection="0">
      <alignment vertical="center"/>
    </xf>
    <xf numFmtId="0" fontId="19" fillId="27" borderId="0" applyNumberFormat="0" applyBorder="0" applyProtection="0">
      <alignment vertical="center"/>
    </xf>
    <xf numFmtId="0" fontId="37" fillId="28" borderId="0" applyNumberFormat="0" applyBorder="0" applyProtection="0">
      <alignment vertical="center"/>
    </xf>
    <xf numFmtId="0" fontId="37" fillId="29" borderId="0" applyNumberFormat="0" applyBorder="0" applyProtection="0">
      <alignment vertical="center"/>
    </xf>
    <xf numFmtId="0" fontId="19" fillId="30" borderId="0" applyNumberFormat="0" applyBorder="0" applyProtection="0">
      <alignment vertical="center"/>
    </xf>
    <xf numFmtId="0" fontId="19" fillId="31" borderId="0" applyNumberFormat="0" applyBorder="0" applyProtection="0">
      <alignment vertical="center"/>
    </xf>
    <xf numFmtId="0" fontId="37" fillId="32" borderId="0" applyNumberFormat="0" applyBorder="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64">
    <xf numFmtId="0" fontId="0" fillId="0" borderId="0" xfId="0" applyAlignment="1">
      <alignment vertical="top"/>
    </xf>
    <xf numFmtId="0" fontId="1" fillId="0" borderId="0" xfId="0" applyFont="1" applyAlignment="1" applyProtection="1">
      <alignment vertical="top"/>
      <protection locked="0"/>
    </xf>
    <xf numFmtId="49" fontId="2" fillId="0" borderId="0" xfId="0" applyNumberFormat="1" applyFont="1" applyAlignment="1"/>
    <xf numFmtId="0" fontId="2" fillId="0" borderId="0" xfId="0" applyFont="1" applyAlignme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1"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1" fillId="0" borderId="7" xfId="0" applyFont="1" applyBorder="1" applyAlignment="1" applyProtection="1">
      <alignment horizontal="left" vertical="center" wrapText="1"/>
      <protection locked="0"/>
    </xf>
    <xf numFmtId="178" fontId="1" fillId="0" borderId="7" xfId="54" applyNumberFormat="1" applyFont="1" applyBorder="1" applyAlignment="1" applyProtection="1">
      <alignment horizontal="right" vertical="center"/>
      <protection locked="0"/>
    </xf>
    <xf numFmtId="0" fontId="2" fillId="0" borderId="7" xfId="0" applyFont="1" applyBorder="1" applyAlignment="1"/>
    <xf numFmtId="49" fontId="1" fillId="0" borderId="7" xfId="53" applyNumberFormat="1"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1"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1" fillId="0" borderId="7" xfId="0" applyFont="1" applyBorder="1" applyAlignment="1">
      <alignment horizontal="left" vertical="center"/>
    </xf>
    <xf numFmtId="0" fontId="1" fillId="0" borderId="7" xfId="0" applyFont="1" applyBorder="1" applyAlignment="1">
      <alignment horizontal="right" vertical="center" wrapText="1"/>
    </xf>
    <xf numFmtId="0" fontId="1" fillId="0" borderId="7" xfId="0" applyFont="1" applyBorder="1" applyAlignment="1" applyProtection="1">
      <alignment horizontal="right" vertical="center" wrapText="1"/>
      <protection locked="0"/>
    </xf>
    <xf numFmtId="0" fontId="1" fillId="0" borderId="0" xfId="0" applyFont="1" applyAlignment="1">
      <alignment horizontal="right" vertical="center"/>
    </xf>
    <xf numFmtId="0" fontId="5" fillId="0" borderId="0" xfId="0" applyFont="1" applyAlignment="1">
      <alignment horizontal="center" vertical="center" wrapText="1"/>
    </xf>
    <xf numFmtId="0" fontId="1" fillId="0" borderId="0" xfId="0" applyFont="1" applyAlignment="1">
      <alignment horizontal="left" vertical="center"/>
    </xf>
    <xf numFmtId="0" fontId="2" fillId="0" borderId="0" xfId="0" applyFont="1" applyAlignment="1">
      <alignmen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 fillId="0" borderId="7" xfId="0" applyFont="1" applyBorder="1" applyAlignment="1">
      <alignment vertical="center" wrapText="1"/>
    </xf>
    <xf numFmtId="0" fontId="1" fillId="0" borderId="7" xfId="0" applyFont="1" applyBorder="1" applyAlignment="1">
      <alignment horizontal="right" vertical="center"/>
    </xf>
    <xf numFmtId="0" fontId="1" fillId="0" borderId="7" xfId="0" applyFont="1" applyBorder="1" applyAlignment="1" applyProtection="1">
      <alignment horizontal="center" vertical="center" wrapText="1"/>
      <protection locked="0"/>
    </xf>
    <xf numFmtId="0" fontId="1" fillId="0" borderId="7" xfId="0" applyFont="1" applyBorder="1" applyAlignment="1" applyProtection="1">
      <alignment vertical="center" wrapText="1"/>
      <protection locked="0"/>
    </xf>
    <xf numFmtId="0" fontId="1" fillId="0" borderId="7" xfId="0" applyFont="1" applyBorder="1" applyAlignment="1" applyProtection="1">
      <alignment horizontal="right" vertical="center"/>
      <protection locked="0"/>
    </xf>
    <xf numFmtId="0" fontId="4" fillId="0" borderId="0" xfId="0" applyFont="1" applyAlignment="1">
      <alignment horizontal="left" vertical="top"/>
    </xf>
    <xf numFmtId="0" fontId="0" fillId="0" borderId="0" xfId="0" applyAlignment="1">
      <alignment horizontal="left" vertical="top"/>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7"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4" fillId="0" borderId="0" xfId="0" applyFont="1" applyAlignment="1">
      <alignment horizontal="right"/>
    </xf>
    <xf numFmtId="0" fontId="1" fillId="0" borderId="0" xfId="0" applyFont="1" applyAlignment="1">
      <alignment horizontal="left" vertical="center" wrapText="1"/>
    </xf>
    <xf numFmtId="0" fontId="4" fillId="0" borderId="0" xfId="0" applyFont="1" applyAlignment="1">
      <alignment wrapText="1"/>
    </xf>
    <xf numFmtId="0" fontId="4" fillId="0" borderId="1" xfId="0" applyFont="1" applyBorder="1" applyAlignment="1">
      <alignment horizontal="center" vertical="center"/>
    </xf>
    <xf numFmtId="0" fontId="4" fillId="0" borderId="4"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8" xfId="0" applyFont="1" applyBorder="1" applyAlignment="1" applyProtection="1">
      <alignment horizontal="center" vertical="center" wrapText="1"/>
      <protection locked="0"/>
    </xf>
    <xf numFmtId="4" fontId="1" fillId="0" borderId="7" xfId="0" applyNumberFormat="1" applyFont="1" applyBorder="1" applyAlignment="1" applyProtection="1">
      <alignment horizontal="right" vertical="center"/>
      <protection locked="0"/>
    </xf>
    <xf numFmtId="4" fontId="1" fillId="0" borderId="2" xfId="0" applyNumberFormat="1"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0" fontId="1" fillId="0" borderId="7" xfId="0" applyFont="1" applyBorder="1" applyAlignment="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4" fillId="0" borderId="9" xfId="0" applyFont="1" applyBorder="1" applyAlignment="1">
      <alignment horizontal="center" vertical="center"/>
    </xf>
    <xf numFmtId="0" fontId="4" fillId="0" borderId="2" xfId="0" applyFont="1" applyBorder="1" applyAlignment="1" applyProtection="1">
      <alignment horizontal="center" vertical="center" wrapText="1"/>
      <protection locked="0"/>
    </xf>
    <xf numFmtId="0" fontId="1" fillId="0" borderId="6" xfId="0" applyFont="1" applyBorder="1" applyAlignment="1" applyProtection="1">
      <alignment horizontal="right" vertical="center"/>
      <protection locked="0"/>
    </xf>
    <xf numFmtId="0" fontId="2" fillId="0" borderId="0" xfId="0" applyFont="1" applyAlignment="1">
      <alignment vertical="top"/>
    </xf>
    <xf numFmtId="0" fontId="4" fillId="0" borderId="5" xfId="0" applyFont="1" applyBorder="1" applyAlignment="1">
      <alignment horizontal="center" vertical="center"/>
    </xf>
    <xf numFmtId="0" fontId="4" fillId="0" borderId="7" xfId="0" applyFont="1" applyBorder="1" applyAlignment="1">
      <alignment vertical="center"/>
    </xf>
    <xf numFmtId="0" fontId="4" fillId="0" borderId="7" xfId="0" applyFont="1" applyBorder="1" applyAlignment="1">
      <alignment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1" fillId="0" borderId="6" xfId="0" applyFont="1" applyBorder="1" applyAlignment="1">
      <alignment horizontal="left" vertical="center" wrapText="1"/>
    </xf>
    <xf numFmtId="0" fontId="1" fillId="0" borderId="11" xfId="0" applyFont="1" applyBorder="1" applyAlignment="1">
      <alignment horizontal="left" vertical="center" wrapText="1"/>
    </xf>
    <xf numFmtId="0" fontId="1" fillId="0" borderId="11" xfId="0" applyFont="1" applyBorder="1" applyAlignment="1">
      <alignment horizontal="left" vertical="center"/>
    </xf>
    <xf numFmtId="0" fontId="1" fillId="0" borderId="11" xfId="0" applyFont="1" applyBorder="1" applyAlignment="1">
      <alignment horizontal="right" vertical="center"/>
    </xf>
    <xf numFmtId="0" fontId="1" fillId="0" borderId="12" xfId="0" applyFont="1" applyBorder="1" applyAlignment="1">
      <alignment horizontal="center" vertical="center"/>
    </xf>
    <xf numFmtId="0" fontId="1" fillId="0" borderId="13" xfId="0" applyFont="1" applyBorder="1" applyAlignment="1">
      <alignment horizontal="left" vertical="center"/>
    </xf>
    <xf numFmtId="0" fontId="1" fillId="0" borderId="0" xfId="0" applyFont="1" applyAlignment="1" applyProtection="1">
      <alignment horizontal="right"/>
      <protection locked="0"/>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1" fillId="0" borderId="0" xfId="0" applyFont="1" applyAlignment="1">
      <alignment horizontal="right"/>
    </xf>
    <xf numFmtId="0" fontId="6" fillId="0" borderId="0" xfId="0" applyFont="1" applyAlignment="1" applyProtection="1">
      <alignment horizontal="right"/>
      <protection locked="0"/>
    </xf>
    <xf numFmtId="49" fontId="6" fillId="0" borderId="0" xfId="0" applyNumberFormat="1" applyFont="1" applyAlignment="1" applyProtection="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7" fillId="0" borderId="0" xfId="0" applyFont="1" applyAlignment="1">
      <alignment horizontal="center" vertical="center"/>
    </xf>
    <xf numFmtId="0" fontId="8" fillId="0" borderId="0" xfId="0" applyFont="1" applyAlignment="1" applyProtection="1">
      <alignment horizontal="left" vertical="center"/>
      <protection locked="0"/>
    </xf>
    <xf numFmtId="0" fontId="9" fillId="0" borderId="0" xfId="0" applyFont="1" applyAlignment="1" applyProtection="1">
      <alignment horizontal="right"/>
      <protection locked="0"/>
    </xf>
    <xf numFmtId="49" fontId="4" fillId="0" borderId="7"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4" fontId="1" fillId="0" borderId="7" xfId="0" applyNumberFormat="1" applyFont="1" applyBorder="1" applyAlignment="1" applyProtection="1">
      <alignment horizontal="right" vertical="center" wrapText="1"/>
      <protection locked="0"/>
    </xf>
    <xf numFmtId="49" fontId="10" fillId="0" borderId="0" xfId="53" applyNumberFormat="1" applyFont="1" applyBorder="1" applyAlignment="1">
      <alignment horizontal="left" vertical="center" wrapText="1"/>
    </xf>
    <xf numFmtId="49" fontId="11"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0" fillId="0" borderId="7" xfId="53" applyNumberFormat="1" applyFont="1" applyBorder="1" applyAlignment="1">
      <alignment horizontal="left" vertical="center" wrapText="1"/>
    </xf>
    <xf numFmtId="49" fontId="10" fillId="0" borderId="0" xfId="53" applyNumberFormat="1" applyFont="1" applyBorder="1" applyAlignment="1">
      <alignment horizontal="right" vertical="center" wrapText="1"/>
    </xf>
    <xf numFmtId="49" fontId="10" fillId="0" borderId="0" xfId="0" applyNumberFormat="1" applyFont="1" applyAlignment="1">
      <alignment horizontal="right" vertical="center" wrapText="1"/>
    </xf>
    <xf numFmtId="49" fontId="10" fillId="0" borderId="0" xfId="0" applyNumberFormat="1" applyFont="1" applyAlignment="1">
      <alignment horizontal="left" vertical="center" wrapText="1"/>
    </xf>
    <xf numFmtId="49" fontId="10" fillId="0" borderId="0" xfId="0" applyNumberFormat="1" applyFont="1" applyAlignment="1">
      <alignment horizontal="center" vertical="center" wrapText="1"/>
    </xf>
    <xf numFmtId="49" fontId="10" fillId="0" borderId="7" xfId="0" applyNumberFormat="1" applyFont="1" applyBorder="1" applyAlignment="1">
      <alignment horizontal="center" vertical="center" wrapText="1"/>
    </xf>
    <xf numFmtId="49" fontId="1" fillId="0" borderId="7" xfId="53" applyNumberFormat="1" applyFont="1" applyBorder="1" applyAlignment="1">
      <alignment horizontal="left" vertical="center" wrapText="1"/>
    </xf>
    <xf numFmtId="49" fontId="1" fillId="0" borderId="7" xfId="53" applyNumberFormat="1" applyFont="1" applyBorder="1" applyAlignment="1">
      <alignment horizontal="center" vertical="center" wrapText="1"/>
    </xf>
    <xf numFmtId="178" fontId="1" fillId="0" borderId="7" xfId="54" applyNumberFormat="1" applyFont="1" applyBorder="1" applyAlignment="1">
      <alignment horizontal="right" vertical="center"/>
    </xf>
    <xf numFmtId="0" fontId="0" fillId="0" borderId="0" xfId="0" applyFont="1" applyAlignment="1">
      <alignment vertical="top"/>
    </xf>
    <xf numFmtId="0" fontId="12" fillId="0" borderId="0" xfId="0" applyFont="1" applyAlignment="1">
      <alignment vertical="top"/>
    </xf>
    <xf numFmtId="0" fontId="11" fillId="0" borderId="0" xfId="0" applyFont="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12" fillId="0" borderId="0" xfId="0" applyFont="1" applyAlignment="1">
      <alignment horizontal="right" vertical="center"/>
    </xf>
    <xf numFmtId="0" fontId="2" fillId="0" borderId="0" xfId="0" applyFont="1" applyAlignment="1">
      <alignment horizontal="center" wrapText="1"/>
    </xf>
    <xf numFmtId="0" fontId="2" fillId="0" borderId="0" xfId="0" applyFont="1" applyAlignment="1">
      <alignment wrapText="1"/>
    </xf>
    <xf numFmtId="0" fontId="13" fillId="0" borderId="0" xfId="0" applyFont="1" applyAlignment="1">
      <alignment horizontal="center" vertical="center" wrapText="1"/>
    </xf>
    <xf numFmtId="0" fontId="4" fillId="0" borderId="0" xfId="0" applyFont="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1" fillId="0" borderId="0" xfId="0" applyNumberFormat="1" applyFont="1" applyAlignment="1">
      <alignment horizontal="center" vertical="center" wrapText="1"/>
    </xf>
    <xf numFmtId="49" fontId="12" fillId="0" borderId="0" xfId="0" applyNumberFormat="1" applyFont="1" applyAlignment="1">
      <alignment horizontal="left" vertical="center" wrapText="1"/>
    </xf>
    <xf numFmtId="49" fontId="15" fillId="0" borderId="7" xfId="53" applyNumberFormat="1" applyFont="1" applyBorder="1" applyAlignment="1">
      <alignment horizontal="center" vertical="center" wrapText="1"/>
    </xf>
    <xf numFmtId="49" fontId="15" fillId="0" borderId="7" xfId="53" applyNumberFormat="1" applyFont="1" applyBorder="1" applyAlignment="1">
      <alignment horizontal="left" vertical="center" wrapText="1"/>
    </xf>
    <xf numFmtId="178" fontId="15" fillId="0" borderId="7" xfId="54" applyNumberFormat="1" applyFont="1" applyBorder="1" applyAlignment="1">
      <alignment horizontal="right" vertical="center"/>
    </xf>
    <xf numFmtId="49" fontId="15" fillId="0" borderId="7" xfId="53" applyNumberFormat="1" applyFont="1" applyBorder="1" applyAlignment="1">
      <alignment horizontal="left" vertical="center" wrapText="1" indent="1"/>
    </xf>
    <xf numFmtId="49" fontId="15" fillId="0" borderId="7" xfId="53" applyNumberFormat="1" applyFont="1" applyBorder="1" applyAlignment="1">
      <alignment horizontal="left" vertical="center" wrapText="1" indent="2"/>
    </xf>
    <xf numFmtId="0" fontId="16" fillId="0" borderId="0" xfId="0" applyFont="1" applyAlignment="1">
      <alignment horizontal="center" vertical="center"/>
    </xf>
    <xf numFmtId="0" fontId="17" fillId="0" borderId="0" xfId="0" applyFont="1" applyAlignment="1">
      <alignment horizontal="center" vertical="center"/>
    </xf>
    <xf numFmtId="0" fontId="4" fillId="0" borderId="7" xfId="0" applyFont="1" applyBorder="1" applyAlignment="1">
      <alignment horizontal="left" vertical="center"/>
    </xf>
    <xf numFmtId="0" fontId="4" fillId="0" borderId="7" xfId="0" applyFont="1"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1"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1" fillId="0" borderId="7" xfId="53" applyNumberFormat="1" applyFont="1" applyBorder="1" applyAlignment="1">
      <alignment horizontal="center" vertical="center" wrapText="1"/>
    </xf>
    <xf numFmtId="0" fontId="1" fillId="0" borderId="7" xfId="0" applyFont="1" applyBorder="1" applyAlignment="1">
      <alignment horizontal="center" vertical="center"/>
    </xf>
    <xf numFmtId="0" fontId="1" fillId="0" borderId="7" xfId="53" applyNumberFormat="1" applyFont="1" applyBorder="1" applyAlignment="1">
      <alignment horizontal="left" vertical="center" wrapText="1"/>
    </xf>
    <xf numFmtId="0" fontId="1" fillId="0" borderId="7" xfId="53" applyNumberFormat="1" applyFont="1" applyBorder="1" applyAlignment="1">
      <alignment horizontal="left" vertical="center" wrapText="1" indent="1"/>
    </xf>
    <xf numFmtId="0" fontId="1" fillId="0" borderId="7" xfId="53" applyNumberFormat="1" applyFont="1" applyBorder="1" applyAlignment="1">
      <alignment horizontal="left" vertical="center" wrapText="1" indent="2"/>
    </xf>
    <xf numFmtId="0" fontId="4" fillId="0" borderId="0" xfId="0" applyFont="1" applyAlignment="1">
      <alignment vertical="center"/>
    </xf>
    <xf numFmtId="0" fontId="4" fillId="0" borderId="4" xfId="0" applyFont="1" applyBorder="1" applyAlignment="1">
      <alignment vertical="center"/>
    </xf>
    <xf numFmtId="0" fontId="2" fillId="0" borderId="0" xfId="0" applyFont="1" applyAlignment="1">
      <alignment horizontal="center" vertical="center"/>
    </xf>
    <xf numFmtId="49" fontId="1" fillId="0" borderId="0" xfId="53" applyNumberFormat="1" applyFont="1" applyBorder="1" applyAlignment="1">
      <alignment horizontal="left" vertical="center" wrapText="1"/>
    </xf>
    <xf numFmtId="49" fontId="1" fillId="0" borderId="0" xfId="53" applyNumberFormat="1" applyFont="1" applyBorder="1" applyAlignment="1">
      <alignment horizontal="right" vertical="center" wrapText="1"/>
    </xf>
    <xf numFmtId="49" fontId="3" fillId="0" borderId="0" xfId="0" applyNumberFormat="1" applyFont="1" applyAlignment="1">
      <alignment horizontal="center" vertical="center" wrapText="1"/>
    </xf>
    <xf numFmtId="49" fontId="1" fillId="0" borderId="0" xfId="53" applyNumberFormat="1" applyFont="1" applyBorder="1" applyAlignment="1">
      <alignment horizontal="left" vertical="center" wrapText="1"/>
    </xf>
    <xf numFmtId="49" fontId="1" fillId="0" borderId="0" xfId="53" applyNumberFormat="1" applyFont="1" applyBorder="1" applyAlignment="1">
      <alignment horizontal="center" vertical="center" wrapText="1"/>
    </xf>
    <xf numFmtId="49" fontId="1" fillId="0" borderId="0" xfId="53" applyNumberFormat="1" applyFont="1" applyBorder="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等线 Light"/>
        <a:ea typeface="等线 Light"/>
        <a:cs typeface="Arial"/>
      </a:majorFont>
      <a:minorFont>
        <a:latin typeface="等线"/>
        <a:ea typeface="等线"/>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10.2857142857143" defaultRowHeight="15" customHeight="1" outlineLevelCol="3"/>
  <cols>
    <col min="1" max="4" width="33.2857142857143" customWidth="1"/>
  </cols>
  <sheetData>
    <row r="1" ht="18.75" customHeight="1" spans="1:4">
      <c r="A1" s="158"/>
      <c r="B1" s="158"/>
      <c r="C1" s="158"/>
      <c r="D1" s="159" t="s">
        <v>0</v>
      </c>
    </row>
    <row r="2" ht="42" customHeight="1" spans="1:4">
      <c r="A2" s="160" t="str">
        <f>"2025"&amp;"年部门财务收支预算总表"</f>
        <v>2025年部门财务收支预算总表</v>
      </c>
      <c r="B2" s="160"/>
      <c r="C2" s="160"/>
      <c r="D2" s="160"/>
    </row>
    <row r="3" ht="18.75" customHeight="1" spans="1:4">
      <c r="A3" s="161" t="s">
        <v>1</v>
      </c>
      <c r="B3" s="161"/>
      <c r="C3" s="162"/>
      <c r="D3" s="163" t="s">
        <v>2</v>
      </c>
    </row>
    <row r="4" ht="18.75" customHeight="1" spans="1:4">
      <c r="A4" s="118" t="s">
        <v>3</v>
      </c>
      <c r="B4" s="118"/>
      <c r="C4" s="118" t="s">
        <v>4</v>
      </c>
      <c r="D4" s="118"/>
    </row>
    <row r="5" ht="18.75" customHeight="1" spans="1:4">
      <c r="A5" s="118" t="s">
        <v>5</v>
      </c>
      <c r="B5" s="118" t="s">
        <v>6</v>
      </c>
      <c r="C5" s="118" t="s">
        <v>7</v>
      </c>
      <c r="D5" s="118" t="s">
        <v>6</v>
      </c>
    </row>
    <row r="6" ht="18.75" customHeight="1" spans="1:4">
      <c r="A6" s="117" t="s">
        <v>8</v>
      </c>
      <c r="B6" s="119">
        <v>4919446.23</v>
      </c>
      <c r="C6" s="117" t="str">
        <f>"一"&amp;"、"&amp;"一般公共服务支出"</f>
        <v>一、一般公共服务支出</v>
      </c>
      <c r="D6" s="119">
        <v>3835292.88</v>
      </c>
    </row>
    <row r="7" ht="18.75" customHeight="1" spans="1:4">
      <c r="A7" s="117" t="s">
        <v>9</v>
      </c>
      <c r="B7" s="119"/>
      <c r="C7" s="117" t="str">
        <f>"二"&amp;"、"&amp;"社会保障和就业支出"</f>
        <v>二、社会保障和就业支出</v>
      </c>
      <c r="D7" s="119">
        <v>605692.36</v>
      </c>
    </row>
    <row r="8" ht="18.75" customHeight="1" spans="1:4">
      <c r="A8" s="117" t="s">
        <v>10</v>
      </c>
      <c r="B8" s="119"/>
      <c r="C8" s="117" t="str">
        <f>"三"&amp;"、"&amp;"卫生健康支出"</f>
        <v>三、卫生健康支出</v>
      </c>
      <c r="D8" s="119">
        <v>196245.47</v>
      </c>
    </row>
    <row r="9" ht="18.75" customHeight="1" spans="1:4">
      <c r="A9" s="117" t="s">
        <v>11</v>
      </c>
      <c r="B9" s="119"/>
      <c r="C9" s="117" t="str">
        <f>"四"&amp;"、"&amp;"住房保障支出"</f>
        <v>四、住房保障支出</v>
      </c>
      <c r="D9" s="119">
        <v>282215.52</v>
      </c>
    </row>
    <row r="10" ht="18.75" customHeight="1" spans="1:4">
      <c r="A10" s="117" t="s">
        <v>12</v>
      </c>
      <c r="B10" s="119"/>
      <c r="C10" s="117"/>
      <c r="D10" s="119"/>
    </row>
    <row r="11" ht="18.75" customHeight="1" spans="1:4">
      <c r="A11" s="117" t="s">
        <v>13</v>
      </c>
      <c r="B11" s="119"/>
      <c r="C11" s="117"/>
      <c r="D11" s="119"/>
    </row>
    <row r="12" ht="18.75" customHeight="1" spans="1:4">
      <c r="A12" s="117" t="s">
        <v>14</v>
      </c>
      <c r="B12" s="119"/>
      <c r="C12" s="117"/>
      <c r="D12" s="119"/>
    </row>
    <row r="13" ht="18.75" customHeight="1" spans="1:4">
      <c r="A13" s="117" t="s">
        <v>15</v>
      </c>
      <c r="B13" s="119"/>
      <c r="C13" s="117"/>
      <c r="D13" s="119"/>
    </row>
    <row r="14" ht="18.75" customHeight="1" spans="1:4">
      <c r="A14" s="117" t="s">
        <v>16</v>
      </c>
      <c r="B14" s="119"/>
      <c r="C14" s="117"/>
      <c r="D14" s="119"/>
    </row>
    <row r="15" ht="18.75" customHeight="1" spans="1:4">
      <c r="A15" s="117" t="s">
        <v>17</v>
      </c>
      <c r="B15" s="119"/>
      <c r="C15" s="117"/>
      <c r="D15" s="119"/>
    </row>
    <row r="16" ht="18.75" customHeight="1" spans="1:4">
      <c r="A16" s="117"/>
      <c r="B16" s="119"/>
      <c r="C16" s="117"/>
      <c r="D16" s="119"/>
    </row>
    <row r="17" ht="18.75" customHeight="1" spans="1:4">
      <c r="A17" s="117"/>
      <c r="B17" s="119"/>
      <c r="C17" s="117"/>
      <c r="D17" s="119"/>
    </row>
    <row r="18" ht="18.75" customHeight="1" spans="1:4">
      <c r="A18" s="117"/>
      <c r="B18" s="119"/>
      <c r="C18" s="117"/>
      <c r="D18" s="119"/>
    </row>
    <row r="19" ht="18.75" customHeight="1" spans="1:4">
      <c r="A19" s="117"/>
      <c r="B19" s="119"/>
      <c r="C19" s="117"/>
      <c r="D19" s="119"/>
    </row>
    <row r="20" ht="18.75" customHeight="1" spans="1:4">
      <c r="A20" s="117"/>
      <c r="B20" s="119"/>
      <c r="C20" s="117"/>
      <c r="D20" s="119"/>
    </row>
    <row r="21" ht="18.75" customHeight="1" spans="1:4">
      <c r="A21" s="117"/>
      <c r="B21" s="119"/>
      <c r="C21" s="117"/>
      <c r="D21" s="119"/>
    </row>
    <row r="22" ht="18.75" customHeight="1" spans="1:4">
      <c r="A22" s="117"/>
      <c r="B22" s="119"/>
      <c r="C22" s="117"/>
      <c r="D22" s="119"/>
    </row>
    <row r="23" ht="18.75" customHeight="1" spans="1:4">
      <c r="A23" s="117"/>
      <c r="B23" s="119"/>
      <c r="C23" s="117"/>
      <c r="D23" s="119"/>
    </row>
    <row r="24" ht="18.75" customHeight="1" spans="1:4">
      <c r="A24" s="117"/>
      <c r="B24" s="119"/>
      <c r="C24" s="117"/>
      <c r="D24" s="119"/>
    </row>
    <row r="25" ht="18.75" customHeight="1" spans="1:4">
      <c r="A25" s="117"/>
      <c r="B25" s="119"/>
      <c r="C25" s="117"/>
      <c r="D25" s="119"/>
    </row>
    <row r="26" ht="18.75" customHeight="1" spans="1:4">
      <c r="A26" s="117"/>
      <c r="B26" s="119"/>
      <c r="C26" s="117"/>
      <c r="D26" s="119"/>
    </row>
    <row r="27" ht="18.75" customHeight="1" spans="1:4">
      <c r="A27" s="117"/>
      <c r="B27" s="119"/>
      <c r="C27" s="117"/>
      <c r="D27" s="119"/>
    </row>
    <row r="28" ht="18.75" customHeight="1" spans="1:4">
      <c r="A28" s="117"/>
      <c r="B28" s="119"/>
      <c r="C28" s="117"/>
      <c r="D28" s="119"/>
    </row>
    <row r="29" ht="18.75" customHeight="1" spans="1:4">
      <c r="A29" s="117"/>
      <c r="B29" s="119"/>
      <c r="C29" s="117"/>
      <c r="D29" s="119"/>
    </row>
    <row r="30" ht="18.75" customHeight="1" spans="1:4">
      <c r="A30" s="117"/>
      <c r="B30" s="119"/>
      <c r="C30" s="117"/>
      <c r="D30" s="119"/>
    </row>
    <row r="31" ht="18.75" customHeight="1" spans="1:4">
      <c r="A31" s="117"/>
      <c r="B31" s="119"/>
      <c r="C31" s="117"/>
      <c r="D31" s="119"/>
    </row>
    <row r="32" ht="18.75" customHeight="1" spans="1:4">
      <c r="A32" s="117" t="s">
        <v>18</v>
      </c>
      <c r="B32" s="119">
        <v>4919446.23</v>
      </c>
      <c r="C32" s="117" t="s">
        <v>19</v>
      </c>
      <c r="D32" s="119">
        <v>4919446.23</v>
      </c>
    </row>
    <row r="33" ht="18.75" customHeight="1" spans="1:4">
      <c r="A33" s="117" t="s">
        <v>20</v>
      </c>
      <c r="B33" s="119"/>
      <c r="C33" s="117" t="s">
        <v>21</v>
      </c>
      <c r="D33" s="119"/>
    </row>
    <row r="34" ht="18.75" customHeight="1" spans="1:4">
      <c r="A34" s="117" t="s">
        <v>22</v>
      </c>
      <c r="B34" s="119"/>
      <c r="C34" s="117" t="s">
        <v>22</v>
      </c>
      <c r="D34" s="119"/>
    </row>
    <row r="35" ht="18.75" customHeight="1" spans="1:4">
      <c r="A35" s="117" t="s">
        <v>23</v>
      </c>
      <c r="B35" s="119"/>
      <c r="C35" s="117" t="s">
        <v>24</v>
      </c>
      <c r="D35" s="119"/>
    </row>
    <row r="36" ht="18.75" customHeight="1" spans="1:4">
      <c r="A36" s="117" t="s">
        <v>25</v>
      </c>
      <c r="B36" s="119">
        <v>4919446.23</v>
      </c>
      <c r="C36" s="117" t="s">
        <v>26</v>
      </c>
      <c r="D36" s="119">
        <v>4919446.23</v>
      </c>
    </row>
  </sheetData>
  <mergeCells count="4">
    <mergeCell ref="A2:D2"/>
    <mergeCell ref="A3:B3"/>
    <mergeCell ref="A4:B4"/>
    <mergeCell ref="C4:D4"/>
  </mergeCells>
  <pageMargins left="0.75" right="0.75" top="1" bottom="1" header="0.5" footer="0.5"/>
  <pageSetup paperSize="9" orientation="portrait" horizontalDpi="600" vertic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3" sqref="A3:C3"/>
    </sheetView>
  </sheetViews>
  <sheetFormatPr defaultColWidth="9.14285714285714" defaultRowHeight="14.25" customHeight="1" outlineLevelCol="5"/>
  <cols>
    <col min="1" max="6" width="24.3428571428571" customWidth="1"/>
  </cols>
  <sheetData>
    <row r="1" ht="12" customHeight="1" spans="1:6">
      <c r="A1" s="98">
        <v>1</v>
      </c>
      <c r="B1" s="99">
        <v>0</v>
      </c>
      <c r="C1" s="98">
        <v>1</v>
      </c>
      <c r="D1" s="70"/>
      <c r="E1" s="70"/>
      <c r="F1" s="97" t="s">
        <v>331</v>
      </c>
    </row>
    <row r="2" ht="26.25" customHeight="1" spans="1:6">
      <c r="A2" s="100" t="str">
        <f>"2025"&amp;"年部门政府性基金预算支出预算表"</f>
        <v>2025年部门政府性基金预算支出预算表</v>
      </c>
      <c r="B2" s="100" t="s">
        <v>332</v>
      </c>
      <c r="C2" s="101"/>
      <c r="D2" s="102"/>
      <c r="E2" s="102"/>
      <c r="F2" s="102"/>
    </row>
    <row r="3" ht="13.5" customHeight="1" spans="1:6">
      <c r="A3" s="103" t="s">
        <v>1</v>
      </c>
      <c r="B3" s="103" t="s">
        <v>333</v>
      </c>
      <c r="C3" s="104"/>
      <c r="D3" s="70"/>
      <c r="E3" s="70"/>
      <c r="F3" s="97" t="s">
        <v>2</v>
      </c>
    </row>
    <row r="4" ht="19.5" customHeight="1" spans="1:6">
      <c r="A4" s="53" t="s">
        <v>170</v>
      </c>
      <c r="B4" s="105" t="s">
        <v>49</v>
      </c>
      <c r="C4" s="53" t="s">
        <v>50</v>
      </c>
      <c r="D4" s="31" t="s">
        <v>334</v>
      </c>
      <c r="E4" s="31"/>
      <c r="F4" s="31"/>
    </row>
    <row r="5" ht="18.55" customHeight="1" spans="1:6">
      <c r="A5" s="53"/>
      <c r="B5" s="105"/>
      <c r="C5" s="53"/>
      <c r="D5" s="31" t="s">
        <v>31</v>
      </c>
      <c r="E5" s="31" t="s">
        <v>53</v>
      </c>
      <c r="F5" s="31" t="s">
        <v>54</v>
      </c>
    </row>
    <row r="6" ht="20.25" customHeight="1" spans="1:6">
      <c r="A6" s="53">
        <v>1</v>
      </c>
      <c r="B6" s="106" t="s">
        <v>61</v>
      </c>
      <c r="C6" s="106" t="s">
        <v>62</v>
      </c>
      <c r="D6" s="106" t="s">
        <v>63</v>
      </c>
      <c r="E6" s="106" t="s">
        <v>64</v>
      </c>
      <c r="F6" s="106" t="s">
        <v>65</v>
      </c>
    </row>
    <row r="7" ht="30" customHeight="1" spans="1:6">
      <c r="A7" s="29"/>
      <c r="B7" s="105"/>
      <c r="C7" s="29"/>
      <c r="D7" s="65"/>
      <c r="E7" s="107"/>
      <c r="F7" s="107"/>
    </row>
    <row r="8" ht="30" customHeight="1" spans="1:6">
      <c r="A8" s="22"/>
      <c r="B8" s="22"/>
      <c r="C8" s="22"/>
      <c r="D8" s="65"/>
      <c r="E8" s="107"/>
      <c r="F8" s="107"/>
    </row>
    <row r="9" ht="30" customHeight="1" spans="1:6">
      <c r="A9" s="20" t="s">
        <v>335</v>
      </c>
      <c r="B9" s="20" t="s">
        <v>335</v>
      </c>
      <c r="C9" s="20" t="s">
        <v>335</v>
      </c>
      <c r="D9" s="65"/>
      <c r="E9" s="107"/>
      <c r="F9" s="107"/>
    </row>
    <row r="10" spans="1:3">
      <c r="A10" s="49" t="s">
        <v>336</v>
      </c>
      <c r="B10" s="50"/>
      <c r="C10" s="50"/>
    </row>
  </sheetData>
  <mergeCells count="8">
    <mergeCell ref="A2:F2"/>
    <mergeCell ref="A3:C3"/>
    <mergeCell ref="D4:F4"/>
    <mergeCell ref="A9:C9"/>
    <mergeCell ref="A10:C10"/>
    <mergeCell ref="A4:A5"/>
    <mergeCell ref="B4:B5"/>
    <mergeCell ref="C4:C5"/>
  </mergeCells>
  <pageMargins left="0.75" right="0.75" top="1" bottom="1" header="0.5" footer="0.5"/>
  <pageSetup paperSize="9" orientation="portrait"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56"/>
      <c r="P1" s="56"/>
      <c r="Q1" s="37" t="s">
        <v>337</v>
      </c>
    </row>
    <row r="2" ht="27.75" customHeight="1" spans="1:17">
      <c r="A2" s="38" t="str">
        <f>"2025"&amp;"年部门政府采购预算表"</f>
        <v>2025年部门政府采购预算表</v>
      </c>
      <c r="B2" s="5"/>
      <c r="C2" s="5"/>
      <c r="D2" s="5"/>
      <c r="E2" s="5"/>
      <c r="F2" s="5"/>
      <c r="G2" s="5"/>
      <c r="H2" s="5"/>
      <c r="I2" s="5"/>
      <c r="J2" s="5"/>
      <c r="K2" s="52"/>
      <c r="L2" s="5"/>
      <c r="M2" s="5"/>
      <c r="N2" s="5"/>
      <c r="O2" s="52"/>
      <c r="P2" s="52"/>
      <c r="Q2" s="5"/>
    </row>
    <row r="3" ht="18.75" customHeight="1" spans="1:17">
      <c r="A3" s="39" t="s">
        <v>1</v>
      </c>
      <c r="B3" s="8"/>
      <c r="C3" s="8"/>
      <c r="D3" s="8"/>
      <c r="E3" s="8"/>
      <c r="F3" s="8"/>
      <c r="G3" s="8"/>
      <c r="H3" s="8"/>
      <c r="I3" s="8"/>
      <c r="J3" s="8"/>
      <c r="K3" s="1"/>
      <c r="L3" s="1"/>
      <c r="M3" s="1"/>
      <c r="N3" s="1"/>
      <c r="O3" s="90"/>
      <c r="P3" s="90"/>
      <c r="Q3" s="97" t="s">
        <v>28</v>
      </c>
    </row>
    <row r="4" ht="15.75" customHeight="1" spans="1:17">
      <c r="A4" s="11" t="s">
        <v>338</v>
      </c>
      <c r="B4" s="79" t="s">
        <v>339</v>
      </c>
      <c r="C4" s="79" t="s">
        <v>340</v>
      </c>
      <c r="D4" s="79" t="s">
        <v>341</v>
      </c>
      <c r="E4" s="79" t="s">
        <v>342</v>
      </c>
      <c r="F4" s="79" t="s">
        <v>343</v>
      </c>
      <c r="G4" s="42" t="s">
        <v>177</v>
      </c>
      <c r="H4" s="42"/>
      <c r="I4" s="42"/>
      <c r="J4" s="42"/>
      <c r="K4" s="91"/>
      <c r="L4" s="42"/>
      <c r="M4" s="42"/>
      <c r="N4" s="42"/>
      <c r="O4" s="62"/>
      <c r="P4" s="91"/>
      <c r="Q4" s="43"/>
    </row>
    <row r="5" ht="17.25" customHeight="1" spans="1:17">
      <c r="A5" s="16"/>
      <c r="B5" s="80"/>
      <c r="C5" s="80"/>
      <c r="D5" s="80"/>
      <c r="E5" s="80"/>
      <c r="F5" s="80"/>
      <c r="G5" s="80" t="s">
        <v>31</v>
      </c>
      <c r="H5" s="80" t="s">
        <v>35</v>
      </c>
      <c r="I5" s="80" t="s">
        <v>344</v>
      </c>
      <c r="J5" s="80" t="s">
        <v>345</v>
      </c>
      <c r="K5" s="92" t="s">
        <v>346</v>
      </c>
      <c r="L5" s="93" t="s">
        <v>347</v>
      </c>
      <c r="M5" s="93"/>
      <c r="N5" s="93"/>
      <c r="O5" s="94"/>
      <c r="P5" s="95"/>
      <c r="Q5" s="81"/>
    </row>
    <row r="6" ht="54" customHeight="1" spans="1:17">
      <c r="A6" s="18"/>
      <c r="B6" s="81"/>
      <c r="C6" s="81"/>
      <c r="D6" s="81"/>
      <c r="E6" s="81"/>
      <c r="F6" s="81"/>
      <c r="G6" s="81"/>
      <c r="H6" s="81" t="s">
        <v>34</v>
      </c>
      <c r="I6" s="81"/>
      <c r="J6" s="81"/>
      <c r="K6" s="96"/>
      <c r="L6" s="81" t="s">
        <v>34</v>
      </c>
      <c r="M6" s="81" t="s">
        <v>41</v>
      </c>
      <c r="N6" s="81" t="s">
        <v>348</v>
      </c>
      <c r="O6" s="29" t="s">
        <v>43</v>
      </c>
      <c r="P6" s="96" t="s">
        <v>44</v>
      </c>
      <c r="Q6" s="81" t="s">
        <v>45</v>
      </c>
    </row>
    <row r="7" ht="15" customHeight="1" spans="1:17">
      <c r="A7" s="63">
        <v>1</v>
      </c>
      <c r="B7" s="82">
        <v>2</v>
      </c>
      <c r="C7" s="82">
        <v>3</v>
      </c>
      <c r="D7" s="82">
        <v>4</v>
      </c>
      <c r="E7" s="82">
        <v>5</v>
      </c>
      <c r="F7" s="82">
        <v>6</v>
      </c>
      <c r="G7" s="83">
        <v>7</v>
      </c>
      <c r="H7" s="83">
        <v>8</v>
      </c>
      <c r="I7" s="83">
        <v>9</v>
      </c>
      <c r="J7" s="83">
        <v>10</v>
      </c>
      <c r="K7" s="83">
        <v>11</v>
      </c>
      <c r="L7" s="83">
        <v>12</v>
      </c>
      <c r="M7" s="83">
        <v>13</v>
      </c>
      <c r="N7" s="83">
        <v>14</v>
      </c>
      <c r="O7" s="83">
        <v>15</v>
      </c>
      <c r="P7" s="83">
        <v>16</v>
      </c>
      <c r="Q7" s="83">
        <v>17</v>
      </c>
    </row>
    <row r="8" ht="52.5" customHeight="1" spans="1:17">
      <c r="A8" s="84" t="s">
        <v>47</v>
      </c>
      <c r="B8" s="85"/>
      <c r="C8" s="85"/>
      <c r="D8" s="86"/>
      <c r="E8" s="87"/>
      <c r="F8" s="23">
        <v>11750</v>
      </c>
      <c r="G8" s="23">
        <v>11750</v>
      </c>
      <c r="H8" s="23">
        <v>11750</v>
      </c>
      <c r="I8" s="23"/>
      <c r="J8" s="23"/>
      <c r="K8" s="23"/>
      <c r="L8" s="23"/>
      <c r="M8" s="23"/>
      <c r="N8" s="23"/>
      <c r="O8" s="23"/>
      <c r="P8" s="23"/>
      <c r="Q8" s="23"/>
    </row>
    <row r="9" ht="52.5" customHeight="1" spans="1:17">
      <c r="A9" s="84" t="str">
        <f t="shared" ref="A9:A12" si="0">"     "&amp;"业务经费"</f>
        <v>     业务经费</v>
      </c>
      <c r="B9" s="85" t="s">
        <v>349</v>
      </c>
      <c r="C9" s="85" t="s">
        <v>350</v>
      </c>
      <c r="D9" s="86" t="s">
        <v>351</v>
      </c>
      <c r="E9" s="87">
        <v>1</v>
      </c>
      <c r="F9" s="23">
        <v>2300</v>
      </c>
      <c r="G9" s="23">
        <v>2300</v>
      </c>
      <c r="H9" s="23">
        <v>2300</v>
      </c>
      <c r="I9" s="23"/>
      <c r="J9" s="23"/>
      <c r="K9" s="23"/>
      <c r="L9" s="23"/>
      <c r="M9" s="23"/>
      <c r="N9" s="23"/>
      <c r="O9" s="23"/>
      <c r="P9" s="23"/>
      <c r="Q9" s="23"/>
    </row>
    <row r="10" ht="52.5" customHeight="1" spans="1:17">
      <c r="A10" s="84" t="str">
        <f t="shared" si="0"/>
        <v>     业务经费</v>
      </c>
      <c r="B10" s="85" t="s">
        <v>352</v>
      </c>
      <c r="C10" s="85" t="s">
        <v>353</v>
      </c>
      <c r="D10" s="86" t="s">
        <v>351</v>
      </c>
      <c r="E10" s="87">
        <v>1</v>
      </c>
      <c r="F10" s="23">
        <v>6500</v>
      </c>
      <c r="G10" s="23">
        <v>6500</v>
      </c>
      <c r="H10" s="23">
        <v>6500</v>
      </c>
      <c r="I10" s="23"/>
      <c r="J10" s="23"/>
      <c r="K10" s="23"/>
      <c r="L10" s="23"/>
      <c r="M10" s="23"/>
      <c r="N10" s="23"/>
      <c r="O10" s="23"/>
      <c r="P10" s="23"/>
      <c r="Q10" s="23"/>
    </row>
    <row r="11" ht="52.5" customHeight="1" spans="1:17">
      <c r="A11" s="84" t="str">
        <f t="shared" si="0"/>
        <v>     业务经费</v>
      </c>
      <c r="B11" s="85" t="s">
        <v>354</v>
      </c>
      <c r="C11" s="85" t="s">
        <v>355</v>
      </c>
      <c r="D11" s="86" t="s">
        <v>356</v>
      </c>
      <c r="E11" s="87">
        <v>1</v>
      </c>
      <c r="F11" s="23">
        <v>400</v>
      </c>
      <c r="G11" s="23">
        <v>400</v>
      </c>
      <c r="H11" s="23">
        <v>400</v>
      </c>
      <c r="I11" s="23"/>
      <c r="J11" s="23"/>
      <c r="K11" s="23"/>
      <c r="L11" s="23"/>
      <c r="M11" s="23"/>
      <c r="N11" s="23"/>
      <c r="O11" s="23"/>
      <c r="P11" s="23"/>
      <c r="Q11" s="23"/>
    </row>
    <row r="12" ht="52.5" customHeight="1" spans="1:17">
      <c r="A12" s="84" t="str">
        <f t="shared" si="0"/>
        <v>     业务经费</v>
      </c>
      <c r="B12" s="85" t="s">
        <v>357</v>
      </c>
      <c r="C12" s="85" t="s">
        <v>357</v>
      </c>
      <c r="D12" s="86" t="s">
        <v>358</v>
      </c>
      <c r="E12" s="87">
        <v>3</v>
      </c>
      <c r="F12" s="23">
        <v>2550</v>
      </c>
      <c r="G12" s="23">
        <v>2550</v>
      </c>
      <c r="H12" s="23">
        <v>2550</v>
      </c>
      <c r="I12" s="23"/>
      <c r="J12" s="23"/>
      <c r="K12" s="23"/>
      <c r="L12" s="23"/>
      <c r="M12" s="23"/>
      <c r="N12" s="23"/>
      <c r="O12" s="23"/>
      <c r="P12" s="23"/>
      <c r="Q12" s="23"/>
    </row>
    <row r="13" ht="30" customHeight="1" spans="1:17">
      <c r="A13" s="88" t="s">
        <v>335</v>
      </c>
      <c r="B13" s="89"/>
      <c r="C13" s="89"/>
      <c r="D13" s="89"/>
      <c r="E13" s="87"/>
      <c r="F13" s="23">
        <v>11750</v>
      </c>
      <c r="G13" s="23">
        <v>11750</v>
      </c>
      <c r="H13" s="23">
        <v>11750</v>
      </c>
      <c r="I13" s="23"/>
      <c r="J13" s="23"/>
      <c r="K13" s="23"/>
      <c r="L13" s="23"/>
      <c r="M13" s="23"/>
      <c r="N13" s="23"/>
      <c r="O13" s="23"/>
      <c r="P13" s="23"/>
      <c r="Q13" s="23"/>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orizontalDpi="600" vertic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3" sqref="A3:H3"/>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5"/>
      <c r="I1" s="1"/>
      <c r="J1" s="1"/>
      <c r="K1" s="75"/>
      <c r="L1" s="1"/>
      <c r="M1" s="69"/>
      <c r="N1" s="69" t="s">
        <v>359</v>
      </c>
    </row>
    <row r="2" ht="36" customHeight="1" spans="1:14">
      <c r="A2" s="5" t="str">
        <f>"2025"&amp;"年部门政府购买服务预算表"</f>
        <v>2025年部门政府购买服务预算表</v>
      </c>
      <c r="B2" s="5"/>
      <c r="C2" s="5"/>
      <c r="D2" s="5"/>
      <c r="E2" s="5"/>
      <c r="F2" s="5"/>
      <c r="G2" s="5"/>
      <c r="H2" s="5"/>
      <c r="I2" s="5"/>
      <c r="J2" s="5"/>
      <c r="K2" s="5"/>
      <c r="L2" s="5"/>
      <c r="M2" s="5"/>
      <c r="N2" s="5"/>
    </row>
    <row r="3" ht="21.75" customHeight="1" spans="1:14">
      <c r="A3" s="7" t="s">
        <v>1</v>
      </c>
      <c r="B3" s="8"/>
      <c r="C3" s="8"/>
      <c r="D3" s="8"/>
      <c r="E3" s="8"/>
      <c r="F3" s="8"/>
      <c r="G3" s="8"/>
      <c r="H3" s="75"/>
      <c r="I3" s="1"/>
      <c r="J3" s="1"/>
      <c r="K3" s="75"/>
      <c r="L3" s="1"/>
      <c r="M3" s="70"/>
      <c r="N3" s="37" t="s">
        <v>28</v>
      </c>
    </row>
    <row r="4" ht="15.75" customHeight="1" spans="1:14">
      <c r="A4" s="11" t="s">
        <v>338</v>
      </c>
      <c r="B4" s="11" t="s">
        <v>360</v>
      </c>
      <c r="C4" s="11" t="s">
        <v>361</v>
      </c>
      <c r="D4" s="12" t="s">
        <v>177</v>
      </c>
      <c r="E4" s="13"/>
      <c r="F4" s="13"/>
      <c r="G4" s="13"/>
      <c r="H4" s="13"/>
      <c r="I4" s="13"/>
      <c r="J4" s="13"/>
      <c r="K4" s="13"/>
      <c r="L4" s="13"/>
      <c r="M4" s="13"/>
      <c r="N4" s="14"/>
    </row>
    <row r="5" ht="17.25" customHeight="1" spans="1:14">
      <c r="A5" s="16"/>
      <c r="B5" s="16"/>
      <c r="C5" s="16"/>
      <c r="D5" s="76" t="s">
        <v>31</v>
      </c>
      <c r="E5" s="11" t="s">
        <v>35</v>
      </c>
      <c r="F5" s="11" t="s">
        <v>344</v>
      </c>
      <c r="G5" s="11" t="s">
        <v>345</v>
      </c>
      <c r="H5" s="11" t="s">
        <v>346</v>
      </c>
      <c r="I5" s="12" t="s">
        <v>347</v>
      </c>
      <c r="J5" s="13"/>
      <c r="K5" s="13"/>
      <c r="L5" s="13"/>
      <c r="M5" s="13"/>
      <c r="N5" s="14"/>
    </row>
    <row r="6" ht="40.5" customHeight="1" spans="1:14">
      <c r="A6" s="18"/>
      <c r="B6" s="18"/>
      <c r="C6" s="18"/>
      <c r="D6" s="63"/>
      <c r="E6" s="16" t="s">
        <v>34</v>
      </c>
      <c r="F6" s="18"/>
      <c r="G6" s="18"/>
      <c r="H6" s="63"/>
      <c r="I6" s="16" t="s">
        <v>34</v>
      </c>
      <c r="J6" s="16" t="s">
        <v>41</v>
      </c>
      <c r="K6" s="16" t="s">
        <v>42</v>
      </c>
      <c r="L6" s="16" t="s">
        <v>43</v>
      </c>
      <c r="M6" s="16" t="s">
        <v>44</v>
      </c>
      <c r="N6" s="16" t="s">
        <v>45</v>
      </c>
    </row>
    <row r="7" ht="15" customHeight="1" spans="1:14">
      <c r="A7" s="31">
        <v>1</v>
      </c>
      <c r="B7" s="31">
        <v>2</v>
      </c>
      <c r="C7" s="31">
        <v>3</v>
      </c>
      <c r="D7" s="31">
        <v>7</v>
      </c>
      <c r="E7" s="31">
        <v>8</v>
      </c>
      <c r="F7" s="31">
        <v>9</v>
      </c>
      <c r="G7" s="31">
        <v>10</v>
      </c>
      <c r="H7" s="31">
        <v>11</v>
      </c>
      <c r="I7" s="31">
        <v>12</v>
      </c>
      <c r="J7" s="31">
        <v>13</v>
      </c>
      <c r="K7" s="31">
        <v>14</v>
      </c>
      <c r="L7" s="31">
        <v>15</v>
      </c>
      <c r="M7" s="31">
        <v>16</v>
      </c>
      <c r="N7" s="31">
        <v>17</v>
      </c>
    </row>
    <row r="8" ht="52.5" customHeight="1" spans="1:14">
      <c r="A8" s="77"/>
      <c r="B8" s="77"/>
      <c r="C8" s="77"/>
      <c r="D8" s="23"/>
      <c r="E8" s="23"/>
      <c r="F8" s="23"/>
      <c r="G8" s="23"/>
      <c r="H8" s="23"/>
      <c r="I8" s="23"/>
      <c r="J8" s="23"/>
      <c r="K8" s="23"/>
      <c r="L8" s="23"/>
      <c r="M8" s="23"/>
      <c r="N8" s="23"/>
    </row>
    <row r="9" ht="52.5" customHeight="1" spans="1:14">
      <c r="A9" s="78"/>
      <c r="B9" s="78"/>
      <c r="C9" s="78"/>
      <c r="D9" s="23"/>
      <c r="E9" s="23"/>
      <c r="F9" s="23"/>
      <c r="G9" s="23"/>
      <c r="H9" s="23"/>
      <c r="I9" s="23"/>
      <c r="J9" s="23"/>
      <c r="K9" s="23"/>
      <c r="L9" s="23"/>
      <c r="M9" s="23"/>
      <c r="N9" s="23"/>
    </row>
    <row r="10" ht="30" customHeight="1" spans="1:14">
      <c r="A10" s="31" t="s">
        <v>31</v>
      </c>
      <c r="B10" s="77"/>
      <c r="C10" s="77"/>
      <c r="D10" s="23"/>
      <c r="E10" s="23"/>
      <c r="F10" s="23"/>
      <c r="G10" s="23"/>
      <c r="H10" s="23"/>
      <c r="I10" s="23"/>
      <c r="J10" s="23"/>
      <c r="K10" s="23"/>
      <c r="L10" s="23"/>
      <c r="M10" s="23"/>
      <c r="N10" s="23"/>
    </row>
    <row r="11" spans="1:5">
      <c r="A11" s="49" t="s">
        <v>362</v>
      </c>
      <c r="B11" s="49"/>
      <c r="C11" s="49"/>
      <c r="D11" s="49"/>
      <c r="E11" s="49"/>
    </row>
  </sheetData>
  <mergeCells count="14">
    <mergeCell ref="A2:N2"/>
    <mergeCell ref="A3:H3"/>
    <mergeCell ref="D4:N4"/>
    <mergeCell ref="I5:N5"/>
    <mergeCell ref="A10:C10"/>
    <mergeCell ref="A11:E11"/>
    <mergeCell ref="A4:A6"/>
    <mergeCell ref="B4:B6"/>
    <mergeCell ref="C4:C6"/>
    <mergeCell ref="D5:D6"/>
    <mergeCell ref="E5:E6"/>
    <mergeCell ref="F5:F6"/>
    <mergeCell ref="G5:G6"/>
    <mergeCell ref="H5:H6"/>
  </mergeCells>
  <pageMargins left="0.75" right="0.75" top="1" bottom="1" header="0.5" footer="0.5"/>
  <pageSetup paperSize="9" orientation="portrait" horizontalDpi="600" vertic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P11"/>
  <sheetViews>
    <sheetView showZeros="0" workbookViewId="0">
      <selection activeCell="A4" sqref="A4:P4"/>
    </sheetView>
  </sheetViews>
  <sheetFormatPr defaultColWidth="9.14285714285714" defaultRowHeight="14.25" customHeight="1"/>
  <cols>
    <col min="1" max="1" width="37.7142857142857" customWidth="1"/>
    <col min="2" max="16" width="7.04761904761905" customWidth="1"/>
  </cols>
  <sheetData>
    <row r="1" ht="13.5" customHeight="1" spans="1:16">
      <c r="A1" s="3"/>
      <c r="B1" s="3"/>
      <c r="C1" s="3"/>
      <c r="D1" s="4"/>
      <c r="E1" s="4"/>
      <c r="F1" s="4"/>
      <c r="G1" s="4"/>
      <c r="H1" s="4"/>
      <c r="I1" s="4"/>
      <c r="J1" s="4"/>
      <c r="K1" s="4"/>
      <c r="L1" s="4"/>
      <c r="M1" s="4"/>
      <c r="N1" s="4"/>
      <c r="O1" s="4"/>
      <c r="P1" s="69" t="s">
        <v>363</v>
      </c>
    </row>
    <row r="2" ht="27.75" customHeight="1" spans="1:16">
      <c r="A2" s="38" t="str">
        <f>"2025"&amp;"年市对下转移支付预算表"</f>
        <v>2025年市对下转移支付预算表</v>
      </c>
      <c r="B2" s="5"/>
      <c r="C2" s="5"/>
      <c r="D2" s="52"/>
      <c r="E2" s="52"/>
      <c r="F2" s="52"/>
      <c r="G2" s="52"/>
      <c r="H2" s="52"/>
      <c r="I2" s="52"/>
      <c r="J2" s="52"/>
      <c r="K2" s="52"/>
      <c r="L2" s="52"/>
      <c r="M2" s="52"/>
      <c r="N2" s="52"/>
      <c r="O2" s="52"/>
      <c r="P2" s="5"/>
    </row>
    <row r="3" spans="1:16">
      <c r="A3" s="37" t="s">
        <v>2</v>
      </c>
      <c r="B3" s="57"/>
      <c r="C3" s="57"/>
      <c r="D3" s="9"/>
      <c r="E3" s="9"/>
      <c r="F3" s="9"/>
      <c r="G3" s="9"/>
      <c r="H3" s="9"/>
      <c r="I3" s="9"/>
      <c r="J3" s="9"/>
      <c r="K3" s="9"/>
      <c r="L3" s="9"/>
      <c r="M3" s="9"/>
      <c r="N3" s="9"/>
      <c r="O3" s="9"/>
      <c r="P3" s="70"/>
    </row>
    <row r="4" ht="18" customHeight="1" spans="1:16">
      <c r="A4" s="58" t="s">
        <v>1</v>
      </c>
      <c r="B4" s="59"/>
      <c r="C4" s="59"/>
      <c r="D4" s="9"/>
      <c r="E4" s="9"/>
      <c r="F4" s="9"/>
      <c r="G4" s="9"/>
      <c r="H4" s="9"/>
      <c r="I4" s="9"/>
      <c r="J4" s="9"/>
      <c r="K4" s="9"/>
      <c r="L4" s="9"/>
      <c r="M4" s="9"/>
      <c r="N4" s="9"/>
      <c r="O4" s="9"/>
      <c r="P4" s="71"/>
    </row>
    <row r="5" ht="19.5" customHeight="1" spans="1:16">
      <c r="A5" s="60" t="s">
        <v>364</v>
      </c>
      <c r="B5" s="12" t="s">
        <v>177</v>
      </c>
      <c r="C5" s="13"/>
      <c r="D5" s="61"/>
      <c r="E5" s="62" t="s">
        <v>365</v>
      </c>
      <c r="F5" s="62"/>
      <c r="G5" s="62"/>
      <c r="H5" s="62"/>
      <c r="I5" s="62"/>
      <c r="J5" s="62"/>
      <c r="K5" s="62"/>
      <c r="L5" s="62"/>
      <c r="M5" s="62"/>
      <c r="N5" s="62"/>
      <c r="O5" s="62"/>
      <c r="P5" s="72"/>
    </row>
    <row r="6" ht="40.5" customHeight="1" spans="1:16">
      <c r="A6" s="63"/>
      <c r="B6" s="16" t="s">
        <v>31</v>
      </c>
      <c r="C6" s="11" t="s">
        <v>35</v>
      </c>
      <c r="D6" s="64" t="s">
        <v>366</v>
      </c>
      <c r="E6" s="64" t="s">
        <v>367</v>
      </c>
      <c r="F6" s="64" t="s">
        <v>368</v>
      </c>
      <c r="G6" s="64" t="s">
        <v>369</v>
      </c>
      <c r="H6" s="64" t="s">
        <v>370</v>
      </c>
      <c r="I6" s="64" t="s">
        <v>371</v>
      </c>
      <c r="J6" s="64" t="s">
        <v>372</v>
      </c>
      <c r="K6" s="64" t="s">
        <v>373</v>
      </c>
      <c r="L6" s="64" t="s">
        <v>374</v>
      </c>
      <c r="M6" s="29" t="s">
        <v>375</v>
      </c>
      <c r="N6" s="29" t="s">
        <v>376</v>
      </c>
      <c r="O6" s="73" t="s">
        <v>377</v>
      </c>
      <c r="P6" s="29" t="s">
        <v>378</v>
      </c>
    </row>
    <row r="7" ht="19.5" customHeight="1" spans="1:16">
      <c r="A7" s="31">
        <v>1</v>
      </c>
      <c r="B7" s="31">
        <v>2</v>
      </c>
      <c r="C7" s="31">
        <v>3</v>
      </c>
      <c r="D7" s="31">
        <v>4</v>
      </c>
      <c r="E7" s="31">
        <v>5</v>
      </c>
      <c r="F7" s="31">
        <v>6</v>
      </c>
      <c r="G7" s="31">
        <v>7</v>
      </c>
      <c r="H7" s="31">
        <v>8</v>
      </c>
      <c r="I7" s="31">
        <v>9</v>
      </c>
      <c r="J7" s="31">
        <v>10</v>
      </c>
      <c r="K7" s="31">
        <v>11</v>
      </c>
      <c r="L7" s="31">
        <v>12</v>
      </c>
      <c r="M7" s="31">
        <v>13</v>
      </c>
      <c r="N7" s="31">
        <v>14</v>
      </c>
      <c r="O7" s="31">
        <v>15</v>
      </c>
      <c r="P7" s="63">
        <v>16</v>
      </c>
    </row>
    <row r="8" ht="19.5" customHeight="1" spans="1:16">
      <c r="A8" s="32"/>
      <c r="B8" s="65"/>
      <c r="C8" s="65"/>
      <c r="D8" s="66"/>
      <c r="E8" s="67"/>
      <c r="F8" s="67"/>
      <c r="G8" s="67"/>
      <c r="H8" s="67"/>
      <c r="I8" s="67"/>
      <c r="J8" s="67"/>
      <c r="K8" s="67"/>
      <c r="L8" s="67"/>
      <c r="M8" s="74"/>
      <c r="N8" s="74"/>
      <c r="O8" s="74"/>
      <c r="P8" s="74"/>
    </row>
    <row r="9" ht="19.5" customHeight="1" spans="1:16">
      <c r="A9" s="32"/>
      <c r="B9" s="65"/>
      <c r="C9" s="65"/>
      <c r="D9" s="66"/>
      <c r="E9" s="68"/>
      <c r="F9" s="68"/>
      <c r="G9" s="68"/>
      <c r="H9" s="68"/>
      <c r="I9" s="68"/>
      <c r="J9" s="68"/>
      <c r="K9" s="68"/>
      <c r="L9" s="68"/>
      <c r="M9" s="68"/>
      <c r="N9" s="68"/>
      <c r="O9" s="68"/>
      <c r="P9" s="24"/>
    </row>
    <row r="10" ht="19.5" customHeight="1" spans="1:16">
      <c r="A10" s="46" t="s">
        <v>31</v>
      </c>
      <c r="B10" s="65"/>
      <c r="C10" s="65"/>
      <c r="D10" s="66"/>
      <c r="E10" s="67"/>
      <c r="F10" s="67"/>
      <c r="G10" s="67"/>
      <c r="H10" s="67"/>
      <c r="I10" s="67"/>
      <c r="J10" s="67"/>
      <c r="K10" s="67"/>
      <c r="L10" s="67"/>
      <c r="M10" s="74"/>
      <c r="N10" s="74"/>
      <c r="O10" s="74"/>
      <c r="P10" s="74"/>
    </row>
    <row r="11" spans="1:16">
      <c r="A11" s="39" t="s">
        <v>379</v>
      </c>
      <c r="B11" s="39"/>
      <c r="C11" s="39"/>
      <c r="D11" s="6"/>
      <c r="E11" s="6"/>
      <c r="F11" s="6"/>
      <c r="G11" s="6"/>
      <c r="H11" s="6"/>
      <c r="I11" s="6"/>
      <c r="J11" s="6"/>
      <c r="K11" s="6"/>
      <c r="L11" s="6"/>
      <c r="M11" s="6"/>
      <c r="N11" s="6"/>
      <c r="O11" s="6"/>
      <c r="P11" s="39"/>
    </row>
  </sheetData>
  <mergeCells count="7">
    <mergeCell ref="A2:P2"/>
    <mergeCell ref="A3:P3"/>
    <mergeCell ref="A4:P4"/>
    <mergeCell ref="B5:D5"/>
    <mergeCell ref="E5:P5"/>
    <mergeCell ref="A11:P11"/>
    <mergeCell ref="A5:A6"/>
  </mergeCells>
  <pageMargins left="0.75" right="0.75" top="1" bottom="1" header="0.5" footer="0.5"/>
  <pageSetup paperSize="9" orientation="portrait" horizontalDpi="600" vertic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3" sqref="A3:H3"/>
    </sheetView>
  </sheetViews>
  <sheetFormatPr defaultColWidth="9.14285714285714" defaultRowHeight="12" customHeight="1" outlineLevelRow="7"/>
  <cols>
    <col min="1" max="2" width="15.6285714285714" customWidth="1"/>
    <col min="3" max="10" width="11.2" customWidth="1"/>
  </cols>
  <sheetData>
    <row r="1" spans="10:10">
      <c r="J1" s="56" t="s">
        <v>380</v>
      </c>
    </row>
    <row r="2" ht="28.5" customHeight="1" spans="1:10">
      <c r="A2" s="51" t="str">
        <f>"2025"&amp;"年市对下转移支付绩效目标表"</f>
        <v>2025年市对下转移支付绩效目标表</v>
      </c>
      <c r="B2" s="5"/>
      <c r="C2" s="5"/>
      <c r="D2" s="5"/>
      <c r="E2" s="5"/>
      <c r="F2" s="52"/>
      <c r="G2" s="5"/>
      <c r="H2" s="52"/>
      <c r="I2" s="52"/>
      <c r="J2" s="5"/>
    </row>
    <row r="3" ht="17.25" customHeight="1" spans="1:8">
      <c r="A3" s="6" t="s">
        <v>1</v>
      </c>
      <c r="B3" s="40"/>
      <c r="C3" s="40"/>
      <c r="D3" s="40"/>
      <c r="E3" s="40"/>
      <c r="F3" s="1"/>
      <c r="G3" s="40"/>
      <c r="H3" s="1"/>
    </row>
    <row r="4" ht="44.25" customHeight="1" spans="1:10">
      <c r="A4" s="30" t="s">
        <v>282</v>
      </c>
      <c r="B4" s="30" t="s">
        <v>283</v>
      </c>
      <c r="C4" s="30" t="s">
        <v>284</v>
      </c>
      <c r="D4" s="30" t="s">
        <v>285</v>
      </c>
      <c r="E4" s="30" t="s">
        <v>286</v>
      </c>
      <c r="F4" s="53" t="s">
        <v>287</v>
      </c>
      <c r="G4" s="30" t="s">
        <v>288</v>
      </c>
      <c r="H4" s="53" t="s">
        <v>289</v>
      </c>
      <c r="I4" s="53" t="s">
        <v>290</v>
      </c>
      <c r="J4" s="30" t="s">
        <v>291</v>
      </c>
    </row>
    <row r="5" ht="14.25" customHeight="1" spans="1:10">
      <c r="A5" s="30">
        <v>1</v>
      </c>
      <c r="B5" s="30">
        <v>2</v>
      </c>
      <c r="C5" s="30">
        <v>3</v>
      </c>
      <c r="D5" s="30">
        <v>4</v>
      </c>
      <c r="E5" s="30">
        <v>5</v>
      </c>
      <c r="F5" s="53">
        <v>6</v>
      </c>
      <c r="G5" s="30">
        <v>7</v>
      </c>
      <c r="H5" s="53">
        <v>8</v>
      </c>
      <c r="I5" s="53">
        <v>9</v>
      </c>
      <c r="J5" s="30">
        <v>10</v>
      </c>
    </row>
    <row r="6" ht="25.95" customHeight="1" spans="1:10">
      <c r="A6" s="32"/>
      <c r="B6" s="44"/>
      <c r="C6" s="44"/>
      <c r="D6" s="44"/>
      <c r="E6" s="54"/>
      <c r="F6" s="55"/>
      <c r="G6" s="54"/>
      <c r="H6" s="55"/>
      <c r="I6" s="55"/>
      <c r="J6" s="54"/>
    </row>
    <row r="7" ht="25.95" customHeight="1" spans="1:10">
      <c r="A7" s="32"/>
      <c r="B7" s="22" t="s">
        <v>381</v>
      </c>
      <c r="C7" s="22" t="s">
        <v>381</v>
      </c>
      <c r="D7" s="22" t="s">
        <v>381</v>
      </c>
      <c r="E7" s="32" t="s">
        <v>381</v>
      </c>
      <c r="F7" s="22" t="s">
        <v>381</v>
      </c>
      <c r="G7" s="32" t="s">
        <v>381</v>
      </c>
      <c r="H7" s="22" t="s">
        <v>381</v>
      </c>
      <c r="I7" s="22" t="s">
        <v>381</v>
      </c>
      <c r="J7" s="32" t="s">
        <v>381</v>
      </c>
    </row>
    <row r="8" ht="17" customHeight="1" spans="1:6">
      <c r="A8" s="49" t="s">
        <v>382</v>
      </c>
      <c r="B8" s="50"/>
      <c r="C8" s="50"/>
      <c r="D8" s="50"/>
      <c r="E8" s="50"/>
      <c r="F8" s="50"/>
    </row>
  </sheetData>
  <mergeCells count="3">
    <mergeCell ref="A2:J2"/>
    <mergeCell ref="A3:H3"/>
    <mergeCell ref="A8:F8"/>
  </mergeCells>
  <pageMargins left="0.75" right="0.75" top="1" bottom="1" header="0.5" footer="0.5"/>
  <pageSetup paperSize="9" orientation="portrait" horizontalDpi="600" vertic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3" sqref="A3:C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37" t="s">
        <v>383</v>
      </c>
    </row>
    <row r="2" ht="28.5" customHeight="1" spans="1:8">
      <c r="A2" s="38" t="str">
        <f>"2025"&amp;"年新增资产配置表"</f>
        <v>2025年新增资产配置表</v>
      </c>
      <c r="B2" s="5"/>
      <c r="C2" s="5"/>
      <c r="D2" s="5"/>
      <c r="E2" s="5"/>
      <c r="F2" s="5"/>
      <c r="G2" s="5"/>
      <c r="H2" s="5"/>
    </row>
    <row r="3" ht="13.5" customHeight="1" spans="1:8">
      <c r="A3" s="39" t="s">
        <v>1</v>
      </c>
      <c r="B3" s="7"/>
      <c r="C3" s="40"/>
      <c r="D3" s="1"/>
      <c r="E3" s="1"/>
      <c r="F3" s="1"/>
      <c r="G3" s="1"/>
      <c r="H3" s="1"/>
    </row>
    <row r="4" ht="18" customHeight="1" spans="1:8">
      <c r="A4" s="11" t="s">
        <v>170</v>
      </c>
      <c r="B4" s="11" t="s">
        <v>384</v>
      </c>
      <c r="C4" s="11" t="s">
        <v>385</v>
      </c>
      <c r="D4" s="11" t="s">
        <v>386</v>
      </c>
      <c r="E4" s="11" t="s">
        <v>387</v>
      </c>
      <c r="F4" s="41" t="s">
        <v>388</v>
      </c>
      <c r="G4" s="42"/>
      <c r="H4" s="43"/>
    </row>
    <row r="5" ht="18" customHeight="1" spans="1:8">
      <c r="A5" s="18"/>
      <c r="B5" s="18"/>
      <c r="C5" s="18"/>
      <c r="D5" s="18"/>
      <c r="E5" s="18"/>
      <c r="F5" s="30" t="s">
        <v>342</v>
      </c>
      <c r="G5" s="30" t="s">
        <v>389</v>
      </c>
      <c r="H5" s="30" t="s">
        <v>390</v>
      </c>
    </row>
    <row r="6" ht="21" customHeight="1" spans="1:8">
      <c r="A6" s="30">
        <v>1</v>
      </c>
      <c r="B6" s="30">
        <v>2</v>
      </c>
      <c r="C6" s="30">
        <v>3</v>
      </c>
      <c r="D6" s="30">
        <v>4</v>
      </c>
      <c r="E6" s="30">
        <v>5</v>
      </c>
      <c r="F6" s="30">
        <v>6</v>
      </c>
      <c r="G6" s="30">
        <v>7</v>
      </c>
      <c r="H6" s="30">
        <v>8</v>
      </c>
    </row>
    <row r="7" ht="33" customHeight="1" spans="1:8">
      <c r="A7" s="44"/>
      <c r="B7" s="44"/>
      <c r="C7" s="44"/>
      <c r="D7" s="44"/>
      <c r="E7" s="44"/>
      <c r="F7" s="35"/>
      <c r="G7" s="45"/>
      <c r="H7" s="45"/>
    </row>
    <row r="8" ht="24" customHeight="1" spans="1:8">
      <c r="A8" s="46" t="s">
        <v>31</v>
      </c>
      <c r="B8" s="47"/>
      <c r="C8" s="47"/>
      <c r="D8" s="47"/>
      <c r="E8" s="47"/>
      <c r="F8" s="36"/>
      <c r="G8" s="48"/>
      <c r="H8" s="48"/>
    </row>
    <row r="9" ht="23" customHeight="1" spans="1:5">
      <c r="A9" s="49" t="s">
        <v>391</v>
      </c>
      <c r="B9" s="50"/>
      <c r="C9" s="50"/>
      <c r="D9" s="50"/>
      <c r="E9" s="50"/>
    </row>
  </sheetData>
  <mergeCells count="10">
    <mergeCell ref="A2:H2"/>
    <mergeCell ref="A3:C3"/>
    <mergeCell ref="F4:H4"/>
    <mergeCell ref="A8:E8"/>
    <mergeCell ref="A9:E9"/>
    <mergeCell ref="A4:A5"/>
    <mergeCell ref="B4:B5"/>
    <mergeCell ref="C4:C5"/>
    <mergeCell ref="D4:D5"/>
    <mergeCell ref="E4:E5"/>
  </mergeCells>
  <pageMargins left="0.75" right="0.75" top="1" bottom="1" header="0.5" footer="0.5"/>
  <pageSetup paperSize="9" orientation="portrait" horizontalDpi="600" vertic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3" sqref="A3:G3"/>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392</v>
      </c>
    </row>
    <row r="2" ht="27.75" customHeight="1" spans="1:11">
      <c r="A2" s="5" t="str">
        <f>"2025"&amp;"年上级补助项目支出预算表"</f>
        <v>2025年上级补助项目支出预算表</v>
      </c>
      <c r="B2" s="5"/>
      <c r="C2" s="5"/>
      <c r="D2" s="5"/>
      <c r="E2" s="5"/>
      <c r="F2" s="5"/>
      <c r="G2" s="5"/>
      <c r="H2" s="5"/>
      <c r="I2" s="5"/>
      <c r="J2" s="5"/>
      <c r="K2" s="5"/>
    </row>
    <row r="3" ht="13.5" customHeight="1" spans="1:11">
      <c r="A3" s="6" t="s">
        <v>1</v>
      </c>
      <c r="B3" s="7"/>
      <c r="C3" s="7"/>
      <c r="D3" s="7"/>
      <c r="E3" s="7"/>
      <c r="F3" s="7"/>
      <c r="G3" s="7"/>
      <c r="H3" s="8"/>
      <c r="I3" s="8"/>
      <c r="J3" s="8"/>
      <c r="K3" s="9" t="s">
        <v>28</v>
      </c>
    </row>
    <row r="4" ht="21.75" customHeight="1" spans="1:11">
      <c r="A4" s="29" t="s">
        <v>253</v>
      </c>
      <c r="B4" s="29" t="s">
        <v>172</v>
      </c>
      <c r="C4" s="29" t="s">
        <v>254</v>
      </c>
      <c r="D4" s="30" t="s">
        <v>173</v>
      </c>
      <c r="E4" s="30" t="s">
        <v>174</v>
      </c>
      <c r="F4" s="30" t="s">
        <v>255</v>
      </c>
      <c r="G4" s="30" t="s">
        <v>256</v>
      </c>
      <c r="H4" s="31" t="s">
        <v>31</v>
      </c>
      <c r="I4" s="31" t="s">
        <v>393</v>
      </c>
      <c r="J4" s="31"/>
      <c r="K4" s="31"/>
    </row>
    <row r="5" ht="21.75" customHeight="1" spans="1:11">
      <c r="A5" s="29"/>
      <c r="B5" s="29"/>
      <c r="C5" s="29"/>
      <c r="D5" s="30"/>
      <c r="E5" s="30"/>
      <c r="F5" s="30"/>
      <c r="G5" s="30"/>
      <c r="H5" s="31"/>
      <c r="I5" s="30" t="s">
        <v>35</v>
      </c>
      <c r="J5" s="30" t="s">
        <v>36</v>
      </c>
      <c r="K5" s="30" t="s">
        <v>37</v>
      </c>
    </row>
    <row r="6" ht="40.5" customHeight="1" spans="1:11">
      <c r="A6" s="29"/>
      <c r="B6" s="29"/>
      <c r="C6" s="29"/>
      <c r="D6" s="30"/>
      <c r="E6" s="30"/>
      <c r="F6" s="30"/>
      <c r="G6" s="30"/>
      <c r="H6" s="31"/>
      <c r="I6" s="30" t="s">
        <v>34</v>
      </c>
      <c r="J6" s="30"/>
      <c r="K6" s="30"/>
    </row>
    <row r="7" ht="15" customHeight="1" spans="1:11">
      <c r="A7" s="19">
        <v>1</v>
      </c>
      <c r="B7" s="19">
        <v>2</v>
      </c>
      <c r="C7" s="19">
        <v>3</v>
      </c>
      <c r="D7" s="19">
        <v>4</v>
      </c>
      <c r="E7" s="19">
        <v>5</v>
      </c>
      <c r="F7" s="19">
        <v>6</v>
      </c>
      <c r="G7" s="19">
        <v>7</v>
      </c>
      <c r="H7" s="19">
        <v>8</v>
      </c>
      <c r="I7" s="19">
        <v>9</v>
      </c>
      <c r="J7" s="20">
        <v>10</v>
      </c>
      <c r="K7" s="20">
        <v>11</v>
      </c>
    </row>
    <row r="8" ht="52.5" customHeight="1" spans="1:11">
      <c r="A8" s="32"/>
      <c r="B8" s="22" t="s">
        <v>262</v>
      </c>
      <c r="C8" s="32"/>
      <c r="D8" s="32"/>
      <c r="E8" s="32"/>
      <c r="F8" s="32"/>
      <c r="G8" s="32"/>
      <c r="H8" s="23">
        <v>5300</v>
      </c>
      <c r="I8" s="23">
        <v>5300</v>
      </c>
      <c r="J8" s="23"/>
      <c r="K8" s="35"/>
    </row>
    <row r="9" ht="52.5" customHeight="1" spans="1:11">
      <c r="A9" s="22" t="s">
        <v>263</v>
      </c>
      <c r="B9" s="22" t="s">
        <v>262</v>
      </c>
      <c r="C9" s="22" t="s">
        <v>47</v>
      </c>
      <c r="D9" s="22" t="s">
        <v>97</v>
      </c>
      <c r="E9" s="22" t="s">
        <v>98</v>
      </c>
      <c r="F9" s="22" t="s">
        <v>240</v>
      </c>
      <c r="G9" s="22" t="s">
        <v>241</v>
      </c>
      <c r="H9" s="23">
        <v>5300</v>
      </c>
      <c r="I9" s="23">
        <v>5300</v>
      </c>
      <c r="J9" s="23"/>
      <c r="K9" s="36"/>
    </row>
    <row r="10" ht="30" customHeight="1" spans="1:11">
      <c r="A10" s="33" t="s">
        <v>335</v>
      </c>
      <c r="B10" s="34"/>
      <c r="C10" s="34"/>
      <c r="D10" s="34"/>
      <c r="E10" s="34"/>
      <c r="F10" s="34"/>
      <c r="G10" s="34"/>
      <c r="H10" s="23">
        <v>5300</v>
      </c>
      <c r="I10" s="23">
        <v>5300</v>
      </c>
      <c r="J10" s="23"/>
      <c r="K10" s="36"/>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orizontalDpi="600" vertic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workbookViewId="0">
      <selection activeCell="A3" sqref="A3:D3"/>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394</v>
      </c>
    </row>
    <row r="2" ht="27.75" customHeight="1" spans="1:7">
      <c r="A2" s="5" t="str">
        <f>"2025"&amp;"年部门项目支出中期规划预算表"</f>
        <v>2025年部门项目支出中期规划预算表</v>
      </c>
      <c r="B2" s="5"/>
      <c r="C2" s="5"/>
      <c r="D2" s="5"/>
      <c r="E2" s="5"/>
      <c r="F2" s="5"/>
      <c r="G2" s="5"/>
    </row>
    <row r="3" ht="13.5" customHeight="1" spans="1:7">
      <c r="A3" s="6" t="s">
        <v>1</v>
      </c>
      <c r="B3" s="7"/>
      <c r="C3" s="7"/>
      <c r="D3" s="7"/>
      <c r="E3" s="8"/>
      <c r="F3" s="8"/>
      <c r="G3" s="9" t="s">
        <v>28</v>
      </c>
    </row>
    <row r="4" ht="21.75" customHeight="1" spans="1:7">
      <c r="A4" s="10" t="s">
        <v>254</v>
      </c>
      <c r="B4" s="10" t="s">
        <v>253</v>
      </c>
      <c r="C4" s="10" t="s">
        <v>172</v>
      </c>
      <c r="D4" s="11" t="s">
        <v>395</v>
      </c>
      <c r="E4" s="12" t="s">
        <v>35</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34</v>
      </c>
      <c r="F6" s="18" t="s">
        <v>34</v>
      </c>
      <c r="G6" s="18" t="s">
        <v>34</v>
      </c>
    </row>
    <row r="7" ht="15" customHeight="1" spans="1:7">
      <c r="A7" s="19">
        <v>1</v>
      </c>
      <c r="B7" s="19">
        <v>2</v>
      </c>
      <c r="C7" s="19">
        <v>3</v>
      </c>
      <c r="D7" s="20">
        <v>4</v>
      </c>
      <c r="E7" s="19">
        <v>5</v>
      </c>
      <c r="F7" s="19">
        <v>6</v>
      </c>
      <c r="G7" s="19">
        <v>7</v>
      </c>
    </row>
    <row r="8" ht="52.5" customHeight="1" spans="1:7">
      <c r="A8" s="21" t="s">
        <v>47</v>
      </c>
      <c r="B8" s="22"/>
      <c r="C8" s="22"/>
      <c r="D8" s="22"/>
      <c r="E8" s="23">
        <v>1350000</v>
      </c>
      <c r="F8" s="23"/>
      <c r="G8" s="23"/>
    </row>
    <row r="9" ht="52.5" customHeight="1" spans="1:7">
      <c r="A9" s="24"/>
      <c r="B9" s="22" t="s">
        <v>396</v>
      </c>
      <c r="C9" s="22" t="s">
        <v>277</v>
      </c>
      <c r="D9" s="22" t="s">
        <v>397</v>
      </c>
      <c r="E9" s="23">
        <v>205376</v>
      </c>
      <c r="F9" s="23"/>
      <c r="G9" s="23"/>
    </row>
    <row r="10" ht="52.5" customHeight="1" spans="1:7">
      <c r="A10" s="25"/>
      <c r="B10" s="22" t="s">
        <v>396</v>
      </c>
      <c r="C10" s="22" t="s">
        <v>265</v>
      </c>
      <c r="D10" s="22" t="s">
        <v>397</v>
      </c>
      <c r="E10" s="23">
        <v>795424</v>
      </c>
      <c r="F10" s="23"/>
      <c r="G10" s="23"/>
    </row>
    <row r="11" ht="52.5" customHeight="1" spans="1:7">
      <c r="A11" s="25"/>
      <c r="B11" s="22" t="s">
        <v>396</v>
      </c>
      <c r="C11" s="22" t="s">
        <v>259</v>
      </c>
      <c r="D11" s="22" t="s">
        <v>397</v>
      </c>
      <c r="E11" s="23">
        <v>199200</v>
      </c>
      <c r="F11" s="23"/>
      <c r="G11" s="23"/>
    </row>
    <row r="12" ht="52.5" customHeight="1" spans="1:7">
      <c r="A12" s="25"/>
      <c r="B12" s="22" t="s">
        <v>398</v>
      </c>
      <c r="C12" s="22" t="s">
        <v>262</v>
      </c>
      <c r="D12" s="22" t="s">
        <v>397</v>
      </c>
      <c r="E12" s="23">
        <v>150000</v>
      </c>
      <c r="F12" s="23"/>
      <c r="G12" s="23"/>
    </row>
    <row r="13" ht="30" customHeight="1" spans="1:7">
      <c r="A13" s="26" t="s">
        <v>31</v>
      </c>
      <c r="B13" s="27" t="s">
        <v>381</v>
      </c>
      <c r="C13" s="27"/>
      <c r="D13" s="28"/>
      <c r="E13" s="23">
        <v>1350000</v>
      </c>
      <c r="F13" s="23"/>
      <c r="G13" s="23"/>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pageSetup paperSize="9" orientation="portrait" horizontalDpi="600" vertic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3" sqref="A3:G3"/>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55"/>
      <c r="B1" s="1"/>
      <c r="C1" s="1"/>
      <c r="D1" s="1"/>
      <c r="E1" s="1"/>
      <c r="F1" s="1"/>
      <c r="G1" s="1"/>
      <c r="H1" s="1"/>
      <c r="I1" s="75"/>
      <c r="J1" s="1"/>
      <c r="K1" s="1"/>
      <c r="L1" s="1"/>
      <c r="M1" s="1"/>
      <c r="N1" s="1"/>
      <c r="O1" s="1"/>
      <c r="P1" s="69" t="s">
        <v>27</v>
      </c>
      <c r="Q1" s="69" t="s">
        <v>27</v>
      </c>
    </row>
    <row r="2" ht="36.75" customHeight="1" spans="1:19">
      <c r="A2" s="5" t="str">
        <f>"2025"&amp;"年部门收入预算表"</f>
        <v>2025年部门收入预算表</v>
      </c>
      <c r="B2" s="5"/>
      <c r="C2" s="5"/>
      <c r="D2" s="5"/>
      <c r="E2" s="5"/>
      <c r="F2" s="5"/>
      <c r="G2" s="5"/>
      <c r="H2" s="5"/>
      <c r="I2" s="5"/>
      <c r="J2" s="5"/>
      <c r="K2" s="5"/>
      <c r="L2" s="5"/>
      <c r="M2" s="5"/>
      <c r="N2" s="5"/>
      <c r="O2" s="5"/>
      <c r="P2" s="5"/>
      <c r="Q2" s="5"/>
      <c r="R2" s="5"/>
      <c r="S2" s="5"/>
    </row>
    <row r="3" ht="18" customHeight="1" spans="1:17">
      <c r="A3" s="7" t="s">
        <v>1</v>
      </c>
      <c r="B3" s="7"/>
      <c r="C3" s="40"/>
      <c r="D3" s="40"/>
      <c r="E3" s="40"/>
      <c r="F3" s="40"/>
      <c r="G3" s="40"/>
      <c r="H3" s="40"/>
      <c r="I3" s="40"/>
      <c r="J3" s="40"/>
      <c r="K3" s="40"/>
      <c r="L3" s="40"/>
      <c r="M3" s="40"/>
      <c r="N3" s="40"/>
      <c r="O3" s="40"/>
      <c r="P3" s="69" t="s">
        <v>28</v>
      </c>
      <c r="Q3" s="69"/>
    </row>
    <row r="4" ht="21" customHeight="1" spans="1:19">
      <c r="A4" s="11" t="s">
        <v>29</v>
      </c>
      <c r="B4" s="11" t="s">
        <v>30</v>
      </c>
      <c r="C4" s="11" t="s">
        <v>31</v>
      </c>
      <c r="D4" s="41" t="s">
        <v>32</v>
      </c>
      <c r="E4" s="42"/>
      <c r="F4" s="42"/>
      <c r="G4" s="42"/>
      <c r="H4" s="42"/>
      <c r="I4" s="13"/>
      <c r="J4" s="42"/>
      <c r="K4" s="42"/>
      <c r="L4" s="42"/>
      <c r="M4" s="42"/>
      <c r="N4" s="43"/>
      <c r="O4" s="41" t="s">
        <v>33</v>
      </c>
      <c r="P4" s="42"/>
      <c r="Q4" s="42"/>
      <c r="R4" s="42"/>
      <c r="S4" s="43"/>
    </row>
    <row r="5" ht="41.25" customHeight="1" spans="1:19">
      <c r="A5" s="16"/>
      <c r="B5" s="16"/>
      <c r="C5" s="16"/>
      <c r="D5" s="16" t="s">
        <v>34</v>
      </c>
      <c r="E5" s="16" t="s">
        <v>35</v>
      </c>
      <c r="F5" s="16" t="s">
        <v>36</v>
      </c>
      <c r="G5" s="16" t="s">
        <v>37</v>
      </c>
      <c r="H5" s="11" t="s">
        <v>38</v>
      </c>
      <c r="I5" s="157" t="s">
        <v>39</v>
      </c>
      <c r="J5" s="157"/>
      <c r="K5" s="157"/>
      <c r="L5" s="157"/>
      <c r="M5" s="157"/>
      <c r="N5" s="157"/>
      <c r="O5" s="11" t="s">
        <v>34</v>
      </c>
      <c r="P5" s="11" t="s">
        <v>35</v>
      </c>
      <c r="Q5" s="11" t="s">
        <v>36</v>
      </c>
      <c r="R5" s="11" t="s">
        <v>37</v>
      </c>
      <c r="S5" s="11" t="s">
        <v>40</v>
      </c>
    </row>
    <row r="6" ht="43.5" customHeight="1" spans="1:19">
      <c r="A6" s="63"/>
      <c r="B6" s="63"/>
      <c r="C6" s="63"/>
      <c r="D6" s="76"/>
      <c r="E6" s="76"/>
      <c r="F6" s="76"/>
      <c r="G6" s="63"/>
      <c r="H6" s="63"/>
      <c r="I6" s="31" t="s">
        <v>34</v>
      </c>
      <c r="J6" s="29" t="s">
        <v>41</v>
      </c>
      <c r="K6" s="29" t="s">
        <v>42</v>
      </c>
      <c r="L6" s="10" t="s">
        <v>43</v>
      </c>
      <c r="M6" s="10" t="s">
        <v>44</v>
      </c>
      <c r="N6" s="10" t="s">
        <v>45</v>
      </c>
      <c r="O6" s="76"/>
      <c r="P6" s="76"/>
      <c r="Q6" s="76"/>
      <c r="R6" s="76"/>
      <c r="S6" s="76"/>
    </row>
    <row r="7" ht="21" customHeight="1" spans="1:19">
      <c r="A7" s="31">
        <v>1</v>
      </c>
      <c r="B7" s="31">
        <v>2</v>
      </c>
      <c r="C7" s="31">
        <v>3</v>
      </c>
      <c r="D7" s="31">
        <v>4</v>
      </c>
      <c r="E7" s="31">
        <v>5</v>
      </c>
      <c r="F7" s="31">
        <v>6</v>
      </c>
      <c r="G7" s="31">
        <v>7</v>
      </c>
      <c r="H7" s="31">
        <v>8</v>
      </c>
      <c r="I7" s="31">
        <v>9</v>
      </c>
      <c r="J7" s="31">
        <v>10</v>
      </c>
      <c r="K7" s="31">
        <v>11</v>
      </c>
      <c r="L7" s="31">
        <v>12</v>
      </c>
      <c r="M7" s="31">
        <v>13</v>
      </c>
      <c r="N7" s="31">
        <v>14</v>
      </c>
      <c r="O7" s="31">
        <v>15</v>
      </c>
      <c r="P7" s="31">
        <v>16</v>
      </c>
      <c r="Q7" s="31">
        <v>17</v>
      </c>
      <c r="R7" s="31">
        <v>18</v>
      </c>
      <c r="S7" s="53">
        <v>19</v>
      </c>
    </row>
    <row r="8" ht="52.5" customHeight="1" spans="1:19">
      <c r="A8" s="44" t="s">
        <v>46</v>
      </c>
      <c r="B8" s="44" t="s">
        <v>47</v>
      </c>
      <c r="C8" s="23">
        <v>4919446.23</v>
      </c>
      <c r="D8" s="23">
        <v>4919446.23</v>
      </c>
      <c r="E8" s="23">
        <v>4919446.23</v>
      </c>
      <c r="F8" s="23"/>
      <c r="G8" s="23"/>
      <c r="H8" s="23"/>
      <c r="I8" s="23"/>
      <c r="J8" s="23"/>
      <c r="K8" s="23"/>
      <c r="L8" s="23"/>
      <c r="M8" s="23"/>
      <c r="N8" s="23"/>
      <c r="O8" s="23"/>
      <c r="P8" s="23"/>
      <c r="Q8" s="23"/>
      <c r="R8" s="23"/>
      <c r="S8" s="23"/>
    </row>
    <row r="9" ht="30" customHeight="1" spans="1:19">
      <c r="A9" s="12" t="s">
        <v>31</v>
      </c>
      <c r="B9" s="156"/>
      <c r="C9" s="146">
        <v>4919446.23</v>
      </c>
      <c r="D9" s="146">
        <v>4919446.23</v>
      </c>
      <c r="E9" s="146">
        <v>4919446.23</v>
      </c>
      <c r="F9" s="146"/>
      <c r="G9" s="146"/>
      <c r="H9" s="146"/>
      <c r="I9" s="146"/>
      <c r="J9" s="146"/>
      <c r="K9" s="146"/>
      <c r="L9" s="146"/>
      <c r="M9" s="146"/>
      <c r="N9" s="146"/>
      <c r="O9" s="146"/>
      <c r="P9" s="146"/>
      <c r="Q9" s="146"/>
      <c r="R9" s="146"/>
      <c r="S9" s="146"/>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opLeftCell="A2" workbookViewId="0">
      <selection activeCell="A3" sqref="A3:F3"/>
    </sheetView>
  </sheetViews>
  <sheetFormatPr defaultColWidth="8.84761904761905" defaultRowHeight="15" customHeight="1"/>
  <cols>
    <col min="1" max="1" width="9.62857142857143" customWidth="1"/>
    <col min="2" max="2" width="23.2857142857143"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48"/>
      <c r="B1" s="148"/>
      <c r="C1" s="148"/>
      <c r="D1" s="148"/>
      <c r="E1" s="148"/>
      <c r="F1" s="148"/>
      <c r="G1" s="148"/>
      <c r="H1" s="148"/>
      <c r="I1" s="148"/>
      <c r="J1" s="148"/>
      <c r="K1" s="148"/>
      <c r="L1" s="148"/>
      <c r="M1" s="148"/>
      <c r="N1" s="37" t="s">
        <v>48</v>
      </c>
      <c r="O1" s="37"/>
    </row>
    <row r="2" ht="36" customHeight="1" spans="1:15">
      <c r="A2" s="149" t="str">
        <f>"2025"&amp;"年部门支出预算表"</f>
        <v>2025年部门支出预算表</v>
      </c>
      <c r="B2" s="149"/>
      <c r="C2" s="149"/>
      <c r="D2" s="149"/>
      <c r="E2" s="149"/>
      <c r="F2" s="149"/>
      <c r="G2" s="149"/>
      <c r="H2" s="149"/>
      <c r="I2" s="149"/>
      <c r="J2" s="149"/>
      <c r="K2" s="149"/>
      <c r="L2" s="149"/>
      <c r="M2" s="149"/>
      <c r="N2" s="149"/>
      <c r="O2" s="149"/>
    </row>
    <row r="3" ht="18.75" customHeight="1" spans="1:15">
      <c r="A3" s="7" t="s">
        <v>1</v>
      </c>
      <c r="B3" s="7"/>
      <c r="C3" s="7"/>
      <c r="D3" s="7"/>
      <c r="E3" s="7"/>
      <c r="F3" s="7"/>
      <c r="G3" s="148"/>
      <c r="H3" s="148"/>
      <c r="I3" s="148"/>
      <c r="J3" s="148"/>
      <c r="K3" s="148"/>
      <c r="L3" s="148"/>
      <c r="M3" s="148"/>
      <c r="N3" s="37" t="s">
        <v>2</v>
      </c>
      <c r="O3" s="37"/>
    </row>
    <row r="4" ht="31.5" customHeight="1" spans="1:15">
      <c r="A4" s="150" t="s">
        <v>49</v>
      </c>
      <c r="B4" s="150" t="s">
        <v>50</v>
      </c>
      <c r="C4" s="150" t="s">
        <v>31</v>
      </c>
      <c r="D4" s="150" t="s">
        <v>35</v>
      </c>
      <c r="E4" s="150"/>
      <c r="F4" s="150"/>
      <c r="G4" s="150" t="s">
        <v>36</v>
      </c>
      <c r="H4" s="150" t="s">
        <v>37</v>
      </c>
      <c r="I4" s="150" t="s">
        <v>51</v>
      </c>
      <c r="J4" s="150" t="s">
        <v>52</v>
      </c>
      <c r="K4" s="150"/>
      <c r="L4" s="150"/>
      <c r="M4" s="150"/>
      <c r="N4" s="150"/>
      <c r="O4" s="150"/>
    </row>
    <row r="5" ht="37.3" customHeight="1" spans="1:15">
      <c r="A5" s="150"/>
      <c r="B5" s="150"/>
      <c r="C5" s="150"/>
      <c r="D5" s="150" t="s">
        <v>34</v>
      </c>
      <c r="E5" s="150" t="s">
        <v>53</v>
      </c>
      <c r="F5" s="150" t="s">
        <v>54</v>
      </c>
      <c r="G5" s="150"/>
      <c r="H5" s="150"/>
      <c r="I5" s="150"/>
      <c r="J5" s="150" t="s">
        <v>34</v>
      </c>
      <c r="K5" s="150" t="s">
        <v>55</v>
      </c>
      <c r="L5" s="150" t="s">
        <v>56</v>
      </c>
      <c r="M5" s="150" t="s">
        <v>57</v>
      </c>
      <c r="N5" s="150" t="s">
        <v>58</v>
      </c>
      <c r="O5" s="150" t="s">
        <v>59</v>
      </c>
    </row>
    <row r="6" ht="18.75" customHeight="1" spans="1:15">
      <c r="A6" s="151" t="s">
        <v>60</v>
      </c>
      <c r="B6" s="151" t="s">
        <v>61</v>
      </c>
      <c r="C6" s="151" t="s">
        <v>62</v>
      </c>
      <c r="D6" s="151" t="s">
        <v>63</v>
      </c>
      <c r="E6" s="151" t="s">
        <v>64</v>
      </c>
      <c r="F6" s="151" t="s">
        <v>65</v>
      </c>
      <c r="G6" s="151" t="s">
        <v>66</v>
      </c>
      <c r="H6" s="151" t="s">
        <v>67</v>
      </c>
      <c r="I6" s="151" t="s">
        <v>68</v>
      </c>
      <c r="J6" s="151" t="s">
        <v>69</v>
      </c>
      <c r="K6" s="151" t="s">
        <v>70</v>
      </c>
      <c r="L6" s="151" t="s">
        <v>71</v>
      </c>
      <c r="M6" s="151" t="s">
        <v>72</v>
      </c>
      <c r="N6" s="151" t="s">
        <v>73</v>
      </c>
      <c r="O6" s="151" t="s">
        <v>74</v>
      </c>
    </row>
    <row r="7" ht="52.5" customHeight="1" spans="1:15">
      <c r="A7" s="152" t="s">
        <v>75</v>
      </c>
      <c r="B7" s="152" t="s">
        <v>76</v>
      </c>
      <c r="C7" s="119">
        <v>3835292.88</v>
      </c>
      <c r="D7" s="119">
        <v>3835292.88</v>
      </c>
      <c r="E7" s="119">
        <v>2635292.88</v>
      </c>
      <c r="F7" s="119">
        <v>1200000</v>
      </c>
      <c r="G7" s="119"/>
      <c r="H7" s="119"/>
      <c r="I7" s="119"/>
      <c r="J7" s="119"/>
      <c r="K7" s="119"/>
      <c r="L7" s="119"/>
      <c r="M7" s="119"/>
      <c r="N7" s="119"/>
      <c r="O7" s="119"/>
    </row>
    <row r="8" ht="52.5" customHeight="1" spans="1:15">
      <c r="A8" s="153" t="s">
        <v>77</v>
      </c>
      <c r="B8" s="153" t="s">
        <v>78</v>
      </c>
      <c r="C8" s="119">
        <v>3835292.88</v>
      </c>
      <c r="D8" s="119">
        <v>3835292.88</v>
      </c>
      <c r="E8" s="119">
        <v>2635292.88</v>
      </c>
      <c r="F8" s="119">
        <v>1200000</v>
      </c>
      <c r="G8" s="119"/>
      <c r="H8" s="119"/>
      <c r="I8" s="119"/>
      <c r="J8" s="119"/>
      <c r="K8" s="119"/>
      <c r="L8" s="119"/>
      <c r="M8" s="119"/>
      <c r="N8" s="119"/>
      <c r="O8" s="119"/>
    </row>
    <row r="9" ht="52.5" customHeight="1" spans="1:15">
      <c r="A9" s="154" t="s">
        <v>79</v>
      </c>
      <c r="B9" s="154" t="s">
        <v>80</v>
      </c>
      <c r="C9" s="119">
        <v>1544492.56</v>
      </c>
      <c r="D9" s="119">
        <v>1544492.56</v>
      </c>
      <c r="E9" s="119">
        <v>1544492.56</v>
      </c>
      <c r="F9" s="119"/>
      <c r="G9" s="119"/>
      <c r="H9" s="119"/>
      <c r="I9" s="119"/>
      <c r="J9" s="119"/>
      <c r="K9" s="119"/>
      <c r="L9" s="119"/>
      <c r="M9" s="119"/>
      <c r="N9" s="119"/>
      <c r="O9" s="119"/>
    </row>
    <row r="10" ht="52.5" customHeight="1" spans="1:15">
      <c r="A10" s="154" t="s">
        <v>81</v>
      </c>
      <c r="B10" s="154" t="s">
        <v>82</v>
      </c>
      <c r="C10" s="119">
        <v>1200000</v>
      </c>
      <c r="D10" s="119">
        <v>1200000</v>
      </c>
      <c r="E10" s="119"/>
      <c r="F10" s="119">
        <v>1200000</v>
      </c>
      <c r="G10" s="119"/>
      <c r="H10" s="119"/>
      <c r="I10" s="119"/>
      <c r="J10" s="119"/>
      <c r="K10" s="119"/>
      <c r="L10" s="119"/>
      <c r="M10" s="119"/>
      <c r="N10" s="119"/>
      <c r="O10" s="119"/>
    </row>
    <row r="11" ht="52.5" customHeight="1" spans="1:15">
      <c r="A11" s="154" t="s">
        <v>83</v>
      </c>
      <c r="B11" s="154" t="s">
        <v>84</v>
      </c>
      <c r="C11" s="119">
        <v>1090800.32</v>
      </c>
      <c r="D11" s="119">
        <v>1090800.32</v>
      </c>
      <c r="E11" s="119">
        <v>1090800.32</v>
      </c>
      <c r="F11" s="119"/>
      <c r="G11" s="119"/>
      <c r="H11" s="119"/>
      <c r="I11" s="119"/>
      <c r="J11" s="119"/>
      <c r="K11" s="119"/>
      <c r="L11" s="119"/>
      <c r="M11" s="119"/>
      <c r="N11" s="119"/>
      <c r="O11" s="119"/>
    </row>
    <row r="12" ht="52.5" customHeight="1" spans="1:15">
      <c r="A12" s="152" t="s">
        <v>85</v>
      </c>
      <c r="B12" s="152" t="s">
        <v>86</v>
      </c>
      <c r="C12" s="119">
        <v>605692.36</v>
      </c>
      <c r="D12" s="119">
        <v>605692.36</v>
      </c>
      <c r="E12" s="119">
        <v>455692.36</v>
      </c>
      <c r="F12" s="119">
        <v>150000</v>
      </c>
      <c r="G12" s="119"/>
      <c r="H12" s="119"/>
      <c r="I12" s="119"/>
      <c r="J12" s="119"/>
      <c r="K12" s="119"/>
      <c r="L12" s="119"/>
      <c r="M12" s="119"/>
      <c r="N12" s="119"/>
      <c r="O12" s="119"/>
    </row>
    <row r="13" ht="52.5" customHeight="1" spans="1:15">
      <c r="A13" s="153" t="s">
        <v>87</v>
      </c>
      <c r="B13" s="153" t="s">
        <v>88</v>
      </c>
      <c r="C13" s="119">
        <v>445403.28</v>
      </c>
      <c r="D13" s="119">
        <v>445403.28</v>
      </c>
      <c r="E13" s="119">
        <v>445403.28</v>
      </c>
      <c r="F13" s="119"/>
      <c r="G13" s="119"/>
      <c r="H13" s="119"/>
      <c r="I13" s="119"/>
      <c r="J13" s="119"/>
      <c r="K13" s="119"/>
      <c r="L13" s="119"/>
      <c r="M13" s="119"/>
      <c r="N13" s="119"/>
      <c r="O13" s="119"/>
    </row>
    <row r="14" ht="52.5" customHeight="1" spans="1:15">
      <c r="A14" s="154" t="s">
        <v>89</v>
      </c>
      <c r="B14" s="154" t="s">
        <v>90</v>
      </c>
      <c r="C14" s="119">
        <v>1200</v>
      </c>
      <c r="D14" s="119">
        <v>1200</v>
      </c>
      <c r="E14" s="119">
        <v>1200</v>
      </c>
      <c r="F14" s="119"/>
      <c r="G14" s="119"/>
      <c r="H14" s="119"/>
      <c r="I14" s="119"/>
      <c r="J14" s="119"/>
      <c r="K14" s="119"/>
      <c r="L14" s="119"/>
      <c r="M14" s="119"/>
      <c r="N14" s="119"/>
      <c r="O14" s="119"/>
    </row>
    <row r="15" ht="52.5" customHeight="1" spans="1:15">
      <c r="A15" s="154" t="s">
        <v>91</v>
      </c>
      <c r="B15" s="154" t="s">
        <v>92</v>
      </c>
      <c r="C15" s="119">
        <v>401247.36</v>
      </c>
      <c r="D15" s="119">
        <v>401247.36</v>
      </c>
      <c r="E15" s="119">
        <v>401247.36</v>
      </c>
      <c r="F15" s="119"/>
      <c r="G15" s="119"/>
      <c r="H15" s="119"/>
      <c r="I15" s="119"/>
      <c r="J15" s="119"/>
      <c r="K15" s="119"/>
      <c r="L15" s="119"/>
      <c r="M15" s="119"/>
      <c r="N15" s="119"/>
      <c r="O15" s="119"/>
    </row>
    <row r="16" ht="52.5" customHeight="1" spans="1:15">
      <c r="A16" s="154" t="s">
        <v>93</v>
      </c>
      <c r="B16" s="154" t="s">
        <v>94</v>
      </c>
      <c r="C16" s="119">
        <v>42955.92</v>
      </c>
      <c r="D16" s="119">
        <v>42955.92</v>
      </c>
      <c r="E16" s="119">
        <v>42955.92</v>
      </c>
      <c r="F16" s="119"/>
      <c r="G16" s="119"/>
      <c r="H16" s="119"/>
      <c r="I16" s="119"/>
      <c r="J16" s="119"/>
      <c r="K16" s="119"/>
      <c r="L16" s="119"/>
      <c r="M16" s="119"/>
      <c r="N16" s="119"/>
      <c r="O16" s="119"/>
    </row>
    <row r="17" ht="52.5" customHeight="1" spans="1:15">
      <c r="A17" s="153" t="s">
        <v>95</v>
      </c>
      <c r="B17" s="153" t="s">
        <v>96</v>
      </c>
      <c r="C17" s="119">
        <v>150000</v>
      </c>
      <c r="D17" s="119">
        <v>150000</v>
      </c>
      <c r="E17" s="119"/>
      <c r="F17" s="119">
        <v>150000</v>
      </c>
      <c r="G17" s="119"/>
      <c r="H17" s="119"/>
      <c r="I17" s="119"/>
      <c r="J17" s="119"/>
      <c r="K17" s="119"/>
      <c r="L17" s="119"/>
      <c r="M17" s="119"/>
      <c r="N17" s="119"/>
      <c r="O17" s="119"/>
    </row>
    <row r="18" ht="52.5" customHeight="1" spans="1:15">
      <c r="A18" s="154" t="s">
        <v>97</v>
      </c>
      <c r="B18" s="154" t="s">
        <v>98</v>
      </c>
      <c r="C18" s="119">
        <v>150000</v>
      </c>
      <c r="D18" s="119">
        <v>150000</v>
      </c>
      <c r="E18" s="119"/>
      <c r="F18" s="119">
        <v>150000</v>
      </c>
      <c r="G18" s="119"/>
      <c r="H18" s="119"/>
      <c r="I18" s="119"/>
      <c r="J18" s="119"/>
      <c r="K18" s="119"/>
      <c r="L18" s="119"/>
      <c r="M18" s="119"/>
      <c r="N18" s="119"/>
      <c r="O18" s="119"/>
    </row>
    <row r="19" ht="52.5" customHeight="1" spans="1:15">
      <c r="A19" s="153" t="s">
        <v>99</v>
      </c>
      <c r="B19" s="153" t="s">
        <v>100</v>
      </c>
      <c r="C19" s="119">
        <v>10289.08</v>
      </c>
      <c r="D19" s="119">
        <v>10289.08</v>
      </c>
      <c r="E19" s="119">
        <v>10289.08</v>
      </c>
      <c r="F19" s="119"/>
      <c r="G19" s="119"/>
      <c r="H19" s="119"/>
      <c r="I19" s="119"/>
      <c r="J19" s="119"/>
      <c r="K19" s="119"/>
      <c r="L19" s="119"/>
      <c r="M19" s="119"/>
      <c r="N19" s="119"/>
      <c r="O19" s="119"/>
    </row>
    <row r="20" ht="52.5" customHeight="1" spans="1:15">
      <c r="A20" s="154" t="s">
        <v>101</v>
      </c>
      <c r="B20" s="154" t="s">
        <v>100</v>
      </c>
      <c r="C20" s="119">
        <v>10289.08</v>
      </c>
      <c r="D20" s="119">
        <v>10289.08</v>
      </c>
      <c r="E20" s="119">
        <v>10289.08</v>
      </c>
      <c r="F20" s="119"/>
      <c r="G20" s="119"/>
      <c r="H20" s="119"/>
      <c r="I20" s="119"/>
      <c r="J20" s="119"/>
      <c r="K20" s="119"/>
      <c r="L20" s="119"/>
      <c r="M20" s="119"/>
      <c r="N20" s="119"/>
      <c r="O20" s="119"/>
    </row>
    <row r="21" ht="52.5" customHeight="1" spans="1:15">
      <c r="A21" s="152" t="s">
        <v>102</v>
      </c>
      <c r="B21" s="152" t="s">
        <v>103</v>
      </c>
      <c r="C21" s="119">
        <v>196245.47</v>
      </c>
      <c r="D21" s="119">
        <v>196245.47</v>
      </c>
      <c r="E21" s="119">
        <v>196245.47</v>
      </c>
      <c r="F21" s="119"/>
      <c r="G21" s="119"/>
      <c r="H21" s="119"/>
      <c r="I21" s="119"/>
      <c r="J21" s="119"/>
      <c r="K21" s="119"/>
      <c r="L21" s="119"/>
      <c r="M21" s="119"/>
      <c r="N21" s="119"/>
      <c r="O21" s="119"/>
    </row>
    <row r="22" ht="52.5" customHeight="1" spans="1:15">
      <c r="A22" s="153" t="s">
        <v>104</v>
      </c>
      <c r="B22" s="153" t="s">
        <v>105</v>
      </c>
      <c r="C22" s="119">
        <v>196245.47</v>
      </c>
      <c r="D22" s="119">
        <v>196245.47</v>
      </c>
      <c r="E22" s="119">
        <v>196245.47</v>
      </c>
      <c r="F22" s="119"/>
      <c r="G22" s="119"/>
      <c r="H22" s="119"/>
      <c r="I22" s="119"/>
      <c r="J22" s="119"/>
      <c r="K22" s="119"/>
      <c r="L22" s="119"/>
      <c r="M22" s="119"/>
      <c r="N22" s="119"/>
      <c r="O22" s="119"/>
    </row>
    <row r="23" ht="52.5" customHeight="1" spans="1:15">
      <c r="A23" s="154" t="s">
        <v>106</v>
      </c>
      <c r="B23" s="154" t="s">
        <v>107</v>
      </c>
      <c r="C23" s="119">
        <v>191541.88</v>
      </c>
      <c r="D23" s="119">
        <v>191541.88</v>
      </c>
      <c r="E23" s="119">
        <v>191541.88</v>
      </c>
      <c r="F23" s="119"/>
      <c r="G23" s="119"/>
      <c r="H23" s="119"/>
      <c r="I23" s="119"/>
      <c r="J23" s="119"/>
      <c r="K23" s="119"/>
      <c r="L23" s="119"/>
      <c r="M23" s="119"/>
      <c r="N23" s="119"/>
      <c r="O23" s="119"/>
    </row>
    <row r="24" ht="52.5" customHeight="1" spans="1:15">
      <c r="A24" s="154" t="s">
        <v>108</v>
      </c>
      <c r="B24" s="154" t="s">
        <v>109</v>
      </c>
      <c r="C24" s="119"/>
      <c r="D24" s="119"/>
      <c r="E24" s="119"/>
      <c r="F24" s="119"/>
      <c r="G24" s="119"/>
      <c r="H24" s="119"/>
      <c r="I24" s="119"/>
      <c r="J24" s="119"/>
      <c r="K24" s="119"/>
      <c r="L24" s="119"/>
      <c r="M24" s="119"/>
      <c r="N24" s="119"/>
      <c r="O24" s="119"/>
    </row>
    <row r="25" ht="52.5" customHeight="1" spans="1:15">
      <c r="A25" s="154" t="s">
        <v>110</v>
      </c>
      <c r="B25" s="154" t="s">
        <v>111</v>
      </c>
      <c r="C25" s="119">
        <v>4703.59</v>
      </c>
      <c r="D25" s="119">
        <v>4703.59</v>
      </c>
      <c r="E25" s="119">
        <v>4703.59</v>
      </c>
      <c r="F25" s="119"/>
      <c r="G25" s="119"/>
      <c r="H25" s="119"/>
      <c r="I25" s="119"/>
      <c r="J25" s="119"/>
      <c r="K25" s="119"/>
      <c r="L25" s="119"/>
      <c r="M25" s="119"/>
      <c r="N25" s="119"/>
      <c r="O25" s="119"/>
    </row>
    <row r="26" ht="52.5" customHeight="1" spans="1:15">
      <c r="A26" s="152" t="s">
        <v>112</v>
      </c>
      <c r="B26" s="152" t="s">
        <v>113</v>
      </c>
      <c r="C26" s="119">
        <v>282215.52</v>
      </c>
      <c r="D26" s="119">
        <v>282215.52</v>
      </c>
      <c r="E26" s="119">
        <v>282215.52</v>
      </c>
      <c r="F26" s="119"/>
      <c r="G26" s="119"/>
      <c r="H26" s="119"/>
      <c r="I26" s="119"/>
      <c r="J26" s="119"/>
      <c r="K26" s="119"/>
      <c r="L26" s="119"/>
      <c r="M26" s="119"/>
      <c r="N26" s="119"/>
      <c r="O26" s="119"/>
    </row>
    <row r="27" ht="52.5" customHeight="1" spans="1:15">
      <c r="A27" s="153" t="s">
        <v>114</v>
      </c>
      <c r="B27" s="153" t="s">
        <v>115</v>
      </c>
      <c r="C27" s="119">
        <v>282215.52</v>
      </c>
      <c r="D27" s="119">
        <v>282215.52</v>
      </c>
      <c r="E27" s="119">
        <v>282215.52</v>
      </c>
      <c r="F27" s="119"/>
      <c r="G27" s="119"/>
      <c r="H27" s="119"/>
      <c r="I27" s="119"/>
      <c r="J27" s="119"/>
      <c r="K27" s="119"/>
      <c r="L27" s="119"/>
      <c r="M27" s="119"/>
      <c r="N27" s="119"/>
      <c r="O27" s="119"/>
    </row>
    <row r="28" ht="52.5" customHeight="1" spans="1:15">
      <c r="A28" s="154" t="s">
        <v>116</v>
      </c>
      <c r="B28" s="154" t="s">
        <v>117</v>
      </c>
      <c r="C28" s="119">
        <v>282215.52</v>
      </c>
      <c r="D28" s="119">
        <v>282215.52</v>
      </c>
      <c r="E28" s="119">
        <v>282215.52</v>
      </c>
      <c r="F28" s="119"/>
      <c r="G28" s="119"/>
      <c r="H28" s="119"/>
      <c r="I28" s="119"/>
      <c r="J28" s="119"/>
      <c r="K28" s="119"/>
      <c r="L28" s="119"/>
      <c r="M28" s="119"/>
      <c r="N28" s="119"/>
      <c r="O28" s="119"/>
    </row>
    <row r="29" ht="30" customHeight="1" spans="1:15">
      <c r="A29" s="151" t="s">
        <v>31</v>
      </c>
      <c r="B29" s="151"/>
      <c r="C29" s="119">
        <v>4919446.23</v>
      </c>
      <c r="D29" s="119">
        <v>4919446.23</v>
      </c>
      <c r="E29" s="119">
        <v>3569446.23</v>
      </c>
      <c r="F29" s="119">
        <v>1350000</v>
      </c>
      <c r="G29" s="119"/>
      <c r="H29" s="119"/>
      <c r="I29" s="119"/>
      <c r="J29" s="119"/>
      <c r="K29" s="119"/>
      <c r="L29" s="119"/>
      <c r="M29" s="119"/>
      <c r="N29" s="119"/>
      <c r="O29" s="119"/>
    </row>
  </sheetData>
  <mergeCells count="13">
    <mergeCell ref="N1:O1"/>
    <mergeCell ref="A2:O2"/>
    <mergeCell ref="A3:F3"/>
    <mergeCell ref="N3:O3"/>
    <mergeCell ref="D4:F4"/>
    <mergeCell ref="J4:O4"/>
    <mergeCell ref="A29:B29"/>
    <mergeCell ref="A4:A5"/>
    <mergeCell ref="B4:B5"/>
    <mergeCell ref="C4:C5"/>
    <mergeCell ref="G4:G5"/>
    <mergeCell ref="H4:H5"/>
    <mergeCell ref="I4:I5"/>
  </mergeCells>
  <pageMargins left="0.75" right="0.75" top="1" bottom="1" header="0.5" footer="0.5"/>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0"/>
      <c r="B1" s="40"/>
      <c r="C1" s="40"/>
      <c r="D1" s="69" t="s">
        <v>118</v>
      </c>
    </row>
    <row r="2" ht="30.75" customHeight="1" spans="1:4">
      <c r="A2" s="141" t="str">
        <f>"2025"&amp;"年部门财政拨款收支预算总表"</f>
        <v>2025年部门财政拨款收支预算总表</v>
      </c>
      <c r="B2" s="141"/>
      <c r="C2" s="141"/>
      <c r="D2" s="141"/>
    </row>
    <row r="3" ht="18.75" customHeight="1" spans="1:4">
      <c r="A3" s="7" t="s">
        <v>1</v>
      </c>
      <c r="B3" s="142"/>
      <c r="C3" s="142"/>
      <c r="D3" s="70" t="s">
        <v>2</v>
      </c>
    </row>
    <row r="4" ht="19.5" customHeight="1" spans="1:4">
      <c r="A4" s="12" t="s">
        <v>119</v>
      </c>
      <c r="B4" s="14"/>
      <c r="C4" s="12" t="s">
        <v>120</v>
      </c>
      <c r="D4" s="14"/>
    </row>
    <row r="5" ht="21.75" customHeight="1" spans="1:4">
      <c r="A5" s="60" t="s">
        <v>121</v>
      </c>
      <c r="B5" s="11" t="s">
        <v>6</v>
      </c>
      <c r="C5" s="60" t="s">
        <v>122</v>
      </c>
      <c r="D5" s="11" t="s">
        <v>6</v>
      </c>
    </row>
    <row r="6" ht="17.25" customHeight="1" spans="1:4">
      <c r="A6" s="63"/>
      <c r="B6" s="18"/>
      <c r="C6" s="63"/>
      <c r="D6" s="18"/>
    </row>
    <row r="7" ht="19.5" customHeight="1" spans="1:4">
      <c r="A7" s="77" t="s">
        <v>123</v>
      </c>
      <c r="B7" s="23">
        <v>4919446.23</v>
      </c>
      <c r="C7" s="77" t="s">
        <v>124</v>
      </c>
      <c r="D7" s="23">
        <v>4919446.23</v>
      </c>
    </row>
    <row r="8" ht="19.5" customHeight="1" spans="1:4">
      <c r="A8" s="77" t="s">
        <v>125</v>
      </c>
      <c r="B8" s="23">
        <v>4919446.23</v>
      </c>
      <c r="C8" s="143" t="s">
        <v>126</v>
      </c>
      <c r="D8" s="23">
        <v>3835292.88</v>
      </c>
    </row>
    <row r="9" ht="19.5" customHeight="1" spans="1:4">
      <c r="A9" s="144" t="s">
        <v>127</v>
      </c>
      <c r="B9" s="23"/>
      <c r="C9" s="143" t="s">
        <v>128</v>
      </c>
      <c r="D9" s="23"/>
    </row>
    <row r="10" ht="19.5" customHeight="1" spans="1:4">
      <c r="A10" s="144" t="s">
        <v>129</v>
      </c>
      <c r="B10" s="23"/>
      <c r="C10" s="143" t="s">
        <v>130</v>
      </c>
      <c r="D10" s="23"/>
    </row>
    <row r="11" ht="19.5" customHeight="1" spans="1:4">
      <c r="A11" s="144" t="s">
        <v>131</v>
      </c>
      <c r="B11" s="23"/>
      <c r="C11" s="143" t="s">
        <v>132</v>
      </c>
      <c r="D11" s="23"/>
    </row>
    <row r="12" ht="19.5" customHeight="1" spans="1:4">
      <c r="A12" s="144" t="s">
        <v>125</v>
      </c>
      <c r="B12" s="23"/>
      <c r="C12" s="143" t="s">
        <v>133</v>
      </c>
      <c r="D12" s="23"/>
    </row>
    <row r="13" ht="19.5" customHeight="1" spans="1:4">
      <c r="A13" s="144" t="s">
        <v>127</v>
      </c>
      <c r="B13" s="23"/>
      <c r="C13" s="143" t="s">
        <v>134</v>
      </c>
      <c r="D13" s="23"/>
    </row>
    <row r="14" ht="19.5" customHeight="1" spans="1:4">
      <c r="A14" s="144" t="s">
        <v>129</v>
      </c>
      <c r="B14" s="23"/>
      <c r="C14" s="143" t="s">
        <v>135</v>
      </c>
      <c r="D14" s="23"/>
    </row>
    <row r="15" ht="19.5" customHeight="1" spans="1:4">
      <c r="A15" s="145"/>
      <c r="B15" s="23"/>
      <c r="C15" s="143" t="s">
        <v>136</v>
      </c>
      <c r="D15" s="23">
        <v>605692.36</v>
      </c>
    </row>
    <row r="16" ht="19.5" customHeight="1" spans="1:4">
      <c r="A16" s="145"/>
      <c r="B16" s="23"/>
      <c r="C16" s="143" t="s">
        <v>137</v>
      </c>
      <c r="D16" s="23">
        <v>196245.47</v>
      </c>
    </row>
    <row r="17" ht="19.5" customHeight="1" spans="1:4">
      <c r="A17" s="145"/>
      <c r="B17" s="23"/>
      <c r="C17" s="143" t="s">
        <v>138</v>
      </c>
      <c r="D17" s="23"/>
    </row>
    <row r="18" ht="19.5" customHeight="1" spans="1:4">
      <c r="A18" s="145"/>
      <c r="B18" s="23"/>
      <c r="C18" s="143" t="s">
        <v>139</v>
      </c>
      <c r="D18" s="23"/>
    </row>
    <row r="19" ht="19.5" customHeight="1" spans="1:4">
      <c r="A19" s="145"/>
      <c r="B19" s="23"/>
      <c r="C19" s="143" t="s">
        <v>140</v>
      </c>
      <c r="D19" s="23"/>
    </row>
    <row r="20" ht="19.5" customHeight="1" spans="1:4">
      <c r="A20" s="77"/>
      <c r="B20" s="23"/>
      <c r="C20" s="143" t="s">
        <v>141</v>
      </c>
      <c r="D20" s="23"/>
    </row>
    <row r="21" ht="19.5" customHeight="1" spans="1:4">
      <c r="A21" s="77"/>
      <c r="B21" s="23"/>
      <c r="C21" s="77" t="s">
        <v>142</v>
      </c>
      <c r="D21" s="23"/>
    </row>
    <row r="22" ht="19.5" customHeight="1" spans="1:4">
      <c r="A22" s="77"/>
      <c r="B22" s="23"/>
      <c r="C22" s="77" t="s">
        <v>143</v>
      </c>
      <c r="D22" s="23"/>
    </row>
    <row r="23" ht="19.5" customHeight="1" spans="1:4">
      <c r="A23" s="77"/>
      <c r="B23" s="23"/>
      <c r="C23" s="77" t="s">
        <v>144</v>
      </c>
      <c r="D23" s="23"/>
    </row>
    <row r="24" ht="19.5" customHeight="1" spans="1:4">
      <c r="A24" s="77"/>
      <c r="B24" s="23"/>
      <c r="C24" s="77" t="s">
        <v>145</v>
      </c>
      <c r="D24" s="23"/>
    </row>
    <row r="25" ht="19.5" customHeight="1" spans="1:4">
      <c r="A25" s="77"/>
      <c r="B25" s="23"/>
      <c r="C25" s="77" t="s">
        <v>146</v>
      </c>
      <c r="D25" s="23"/>
    </row>
    <row r="26" ht="19.5" customHeight="1" spans="1:4">
      <c r="A26" s="143"/>
      <c r="B26" s="23"/>
      <c r="C26" s="77" t="s">
        <v>147</v>
      </c>
      <c r="D26" s="23">
        <v>282215.52</v>
      </c>
    </row>
    <row r="27" ht="19.5" customHeight="1" spans="1:4">
      <c r="A27" s="77"/>
      <c r="B27" s="23"/>
      <c r="C27" s="77" t="s">
        <v>148</v>
      </c>
      <c r="D27" s="23"/>
    </row>
    <row r="28" spans="1:4">
      <c r="A28" s="77"/>
      <c r="B28" s="23"/>
      <c r="C28" s="144" t="s">
        <v>149</v>
      </c>
      <c r="D28" s="23"/>
    </row>
    <row r="29" ht="19.5" customHeight="1" spans="1:4">
      <c r="A29" s="77"/>
      <c r="B29" s="23"/>
      <c r="C29" s="77" t="s">
        <v>150</v>
      </c>
      <c r="D29" s="23"/>
    </row>
    <row r="30" ht="19.5" customHeight="1" spans="1:4">
      <c r="A30" s="143"/>
      <c r="B30" s="23"/>
      <c r="C30" s="77" t="s">
        <v>151</v>
      </c>
      <c r="D30" s="23"/>
    </row>
    <row r="31" ht="18" customHeight="1" spans="1:4">
      <c r="A31" s="143"/>
      <c r="B31" s="23"/>
      <c r="C31" s="77" t="s">
        <v>152</v>
      </c>
      <c r="D31" s="23"/>
    </row>
    <row r="32" ht="18" customHeight="1" spans="1:4">
      <c r="A32" s="143"/>
      <c r="B32" s="23"/>
      <c r="C32" s="144" t="s">
        <v>153</v>
      </c>
      <c r="D32" s="23"/>
    </row>
    <row r="33" ht="18" customHeight="1" spans="1:4">
      <c r="A33" s="143"/>
      <c r="B33" s="23"/>
      <c r="C33" s="144" t="s">
        <v>154</v>
      </c>
      <c r="D33" s="23"/>
    </row>
    <row r="34" ht="19.5" customHeight="1" spans="1:4">
      <c r="A34" s="143"/>
      <c r="B34" s="146"/>
      <c r="C34" s="77" t="s">
        <v>155</v>
      </c>
      <c r="D34" s="146"/>
    </row>
    <row r="35" ht="19.5" customHeight="1" spans="1:4">
      <c r="A35" s="143"/>
      <c r="B35" s="23"/>
      <c r="C35" s="77" t="s">
        <v>156</v>
      </c>
      <c r="D35" s="23"/>
    </row>
    <row r="36" ht="19.5" customHeight="1" spans="1:4">
      <c r="A36" s="147" t="s">
        <v>25</v>
      </c>
      <c r="B36" s="23">
        <v>4919446.23</v>
      </c>
      <c r="C36" s="147" t="s">
        <v>26</v>
      </c>
      <c r="D36" s="23">
        <v>4919446.23</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8"/>
  <sheetViews>
    <sheetView showZeros="0" tabSelected="1" topLeftCell="A5" workbookViewId="0">
      <selection activeCell="A3" sqref="A3:C3"/>
    </sheetView>
  </sheetViews>
  <sheetFormatPr defaultColWidth="10.2857142857143" defaultRowHeight="15" customHeight="1" outlineLevelCol="6"/>
  <cols>
    <col min="1" max="1" width="26.3428571428571" customWidth="1"/>
    <col min="2" max="2" width="31.1428571428571" customWidth="1"/>
    <col min="3" max="7" width="19.2857142857143" customWidth="1"/>
  </cols>
  <sheetData>
    <row r="1" ht="18.75" customHeight="1" spans="1:7">
      <c r="A1" s="108"/>
      <c r="B1" s="108"/>
      <c r="C1" s="108"/>
      <c r="D1" s="108"/>
      <c r="E1" s="108"/>
      <c r="F1" s="108"/>
      <c r="G1" s="112" t="s">
        <v>157</v>
      </c>
    </row>
    <row r="2" ht="33" customHeight="1" spans="1:7">
      <c r="A2" s="134" t="str">
        <f>"2025"&amp;"年一般公共预算支出预算表（按功能科目分类）"</f>
        <v>2025年一般公共预算支出预算表（按功能科目分类）</v>
      </c>
      <c r="B2" s="134"/>
      <c r="C2" s="134"/>
      <c r="D2" s="134"/>
      <c r="E2" s="134"/>
      <c r="F2" s="134"/>
      <c r="G2" s="134"/>
    </row>
    <row r="3" ht="18.75" customHeight="1" spans="1:7">
      <c r="A3" s="135" t="s">
        <v>1</v>
      </c>
      <c r="B3" s="135"/>
      <c r="C3" s="108"/>
      <c r="D3" s="108"/>
      <c r="E3" s="108"/>
      <c r="F3" s="108"/>
      <c r="G3" s="112" t="s">
        <v>2</v>
      </c>
    </row>
    <row r="4" ht="18.75" customHeight="1" spans="1:7">
      <c r="A4" s="136" t="s">
        <v>158</v>
      </c>
      <c r="B4" s="136"/>
      <c r="C4" s="136" t="s">
        <v>31</v>
      </c>
      <c r="D4" s="136" t="s">
        <v>53</v>
      </c>
      <c r="E4" s="136"/>
      <c r="F4" s="136"/>
      <c r="G4" s="136" t="s">
        <v>54</v>
      </c>
    </row>
    <row r="5" ht="18.75" customHeight="1" spans="1:7">
      <c r="A5" s="136" t="s">
        <v>49</v>
      </c>
      <c r="B5" s="136" t="s">
        <v>50</v>
      </c>
      <c r="C5" s="136"/>
      <c r="D5" s="136" t="s">
        <v>34</v>
      </c>
      <c r="E5" s="136" t="s">
        <v>159</v>
      </c>
      <c r="F5" s="136" t="s">
        <v>160</v>
      </c>
      <c r="G5" s="136"/>
    </row>
    <row r="6" ht="18.75" customHeight="1" spans="1:7">
      <c r="A6" s="136" t="s">
        <v>60</v>
      </c>
      <c r="B6" s="136" t="s">
        <v>61</v>
      </c>
      <c r="C6" s="136" t="s">
        <v>62</v>
      </c>
      <c r="D6" s="136" t="s">
        <v>63</v>
      </c>
      <c r="E6" s="136" t="s">
        <v>64</v>
      </c>
      <c r="F6" s="136" t="s">
        <v>65</v>
      </c>
      <c r="G6" s="136" t="s">
        <v>66</v>
      </c>
    </row>
    <row r="7" ht="18.75" customHeight="1" spans="1:7">
      <c r="A7" s="137" t="s">
        <v>75</v>
      </c>
      <c r="B7" s="137" t="s">
        <v>76</v>
      </c>
      <c r="C7" s="138">
        <v>3835292.88</v>
      </c>
      <c r="D7" s="138">
        <v>2635292.88</v>
      </c>
      <c r="E7" s="138">
        <v>2194396</v>
      </c>
      <c r="F7" s="138">
        <v>440896.88</v>
      </c>
      <c r="G7" s="138">
        <v>1200000</v>
      </c>
    </row>
    <row r="8" ht="34" customHeight="1" outlineLevel="1" spans="1:7">
      <c r="A8" s="139" t="s">
        <v>77</v>
      </c>
      <c r="B8" s="139" t="s">
        <v>78</v>
      </c>
      <c r="C8" s="138">
        <v>3835292.88</v>
      </c>
      <c r="D8" s="138">
        <v>2635292.88</v>
      </c>
      <c r="E8" s="138">
        <v>2194396</v>
      </c>
      <c r="F8" s="138">
        <v>440896.88</v>
      </c>
      <c r="G8" s="138">
        <v>1200000</v>
      </c>
    </row>
    <row r="9" customFormat="1" ht="18.75" customHeight="1" outlineLevel="2" spans="1:7">
      <c r="A9" s="140" t="s">
        <v>79</v>
      </c>
      <c r="B9" s="140" t="s">
        <v>80</v>
      </c>
      <c r="C9" s="138">
        <v>1544492.56</v>
      </c>
      <c r="D9" s="138">
        <v>1544492.56</v>
      </c>
      <c r="E9" s="138">
        <v>1225546</v>
      </c>
      <c r="F9" s="138">
        <v>318946.56</v>
      </c>
      <c r="G9" s="138"/>
    </row>
    <row r="10" ht="18.75" customHeight="1" outlineLevel="2" spans="1:7">
      <c r="A10" s="140" t="s">
        <v>81</v>
      </c>
      <c r="B10" s="140" t="s">
        <v>82</v>
      </c>
      <c r="C10" s="138">
        <v>1200000</v>
      </c>
      <c r="D10" s="138"/>
      <c r="E10" s="138"/>
      <c r="F10" s="138"/>
      <c r="G10" s="138">
        <v>1200000</v>
      </c>
    </row>
    <row r="11" ht="18.75" customHeight="1" outlineLevel="2" spans="1:7">
      <c r="A11" s="140" t="s">
        <v>83</v>
      </c>
      <c r="B11" s="140" t="s">
        <v>84</v>
      </c>
      <c r="C11" s="138">
        <v>1090800.32</v>
      </c>
      <c r="D11" s="138">
        <v>1090800.32</v>
      </c>
      <c r="E11" s="138">
        <v>968850</v>
      </c>
      <c r="F11" s="138">
        <v>121950.32</v>
      </c>
      <c r="G11" s="138"/>
    </row>
    <row r="12" ht="18.75" customHeight="1" spans="1:7">
      <c r="A12" s="137" t="s">
        <v>85</v>
      </c>
      <c r="B12" s="137" t="s">
        <v>86</v>
      </c>
      <c r="C12" s="138">
        <v>605692.36</v>
      </c>
      <c r="D12" s="138">
        <v>455692.36</v>
      </c>
      <c r="E12" s="138">
        <v>454492.36</v>
      </c>
      <c r="F12" s="138">
        <v>1200</v>
      </c>
      <c r="G12" s="138">
        <v>150000</v>
      </c>
    </row>
    <row r="13" ht="18.75" customHeight="1" outlineLevel="1" spans="1:7">
      <c r="A13" s="139" t="s">
        <v>87</v>
      </c>
      <c r="B13" s="139" t="s">
        <v>88</v>
      </c>
      <c r="C13" s="138">
        <v>445403.28</v>
      </c>
      <c r="D13" s="138">
        <v>445403.28</v>
      </c>
      <c r="E13" s="138">
        <v>444203.28</v>
      </c>
      <c r="F13" s="138">
        <v>1200</v>
      </c>
      <c r="G13" s="138"/>
    </row>
    <row r="14" ht="18.75" customHeight="1" outlineLevel="2" spans="1:7">
      <c r="A14" s="140" t="s">
        <v>89</v>
      </c>
      <c r="B14" s="140" t="s">
        <v>90</v>
      </c>
      <c r="C14" s="138">
        <v>1200</v>
      </c>
      <c r="D14" s="138">
        <v>1200</v>
      </c>
      <c r="E14" s="138"/>
      <c r="F14" s="138">
        <v>1200</v>
      </c>
      <c r="G14" s="138"/>
    </row>
    <row r="15" ht="29" customHeight="1" outlineLevel="2" spans="1:7">
      <c r="A15" s="140" t="s">
        <v>91</v>
      </c>
      <c r="B15" s="140" t="s">
        <v>92</v>
      </c>
      <c r="C15" s="138">
        <v>401247.36</v>
      </c>
      <c r="D15" s="138">
        <v>401247.36</v>
      </c>
      <c r="E15" s="138">
        <v>401247.36</v>
      </c>
      <c r="F15" s="138"/>
      <c r="G15" s="138"/>
    </row>
    <row r="16" ht="29" customHeight="1" outlineLevel="2" spans="1:7">
      <c r="A16" s="140" t="s">
        <v>93</v>
      </c>
      <c r="B16" s="140" t="s">
        <v>94</v>
      </c>
      <c r="C16" s="138">
        <v>42955.92</v>
      </c>
      <c r="D16" s="138">
        <v>42955.92</v>
      </c>
      <c r="E16" s="138">
        <v>42955.92</v>
      </c>
      <c r="F16" s="138"/>
      <c r="G16" s="138"/>
    </row>
    <row r="17" ht="18.75" customHeight="1" outlineLevel="1" spans="1:7">
      <c r="A17" s="139" t="s">
        <v>95</v>
      </c>
      <c r="B17" s="139" t="s">
        <v>96</v>
      </c>
      <c r="C17" s="138">
        <v>150000</v>
      </c>
      <c r="D17" s="138"/>
      <c r="E17" s="138"/>
      <c r="F17" s="138"/>
      <c r="G17" s="138">
        <v>150000</v>
      </c>
    </row>
    <row r="18" ht="18.75" customHeight="1" outlineLevel="2" spans="1:7">
      <c r="A18" s="140" t="s">
        <v>97</v>
      </c>
      <c r="B18" s="140" t="s">
        <v>98</v>
      </c>
      <c r="C18" s="138">
        <v>150000</v>
      </c>
      <c r="D18" s="138"/>
      <c r="E18" s="138"/>
      <c r="F18" s="138"/>
      <c r="G18" s="138">
        <v>150000</v>
      </c>
    </row>
    <row r="19" ht="18.75" customHeight="1" outlineLevel="1" spans="1:7">
      <c r="A19" s="139" t="s">
        <v>99</v>
      </c>
      <c r="B19" s="139" t="s">
        <v>100</v>
      </c>
      <c r="C19" s="138">
        <v>10289.08</v>
      </c>
      <c r="D19" s="138">
        <v>10289.08</v>
      </c>
      <c r="E19" s="138">
        <v>10289.08</v>
      </c>
      <c r="F19" s="138"/>
      <c r="G19" s="138"/>
    </row>
    <row r="20" ht="30" customHeight="1" outlineLevel="2" spans="1:7">
      <c r="A20" s="140" t="s">
        <v>101</v>
      </c>
      <c r="B20" s="140" t="s">
        <v>100</v>
      </c>
      <c r="C20" s="138">
        <v>10289.08</v>
      </c>
      <c r="D20" s="138">
        <v>10289.08</v>
      </c>
      <c r="E20" s="138">
        <v>10289.08</v>
      </c>
      <c r="F20" s="138"/>
      <c r="G20" s="138"/>
    </row>
    <row r="21" ht="18.75" customHeight="1" spans="1:7">
      <c r="A21" s="137" t="s">
        <v>102</v>
      </c>
      <c r="B21" s="137" t="s">
        <v>103</v>
      </c>
      <c r="C21" s="138">
        <v>196245.47</v>
      </c>
      <c r="D21" s="138">
        <v>196245.47</v>
      </c>
      <c r="E21" s="138">
        <v>196245.47</v>
      </c>
      <c r="F21" s="138"/>
      <c r="G21" s="138"/>
    </row>
    <row r="22" ht="18.75" customHeight="1" outlineLevel="1" spans="1:7">
      <c r="A22" s="139" t="s">
        <v>104</v>
      </c>
      <c r="B22" s="139" t="s">
        <v>105</v>
      </c>
      <c r="C22" s="138">
        <v>196245.47</v>
      </c>
      <c r="D22" s="138">
        <v>196245.47</v>
      </c>
      <c r="E22" s="138">
        <v>196245.47</v>
      </c>
      <c r="F22" s="138"/>
      <c r="G22" s="138"/>
    </row>
    <row r="23" ht="18.75" customHeight="1" outlineLevel="2" spans="1:7">
      <c r="A23" s="140" t="s">
        <v>106</v>
      </c>
      <c r="B23" s="140" t="s">
        <v>107</v>
      </c>
      <c r="C23" s="138">
        <v>191541.88</v>
      </c>
      <c r="D23" s="138">
        <v>191541.88</v>
      </c>
      <c r="E23" s="138">
        <v>191541.88</v>
      </c>
      <c r="F23" s="138"/>
      <c r="G23" s="138"/>
    </row>
    <row r="24" ht="28" customHeight="1" outlineLevel="2" spans="1:7">
      <c r="A24" s="140" t="s">
        <v>110</v>
      </c>
      <c r="B24" s="140" t="s">
        <v>111</v>
      </c>
      <c r="C24" s="138">
        <v>4703.59</v>
      </c>
      <c r="D24" s="138">
        <v>4703.59</v>
      </c>
      <c r="E24" s="138">
        <v>4703.59</v>
      </c>
      <c r="F24" s="138"/>
      <c r="G24" s="138"/>
    </row>
    <row r="25" ht="18.75" customHeight="1" spans="1:7">
      <c r="A25" s="137" t="s">
        <v>112</v>
      </c>
      <c r="B25" s="137" t="s">
        <v>113</v>
      </c>
      <c r="C25" s="138">
        <v>282215.52</v>
      </c>
      <c r="D25" s="138">
        <v>282215.52</v>
      </c>
      <c r="E25" s="138">
        <v>282215.52</v>
      </c>
      <c r="F25" s="138"/>
      <c r="G25" s="138"/>
    </row>
    <row r="26" ht="18.75" customHeight="1" outlineLevel="1" spans="1:7">
      <c r="A26" s="139" t="s">
        <v>114</v>
      </c>
      <c r="B26" s="139" t="s">
        <v>115</v>
      </c>
      <c r="C26" s="138">
        <v>282215.52</v>
      </c>
      <c r="D26" s="138">
        <v>282215.52</v>
      </c>
      <c r="E26" s="138">
        <v>282215.52</v>
      </c>
      <c r="F26" s="138"/>
      <c r="G26" s="138"/>
    </row>
    <row r="27" ht="18.75" customHeight="1" outlineLevel="2" spans="1:7">
      <c r="A27" s="140" t="s">
        <v>116</v>
      </c>
      <c r="B27" s="140" t="s">
        <v>117</v>
      </c>
      <c r="C27" s="138">
        <v>282215.52</v>
      </c>
      <c r="D27" s="138">
        <v>282215.52</v>
      </c>
      <c r="E27" s="138">
        <v>282215.52</v>
      </c>
      <c r="F27" s="138"/>
      <c r="G27" s="138"/>
    </row>
    <row r="28" ht="18.75" customHeight="1" spans="1:7">
      <c r="A28" s="136" t="s">
        <v>31</v>
      </c>
      <c r="B28" s="136"/>
      <c r="C28" s="138">
        <v>4919446.23</v>
      </c>
      <c r="D28" s="138">
        <v>3569446.23</v>
      </c>
      <c r="E28" s="138">
        <v>3127349.35</v>
      </c>
      <c r="F28" s="138">
        <v>442096.88</v>
      </c>
      <c r="G28" s="138">
        <v>1350000</v>
      </c>
    </row>
  </sheetData>
  <mergeCells count="7">
    <mergeCell ref="A2:G2"/>
    <mergeCell ref="A3:C3"/>
    <mergeCell ref="A4:B4"/>
    <mergeCell ref="D4:F4"/>
    <mergeCell ref="A28:B28"/>
    <mergeCell ref="C4:C5"/>
    <mergeCell ref="G4:G5"/>
  </mergeCells>
  <pageMargins left="0.75" right="0.75" top="1" bottom="1" header="0.5" footer="0.5"/>
  <pageSetup paperSize="9" orientation="portrait"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3" sqref="A3:D3"/>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spans="1:6">
      <c r="A1" s="126"/>
      <c r="B1" s="126"/>
      <c r="C1" s="127"/>
      <c r="D1" s="1"/>
      <c r="E1" s="1"/>
      <c r="F1" s="71" t="s">
        <v>161</v>
      </c>
    </row>
    <row r="2" ht="33.75" customHeight="1" spans="1:6">
      <c r="A2" s="128" t="str">
        <f>"2025"&amp;"年一般公共预算“三公”经费支出预算表"</f>
        <v>2025年一般公共预算“三公”经费支出预算表</v>
      </c>
      <c r="B2" s="128"/>
      <c r="C2" s="128"/>
      <c r="D2" s="128"/>
      <c r="E2" s="128"/>
      <c r="F2" s="128"/>
    </row>
    <row r="3" ht="21.75" customHeight="1" spans="1:6">
      <c r="A3" s="129" t="s">
        <v>1</v>
      </c>
      <c r="B3" s="126"/>
      <c r="C3" s="127"/>
      <c r="D3" s="3"/>
      <c r="E3" s="1"/>
      <c r="F3" s="71" t="s">
        <v>28</v>
      </c>
    </row>
    <row r="4" ht="19.5" customHeight="1" spans="1:6">
      <c r="A4" s="11" t="s">
        <v>162</v>
      </c>
      <c r="B4" s="60" t="s">
        <v>163</v>
      </c>
      <c r="C4" s="12" t="s">
        <v>164</v>
      </c>
      <c r="D4" s="13"/>
      <c r="E4" s="14"/>
      <c r="F4" s="60" t="s">
        <v>165</v>
      </c>
    </row>
    <row r="5" ht="19.5" customHeight="1" spans="1:6">
      <c r="A5" s="18"/>
      <c r="B5" s="63"/>
      <c r="C5" s="31" t="s">
        <v>34</v>
      </c>
      <c r="D5" s="31" t="s">
        <v>166</v>
      </c>
      <c r="E5" s="31" t="s">
        <v>167</v>
      </c>
      <c r="F5" s="63"/>
    </row>
    <row r="6" ht="18.75" customHeight="1" spans="1:6">
      <c r="A6" s="130">
        <v>1</v>
      </c>
      <c r="B6" s="130">
        <v>2</v>
      </c>
      <c r="C6" s="131">
        <v>3</v>
      </c>
      <c r="D6" s="130">
        <v>4</v>
      </c>
      <c r="E6" s="130">
        <v>5</v>
      </c>
      <c r="F6" s="130">
        <v>6</v>
      </c>
    </row>
    <row r="7" ht="24.75" customHeight="1" spans="1:6">
      <c r="A7" s="132">
        <v>5626</v>
      </c>
      <c r="B7" s="132"/>
      <c r="C7" s="133"/>
      <c r="D7" s="132"/>
      <c r="E7" s="132"/>
      <c r="F7" s="132">
        <v>5626</v>
      </c>
    </row>
  </sheetData>
  <mergeCells count="6">
    <mergeCell ref="A2:F2"/>
    <mergeCell ref="A3:D3"/>
    <mergeCell ref="C4:E4"/>
    <mergeCell ref="A4:A5"/>
    <mergeCell ref="B4:B5"/>
    <mergeCell ref="F4:F5"/>
  </mergeCells>
  <pageMargins left="0.75" right="0.75" top="1" bottom="1" header="0.5" footer="0.5"/>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8"/>
  <sheetViews>
    <sheetView showZeros="0" zoomScale="85" zoomScaleNormal="85" workbookViewId="0">
      <selection activeCell="A3" sqref="A3:G3"/>
    </sheetView>
  </sheetViews>
  <sheetFormatPr defaultColWidth="10.2857142857143" defaultRowHeight="15" customHeight="1"/>
  <cols>
    <col min="1" max="2" width="12.4190476190476" style="120" customWidth="1"/>
    <col min="3" max="3" width="10.847619047619" style="120" customWidth="1"/>
    <col min="4" max="4" width="6" style="120" customWidth="1"/>
    <col min="5" max="5" width="10.5714285714286" style="120" customWidth="1"/>
    <col min="6" max="6" width="5.57142857142857" style="120" customWidth="1"/>
    <col min="7" max="7" width="8.71428571428571" style="120" customWidth="1"/>
    <col min="8" max="8" width="12.9142857142857" style="120" customWidth="1"/>
    <col min="9" max="9" width="12.2857142857143" style="120" customWidth="1"/>
    <col min="10" max="11" width="6" style="120" customWidth="1"/>
    <col min="12" max="12" width="12.2857142857143" style="120" customWidth="1"/>
    <col min="13" max="13" width="3.71428571428571" style="120" customWidth="1"/>
    <col min="14" max="14" width="5.04761904761905" style="120" customWidth="1"/>
    <col min="15" max="15" width="5.77142857142857" style="120" customWidth="1"/>
    <col min="16" max="16" width="6.57142857142857" style="120" customWidth="1"/>
    <col min="17" max="17" width="4.77142857142857" style="120" customWidth="1"/>
    <col min="18" max="18" width="4.28571428571429" style="120" customWidth="1"/>
    <col min="19" max="23" width="4.71428571428571" style="120" customWidth="1"/>
    <col min="24" max="16384" width="10.2857142857143" style="120"/>
  </cols>
  <sheetData>
    <row r="1" ht="18.75" customHeight="1" spans="1:23">
      <c r="A1" s="121"/>
      <c r="B1" s="121"/>
      <c r="C1" s="121"/>
      <c r="D1" s="121"/>
      <c r="E1" s="121"/>
      <c r="F1" s="121"/>
      <c r="G1" s="121"/>
      <c r="H1" s="121"/>
      <c r="I1" s="121"/>
      <c r="J1" s="121"/>
      <c r="K1" s="121"/>
      <c r="L1" s="121"/>
      <c r="M1" s="121"/>
      <c r="N1" s="121"/>
      <c r="O1" s="121"/>
      <c r="P1" s="121"/>
      <c r="Q1" s="121"/>
      <c r="R1" s="121"/>
      <c r="S1" s="121"/>
      <c r="T1" s="125" t="s">
        <v>168</v>
      </c>
      <c r="U1" s="125"/>
      <c r="V1" s="125"/>
      <c r="W1" s="125"/>
    </row>
    <row r="2" ht="45.75" customHeight="1" spans="1:23">
      <c r="A2" s="122" t="s">
        <v>169</v>
      </c>
      <c r="B2" s="122"/>
      <c r="C2" s="122"/>
      <c r="D2" s="122"/>
      <c r="E2" s="122"/>
      <c r="F2" s="122"/>
      <c r="G2" s="122"/>
      <c r="H2" s="122"/>
      <c r="I2" s="122"/>
      <c r="J2" s="122"/>
      <c r="K2" s="122"/>
      <c r="L2" s="122"/>
      <c r="M2" s="122"/>
      <c r="N2" s="122"/>
      <c r="O2" s="122"/>
      <c r="P2" s="122"/>
      <c r="Q2" s="122"/>
      <c r="R2" s="122"/>
      <c r="S2" s="122"/>
      <c r="T2" s="122"/>
      <c r="U2" s="122"/>
      <c r="V2" s="122"/>
      <c r="W2" s="122"/>
    </row>
    <row r="3" ht="18.75" customHeight="1" spans="1:23">
      <c r="A3" s="121" t="s">
        <v>1</v>
      </c>
      <c r="B3" s="121"/>
      <c r="C3" s="121"/>
      <c r="D3" s="121"/>
      <c r="E3" s="121"/>
      <c r="F3" s="121"/>
      <c r="G3" s="121"/>
      <c r="H3" s="121"/>
      <c r="I3" s="121"/>
      <c r="J3" s="121"/>
      <c r="K3" s="121"/>
      <c r="L3" s="121"/>
      <c r="M3" s="121"/>
      <c r="N3" s="121"/>
      <c r="O3" s="121"/>
      <c r="P3" s="121"/>
      <c r="Q3" s="121"/>
      <c r="R3" s="121"/>
      <c r="S3" s="121"/>
      <c r="T3" s="125" t="s">
        <v>28</v>
      </c>
      <c r="U3" s="125"/>
      <c r="V3" s="125"/>
      <c r="W3" s="125"/>
    </row>
    <row r="4" ht="18.75" customHeight="1" spans="1:23">
      <c r="A4" s="123" t="s">
        <v>170</v>
      </c>
      <c r="B4" s="123" t="s">
        <v>171</v>
      </c>
      <c r="C4" s="123" t="s">
        <v>172</v>
      </c>
      <c r="D4" s="123" t="s">
        <v>173</v>
      </c>
      <c r="E4" s="123" t="s">
        <v>174</v>
      </c>
      <c r="F4" s="123" t="s">
        <v>175</v>
      </c>
      <c r="G4" s="123" t="s">
        <v>176</v>
      </c>
      <c r="H4" s="123" t="s">
        <v>177</v>
      </c>
      <c r="I4" s="123"/>
      <c r="J4" s="123"/>
      <c r="K4" s="123"/>
      <c r="L4" s="123"/>
      <c r="M4" s="123"/>
      <c r="N4" s="123"/>
      <c r="O4" s="123"/>
      <c r="P4" s="123"/>
      <c r="Q4" s="123"/>
      <c r="R4" s="123"/>
      <c r="S4" s="123"/>
      <c r="T4" s="123"/>
      <c r="U4" s="123"/>
      <c r="V4" s="123"/>
      <c r="W4" s="123"/>
    </row>
    <row r="5" ht="28.3" customHeight="1" spans="1:23">
      <c r="A5" s="123"/>
      <c r="B5" s="123"/>
      <c r="C5" s="123"/>
      <c r="D5" s="123"/>
      <c r="E5" s="123"/>
      <c r="F5" s="123"/>
      <c r="G5" s="123"/>
      <c r="H5" s="123" t="s">
        <v>178</v>
      </c>
      <c r="I5" s="123" t="s">
        <v>35</v>
      </c>
      <c r="J5" s="123" t="s">
        <v>179</v>
      </c>
      <c r="K5" s="123" t="s">
        <v>180</v>
      </c>
      <c r="L5" s="123" t="s">
        <v>181</v>
      </c>
      <c r="M5" s="123" t="s">
        <v>182</v>
      </c>
      <c r="N5" s="123" t="s">
        <v>183</v>
      </c>
      <c r="O5" s="123" t="s">
        <v>36</v>
      </c>
      <c r="P5" s="123" t="s">
        <v>37</v>
      </c>
      <c r="Q5" s="123" t="s">
        <v>38</v>
      </c>
      <c r="R5" s="123" t="s">
        <v>52</v>
      </c>
      <c r="S5" s="123"/>
      <c r="T5" s="123"/>
      <c r="U5" s="123"/>
      <c r="V5" s="123"/>
      <c r="W5" s="123"/>
    </row>
    <row r="6" ht="24" customHeight="1" spans="1:23">
      <c r="A6" s="123"/>
      <c r="B6" s="123"/>
      <c r="C6" s="123"/>
      <c r="D6" s="123"/>
      <c r="E6" s="123"/>
      <c r="F6" s="123"/>
      <c r="G6" s="123"/>
      <c r="H6" s="123"/>
      <c r="I6" s="123" t="s">
        <v>184</v>
      </c>
      <c r="J6" s="123" t="s">
        <v>179</v>
      </c>
      <c r="K6" s="123" t="s">
        <v>180</v>
      </c>
      <c r="L6" s="123" t="s">
        <v>181</v>
      </c>
      <c r="M6" s="123" t="s">
        <v>182</v>
      </c>
      <c r="N6" s="123" t="s">
        <v>35</v>
      </c>
      <c r="O6" s="123" t="s">
        <v>36</v>
      </c>
      <c r="P6" s="123" t="s">
        <v>37</v>
      </c>
      <c r="Q6" s="123"/>
      <c r="R6" s="123" t="s">
        <v>34</v>
      </c>
      <c r="S6" s="123" t="s">
        <v>41</v>
      </c>
      <c r="T6" s="123" t="s">
        <v>42</v>
      </c>
      <c r="U6" s="123" t="s">
        <v>43</v>
      </c>
      <c r="V6" s="123" t="s">
        <v>44</v>
      </c>
      <c r="W6" s="123" t="s">
        <v>45</v>
      </c>
    </row>
    <row r="7" ht="32.05" customHeight="1" spans="1:23">
      <c r="A7" s="123"/>
      <c r="B7" s="123"/>
      <c r="C7" s="123"/>
      <c r="D7" s="123"/>
      <c r="E7" s="123"/>
      <c r="F7" s="123"/>
      <c r="G7" s="123"/>
      <c r="H7" s="123"/>
      <c r="I7" s="123" t="s">
        <v>34</v>
      </c>
      <c r="J7" s="123"/>
      <c r="K7" s="123"/>
      <c r="L7" s="123"/>
      <c r="M7" s="123"/>
      <c r="N7" s="123"/>
      <c r="O7" s="123"/>
      <c r="P7" s="123"/>
      <c r="Q7" s="123"/>
      <c r="R7" s="123"/>
      <c r="S7" s="123"/>
      <c r="T7" s="123"/>
      <c r="U7" s="123"/>
      <c r="V7" s="123"/>
      <c r="W7" s="123"/>
    </row>
    <row r="8" ht="18.75" customHeight="1" spans="1:23">
      <c r="A8" s="123" t="s">
        <v>60</v>
      </c>
      <c r="B8" s="123" t="s">
        <v>61</v>
      </c>
      <c r="C8" s="123" t="s">
        <v>62</v>
      </c>
      <c r="D8" s="123" t="s">
        <v>63</v>
      </c>
      <c r="E8" s="123" t="s">
        <v>64</v>
      </c>
      <c r="F8" s="123" t="s">
        <v>65</v>
      </c>
      <c r="G8" s="123" t="s">
        <v>66</v>
      </c>
      <c r="H8" s="123" t="s">
        <v>67</v>
      </c>
      <c r="I8" s="123" t="s">
        <v>68</v>
      </c>
      <c r="J8" s="123" t="s">
        <v>69</v>
      </c>
      <c r="K8" s="123" t="s">
        <v>70</v>
      </c>
      <c r="L8" s="123" t="s">
        <v>71</v>
      </c>
      <c r="M8" s="123" t="s">
        <v>72</v>
      </c>
      <c r="N8" s="123" t="s">
        <v>73</v>
      </c>
      <c r="O8" s="123" t="s">
        <v>74</v>
      </c>
      <c r="P8" s="123" t="s">
        <v>185</v>
      </c>
      <c r="Q8" s="123" t="s">
        <v>186</v>
      </c>
      <c r="R8" s="123" t="s">
        <v>187</v>
      </c>
      <c r="S8" s="123" t="s">
        <v>188</v>
      </c>
      <c r="T8" s="123" t="s">
        <v>189</v>
      </c>
      <c r="U8" s="123" t="s">
        <v>190</v>
      </c>
      <c r="V8" s="123" t="s">
        <v>191</v>
      </c>
      <c r="W8" s="123" t="s">
        <v>192</v>
      </c>
    </row>
    <row r="9" ht="53.25" customHeight="1" spans="1:23">
      <c r="A9" s="117" t="s">
        <v>47</v>
      </c>
      <c r="B9" s="117"/>
      <c r="C9" s="117"/>
      <c r="D9" s="117"/>
      <c r="E9" s="117"/>
      <c r="F9" s="117"/>
      <c r="G9" s="117"/>
      <c r="H9" s="119">
        <v>3569446.23</v>
      </c>
      <c r="I9" s="119">
        <v>3569446.23</v>
      </c>
      <c r="J9" s="119"/>
      <c r="K9" s="119"/>
      <c r="L9" s="119">
        <v>3569446.23</v>
      </c>
      <c r="M9" s="119"/>
      <c r="N9" s="119"/>
      <c r="O9" s="119"/>
      <c r="P9" s="119"/>
      <c r="Q9" s="119"/>
      <c r="R9" s="119"/>
      <c r="S9" s="119"/>
      <c r="T9" s="119"/>
      <c r="U9" s="119"/>
      <c r="V9" s="119"/>
      <c r="W9" s="119"/>
    </row>
    <row r="10" ht="53.25" customHeight="1" outlineLevel="1" spans="1:23">
      <c r="A10" s="117" t="s">
        <v>47</v>
      </c>
      <c r="B10" s="117" t="s">
        <v>193</v>
      </c>
      <c r="C10" s="117" t="s">
        <v>194</v>
      </c>
      <c r="D10" s="117" t="s">
        <v>79</v>
      </c>
      <c r="E10" s="117" t="s">
        <v>80</v>
      </c>
      <c r="F10" s="117" t="s">
        <v>195</v>
      </c>
      <c r="G10" s="117" t="s">
        <v>196</v>
      </c>
      <c r="H10" s="119">
        <v>523416</v>
      </c>
      <c r="I10" s="119">
        <v>523416</v>
      </c>
      <c r="J10" s="119"/>
      <c r="K10" s="119"/>
      <c r="L10" s="119">
        <v>523416</v>
      </c>
      <c r="M10" s="119"/>
      <c r="N10" s="119"/>
      <c r="O10" s="119"/>
      <c r="P10" s="119"/>
      <c r="Q10" s="119"/>
      <c r="R10" s="119"/>
      <c r="S10" s="119"/>
      <c r="T10" s="119"/>
      <c r="U10" s="119"/>
      <c r="V10" s="119"/>
      <c r="W10" s="119"/>
    </row>
    <row r="11" ht="53.25" customHeight="1" outlineLevel="1" spans="1:23">
      <c r="A11" s="117" t="s">
        <v>47</v>
      </c>
      <c r="B11" s="117" t="s">
        <v>197</v>
      </c>
      <c r="C11" s="117" t="s">
        <v>198</v>
      </c>
      <c r="D11" s="117" t="s">
        <v>83</v>
      </c>
      <c r="E11" s="117" t="s">
        <v>84</v>
      </c>
      <c r="F11" s="117" t="s">
        <v>195</v>
      </c>
      <c r="G11" s="117" t="s">
        <v>196</v>
      </c>
      <c r="H11" s="119">
        <v>376008</v>
      </c>
      <c r="I11" s="119">
        <v>376008</v>
      </c>
      <c r="J11" s="119"/>
      <c r="K11" s="119"/>
      <c r="L11" s="119">
        <v>376008</v>
      </c>
      <c r="M11" s="117"/>
      <c r="N11" s="119"/>
      <c r="O11" s="119"/>
      <c r="P11" s="119"/>
      <c r="Q11" s="119"/>
      <c r="R11" s="119"/>
      <c r="S11" s="119"/>
      <c r="T11" s="119"/>
      <c r="U11" s="119"/>
      <c r="V11" s="119"/>
      <c r="W11" s="119"/>
    </row>
    <row r="12" ht="53.25" customHeight="1" outlineLevel="1" spans="1:23">
      <c r="A12" s="117" t="s">
        <v>47</v>
      </c>
      <c r="B12" s="117" t="s">
        <v>193</v>
      </c>
      <c r="C12" s="117" t="s">
        <v>194</v>
      </c>
      <c r="D12" s="117" t="s">
        <v>79</v>
      </c>
      <c r="E12" s="117" t="s">
        <v>80</v>
      </c>
      <c r="F12" s="117" t="s">
        <v>199</v>
      </c>
      <c r="G12" s="117" t="s">
        <v>200</v>
      </c>
      <c r="H12" s="119">
        <v>658512</v>
      </c>
      <c r="I12" s="119">
        <v>658512</v>
      </c>
      <c r="J12" s="119"/>
      <c r="K12" s="119"/>
      <c r="L12" s="119">
        <v>658512</v>
      </c>
      <c r="M12" s="117"/>
      <c r="N12" s="119"/>
      <c r="O12" s="119"/>
      <c r="P12" s="119"/>
      <c r="Q12" s="119"/>
      <c r="R12" s="119"/>
      <c r="S12" s="119"/>
      <c r="T12" s="119"/>
      <c r="U12" s="119"/>
      <c r="V12" s="119"/>
      <c r="W12" s="119"/>
    </row>
    <row r="13" ht="53.25" customHeight="1" outlineLevel="1" spans="1:23">
      <c r="A13" s="117" t="s">
        <v>47</v>
      </c>
      <c r="B13" s="117" t="s">
        <v>197</v>
      </c>
      <c r="C13" s="117" t="s">
        <v>198</v>
      </c>
      <c r="D13" s="117" t="s">
        <v>83</v>
      </c>
      <c r="E13" s="117" t="s">
        <v>84</v>
      </c>
      <c r="F13" s="117" t="s">
        <v>199</v>
      </c>
      <c r="G13" s="117" t="s">
        <v>200</v>
      </c>
      <c r="H13" s="119">
        <v>48120</v>
      </c>
      <c r="I13" s="119">
        <v>48120</v>
      </c>
      <c r="J13" s="119"/>
      <c r="K13" s="119"/>
      <c r="L13" s="119">
        <v>48120</v>
      </c>
      <c r="M13" s="117"/>
      <c r="N13" s="119"/>
      <c r="O13" s="119"/>
      <c r="P13" s="119"/>
      <c r="Q13" s="119"/>
      <c r="R13" s="119"/>
      <c r="S13" s="119"/>
      <c r="T13" s="119"/>
      <c r="U13" s="119"/>
      <c r="V13" s="119"/>
      <c r="W13" s="119"/>
    </row>
    <row r="14" ht="53.25" customHeight="1" outlineLevel="1" spans="1:23">
      <c r="A14" s="117" t="s">
        <v>47</v>
      </c>
      <c r="B14" s="117" t="s">
        <v>193</v>
      </c>
      <c r="C14" s="117" t="s">
        <v>194</v>
      </c>
      <c r="D14" s="117" t="s">
        <v>79</v>
      </c>
      <c r="E14" s="117" t="s">
        <v>80</v>
      </c>
      <c r="F14" s="117" t="s">
        <v>201</v>
      </c>
      <c r="G14" s="117" t="s">
        <v>202</v>
      </c>
      <c r="H14" s="119">
        <v>43618</v>
      </c>
      <c r="I14" s="119">
        <v>43618</v>
      </c>
      <c r="J14" s="119"/>
      <c r="K14" s="119"/>
      <c r="L14" s="119">
        <v>43618</v>
      </c>
      <c r="M14" s="117"/>
      <c r="N14" s="119"/>
      <c r="O14" s="119"/>
      <c r="P14" s="119"/>
      <c r="Q14" s="119"/>
      <c r="R14" s="119"/>
      <c r="S14" s="119"/>
      <c r="T14" s="119"/>
      <c r="U14" s="119"/>
      <c r="V14" s="119"/>
      <c r="W14" s="119"/>
    </row>
    <row r="15" ht="53.25" customHeight="1" outlineLevel="1" spans="1:23">
      <c r="A15" s="117" t="s">
        <v>47</v>
      </c>
      <c r="B15" s="117" t="s">
        <v>197</v>
      </c>
      <c r="C15" s="117" t="s">
        <v>198</v>
      </c>
      <c r="D15" s="117" t="s">
        <v>83</v>
      </c>
      <c r="E15" s="117" t="s">
        <v>84</v>
      </c>
      <c r="F15" s="117" t="s">
        <v>203</v>
      </c>
      <c r="G15" s="117" t="s">
        <v>204</v>
      </c>
      <c r="H15" s="119">
        <v>31334</v>
      </c>
      <c r="I15" s="119">
        <v>31334</v>
      </c>
      <c r="J15" s="119"/>
      <c r="K15" s="119"/>
      <c r="L15" s="119">
        <v>31334</v>
      </c>
      <c r="M15" s="117"/>
      <c r="N15" s="119"/>
      <c r="O15" s="119"/>
      <c r="P15" s="119"/>
      <c r="Q15" s="119"/>
      <c r="R15" s="119"/>
      <c r="S15" s="119"/>
      <c r="T15" s="119"/>
      <c r="U15" s="119"/>
      <c r="V15" s="119"/>
      <c r="W15" s="119"/>
    </row>
    <row r="16" ht="53.25" customHeight="1" outlineLevel="1" spans="1:23">
      <c r="A16" s="117" t="s">
        <v>47</v>
      </c>
      <c r="B16" s="117" t="s">
        <v>197</v>
      </c>
      <c r="C16" s="117" t="s">
        <v>198</v>
      </c>
      <c r="D16" s="117" t="s">
        <v>83</v>
      </c>
      <c r="E16" s="117" t="s">
        <v>84</v>
      </c>
      <c r="F16" s="117" t="s">
        <v>203</v>
      </c>
      <c r="G16" s="117" t="s">
        <v>204</v>
      </c>
      <c r="H16" s="119">
        <v>130188</v>
      </c>
      <c r="I16" s="119">
        <v>130188</v>
      </c>
      <c r="J16" s="119"/>
      <c r="K16" s="119"/>
      <c r="L16" s="119">
        <v>130188</v>
      </c>
      <c r="M16" s="117"/>
      <c r="N16" s="119"/>
      <c r="O16" s="119"/>
      <c r="P16" s="119"/>
      <c r="Q16" s="119"/>
      <c r="R16" s="119"/>
      <c r="S16" s="119"/>
      <c r="T16" s="119"/>
      <c r="U16" s="119"/>
      <c r="V16" s="119"/>
      <c r="W16" s="119"/>
    </row>
    <row r="17" ht="53.25" customHeight="1" outlineLevel="1" spans="1:23">
      <c r="A17" s="117" t="s">
        <v>47</v>
      </c>
      <c r="B17" s="117" t="s">
        <v>197</v>
      </c>
      <c r="C17" s="117" t="s">
        <v>198</v>
      </c>
      <c r="D17" s="117" t="s">
        <v>83</v>
      </c>
      <c r="E17" s="117" t="s">
        <v>84</v>
      </c>
      <c r="F17" s="117" t="s">
        <v>203</v>
      </c>
      <c r="G17" s="117" t="s">
        <v>204</v>
      </c>
      <c r="H17" s="119">
        <v>125280</v>
      </c>
      <c r="I17" s="119">
        <v>125280</v>
      </c>
      <c r="J17" s="119"/>
      <c r="K17" s="119"/>
      <c r="L17" s="119">
        <v>125280</v>
      </c>
      <c r="M17" s="117"/>
      <c r="N17" s="119"/>
      <c r="O17" s="119"/>
      <c r="P17" s="119"/>
      <c r="Q17" s="119"/>
      <c r="R17" s="119"/>
      <c r="S17" s="119"/>
      <c r="T17" s="119"/>
      <c r="U17" s="119"/>
      <c r="V17" s="119"/>
      <c r="W17" s="119"/>
    </row>
    <row r="18" ht="53.25" customHeight="1" outlineLevel="1" spans="1:23">
      <c r="A18" s="117" t="s">
        <v>47</v>
      </c>
      <c r="B18" s="117" t="s">
        <v>197</v>
      </c>
      <c r="C18" s="117" t="s">
        <v>198</v>
      </c>
      <c r="D18" s="117" t="s">
        <v>83</v>
      </c>
      <c r="E18" s="117" t="s">
        <v>84</v>
      </c>
      <c r="F18" s="117" t="s">
        <v>203</v>
      </c>
      <c r="G18" s="117" t="s">
        <v>204</v>
      </c>
      <c r="H18" s="119">
        <v>217920</v>
      </c>
      <c r="I18" s="119">
        <v>217920</v>
      </c>
      <c r="J18" s="119"/>
      <c r="K18" s="119"/>
      <c r="L18" s="119">
        <v>217920</v>
      </c>
      <c r="M18" s="117"/>
      <c r="N18" s="119"/>
      <c r="O18" s="119"/>
      <c r="P18" s="119"/>
      <c r="Q18" s="119"/>
      <c r="R18" s="119"/>
      <c r="S18" s="119"/>
      <c r="T18" s="119"/>
      <c r="U18" s="119"/>
      <c r="V18" s="119"/>
      <c r="W18" s="119"/>
    </row>
    <row r="19" ht="53.25" customHeight="1" outlineLevel="1" spans="1:23">
      <c r="A19" s="117" t="s">
        <v>47</v>
      </c>
      <c r="B19" s="117" t="s">
        <v>205</v>
      </c>
      <c r="C19" s="117" t="s">
        <v>206</v>
      </c>
      <c r="D19" s="117" t="s">
        <v>91</v>
      </c>
      <c r="E19" s="117" t="s">
        <v>92</v>
      </c>
      <c r="F19" s="117" t="s">
        <v>207</v>
      </c>
      <c r="G19" s="117" t="s">
        <v>208</v>
      </c>
      <c r="H19" s="119">
        <v>401247.36</v>
      </c>
      <c r="I19" s="119">
        <v>401247.36</v>
      </c>
      <c r="J19" s="119"/>
      <c r="K19" s="119"/>
      <c r="L19" s="119">
        <v>401247.36</v>
      </c>
      <c r="M19" s="117"/>
      <c r="N19" s="119"/>
      <c r="O19" s="119"/>
      <c r="P19" s="119"/>
      <c r="Q19" s="119"/>
      <c r="R19" s="119"/>
      <c r="S19" s="119"/>
      <c r="T19" s="119"/>
      <c r="U19" s="119"/>
      <c r="V19" s="119"/>
      <c r="W19" s="119"/>
    </row>
    <row r="20" ht="53.25" customHeight="1" outlineLevel="1" spans="1:23">
      <c r="A20" s="117" t="s">
        <v>47</v>
      </c>
      <c r="B20" s="117" t="s">
        <v>205</v>
      </c>
      <c r="C20" s="117" t="s">
        <v>206</v>
      </c>
      <c r="D20" s="117" t="s">
        <v>93</v>
      </c>
      <c r="E20" s="117" t="s">
        <v>94</v>
      </c>
      <c r="F20" s="117" t="s">
        <v>209</v>
      </c>
      <c r="G20" s="117" t="s">
        <v>210</v>
      </c>
      <c r="H20" s="119"/>
      <c r="I20" s="119"/>
      <c r="J20" s="119"/>
      <c r="K20" s="119"/>
      <c r="L20" s="119"/>
      <c r="M20" s="117"/>
      <c r="N20" s="119"/>
      <c r="O20" s="119"/>
      <c r="P20" s="119"/>
      <c r="Q20" s="119"/>
      <c r="R20" s="119"/>
      <c r="S20" s="119"/>
      <c r="T20" s="119"/>
      <c r="U20" s="119"/>
      <c r="V20" s="119"/>
      <c r="W20" s="119"/>
    </row>
    <row r="21" ht="53.25" customHeight="1" outlineLevel="1" spans="1:23">
      <c r="A21" s="117" t="s">
        <v>47</v>
      </c>
      <c r="B21" s="117" t="s">
        <v>205</v>
      </c>
      <c r="C21" s="117" t="s">
        <v>206</v>
      </c>
      <c r="D21" s="117" t="s">
        <v>93</v>
      </c>
      <c r="E21" s="117" t="s">
        <v>94</v>
      </c>
      <c r="F21" s="117" t="s">
        <v>209</v>
      </c>
      <c r="G21" s="117" t="s">
        <v>210</v>
      </c>
      <c r="H21" s="119">
        <v>42955.92</v>
      </c>
      <c r="I21" s="119">
        <v>42955.92</v>
      </c>
      <c r="J21" s="119"/>
      <c r="K21" s="119"/>
      <c r="L21" s="119">
        <v>42955.92</v>
      </c>
      <c r="M21" s="117"/>
      <c r="N21" s="119"/>
      <c r="O21" s="119"/>
      <c r="P21" s="119"/>
      <c r="Q21" s="119"/>
      <c r="R21" s="119"/>
      <c r="S21" s="119"/>
      <c r="T21" s="119"/>
      <c r="U21" s="119"/>
      <c r="V21" s="119"/>
      <c r="W21" s="119"/>
    </row>
    <row r="22" ht="53.25" customHeight="1" outlineLevel="1" spans="1:23">
      <c r="A22" s="117" t="s">
        <v>47</v>
      </c>
      <c r="B22" s="117" t="s">
        <v>205</v>
      </c>
      <c r="C22" s="117" t="s">
        <v>206</v>
      </c>
      <c r="D22" s="117" t="s">
        <v>106</v>
      </c>
      <c r="E22" s="117" t="s">
        <v>107</v>
      </c>
      <c r="F22" s="117" t="s">
        <v>211</v>
      </c>
      <c r="G22" s="117" t="s">
        <v>212</v>
      </c>
      <c r="H22" s="119">
        <v>191541.88</v>
      </c>
      <c r="I22" s="119">
        <v>191541.88</v>
      </c>
      <c r="J22" s="119"/>
      <c r="K22" s="119"/>
      <c r="L22" s="119">
        <v>191541.88</v>
      </c>
      <c r="M22" s="117"/>
      <c r="N22" s="119"/>
      <c r="O22" s="119"/>
      <c r="P22" s="119"/>
      <c r="Q22" s="119"/>
      <c r="R22" s="119"/>
      <c r="S22" s="119"/>
      <c r="T22" s="119"/>
      <c r="U22" s="119"/>
      <c r="V22" s="119"/>
      <c r="W22" s="119"/>
    </row>
    <row r="23" ht="53.25" customHeight="1" outlineLevel="1" spans="1:23">
      <c r="A23" s="117" t="s">
        <v>47</v>
      </c>
      <c r="B23" s="117" t="s">
        <v>205</v>
      </c>
      <c r="C23" s="117" t="s">
        <v>206</v>
      </c>
      <c r="D23" s="117" t="s">
        <v>108</v>
      </c>
      <c r="E23" s="117" t="s">
        <v>109</v>
      </c>
      <c r="F23" s="117" t="s">
        <v>211</v>
      </c>
      <c r="G23" s="117" t="s">
        <v>212</v>
      </c>
      <c r="H23" s="119"/>
      <c r="I23" s="119"/>
      <c r="J23" s="119"/>
      <c r="K23" s="119"/>
      <c r="L23" s="119"/>
      <c r="M23" s="117"/>
      <c r="N23" s="119"/>
      <c r="O23" s="119"/>
      <c r="P23" s="119"/>
      <c r="Q23" s="119"/>
      <c r="R23" s="119"/>
      <c r="S23" s="119"/>
      <c r="T23" s="119"/>
      <c r="U23" s="119"/>
      <c r="V23" s="119"/>
      <c r="W23" s="119"/>
    </row>
    <row r="24" ht="53.25" customHeight="1" outlineLevel="1" spans="1:23">
      <c r="A24" s="117" t="s">
        <v>47</v>
      </c>
      <c r="B24" s="117" t="s">
        <v>205</v>
      </c>
      <c r="C24" s="117" t="s">
        <v>206</v>
      </c>
      <c r="D24" s="117" t="s">
        <v>101</v>
      </c>
      <c r="E24" s="117" t="s">
        <v>100</v>
      </c>
      <c r="F24" s="117" t="s">
        <v>213</v>
      </c>
      <c r="G24" s="117" t="s">
        <v>214</v>
      </c>
      <c r="H24" s="119">
        <v>10289.08</v>
      </c>
      <c r="I24" s="119">
        <v>10289.08</v>
      </c>
      <c r="J24" s="119"/>
      <c r="K24" s="119"/>
      <c r="L24" s="119">
        <v>10289.08</v>
      </c>
      <c r="M24" s="117"/>
      <c r="N24" s="119"/>
      <c r="O24" s="119"/>
      <c r="P24" s="119"/>
      <c r="Q24" s="119"/>
      <c r="R24" s="119"/>
      <c r="S24" s="119"/>
      <c r="T24" s="119"/>
      <c r="U24" s="119"/>
      <c r="V24" s="119"/>
      <c r="W24" s="119"/>
    </row>
    <row r="25" ht="53.25" customHeight="1" outlineLevel="1" spans="1:23">
      <c r="A25" s="117" t="s">
        <v>47</v>
      </c>
      <c r="B25" s="117" t="s">
        <v>205</v>
      </c>
      <c r="C25" s="117" t="s">
        <v>206</v>
      </c>
      <c r="D25" s="117" t="s">
        <v>110</v>
      </c>
      <c r="E25" s="117" t="s">
        <v>111</v>
      </c>
      <c r="F25" s="117" t="s">
        <v>213</v>
      </c>
      <c r="G25" s="117" t="s">
        <v>214</v>
      </c>
      <c r="H25" s="119"/>
      <c r="I25" s="119"/>
      <c r="J25" s="119"/>
      <c r="K25" s="119"/>
      <c r="L25" s="119"/>
      <c r="M25" s="117"/>
      <c r="N25" s="119"/>
      <c r="O25" s="119"/>
      <c r="P25" s="119"/>
      <c r="Q25" s="119"/>
      <c r="R25" s="119"/>
      <c r="S25" s="119"/>
      <c r="T25" s="119"/>
      <c r="U25" s="119"/>
      <c r="V25" s="119"/>
      <c r="W25" s="119"/>
    </row>
    <row r="26" ht="53.25" customHeight="1" outlineLevel="1" spans="1:23">
      <c r="A26" s="117" t="s">
        <v>47</v>
      </c>
      <c r="B26" s="117" t="s">
        <v>205</v>
      </c>
      <c r="C26" s="117" t="s">
        <v>206</v>
      </c>
      <c r="D26" s="117" t="s">
        <v>110</v>
      </c>
      <c r="E26" s="117" t="s">
        <v>111</v>
      </c>
      <c r="F26" s="117" t="s">
        <v>213</v>
      </c>
      <c r="G26" s="117" t="s">
        <v>214</v>
      </c>
      <c r="H26" s="119">
        <v>4703.59</v>
      </c>
      <c r="I26" s="119">
        <v>4703.59</v>
      </c>
      <c r="J26" s="119"/>
      <c r="K26" s="119"/>
      <c r="L26" s="119">
        <v>4703.59</v>
      </c>
      <c r="M26" s="117"/>
      <c r="N26" s="119"/>
      <c r="O26" s="119"/>
      <c r="P26" s="119"/>
      <c r="Q26" s="119"/>
      <c r="R26" s="119"/>
      <c r="S26" s="119"/>
      <c r="T26" s="119"/>
      <c r="U26" s="119"/>
      <c r="V26" s="119"/>
      <c r="W26" s="119"/>
    </row>
    <row r="27" ht="53.25" customHeight="1" outlineLevel="1" spans="1:23">
      <c r="A27" s="117" t="s">
        <v>47</v>
      </c>
      <c r="B27" s="117" t="s">
        <v>205</v>
      </c>
      <c r="C27" s="117" t="s">
        <v>206</v>
      </c>
      <c r="D27" s="117" t="s">
        <v>110</v>
      </c>
      <c r="E27" s="117" t="s">
        <v>111</v>
      </c>
      <c r="F27" s="117" t="s">
        <v>213</v>
      </c>
      <c r="G27" s="117" t="s">
        <v>214</v>
      </c>
      <c r="H27" s="119"/>
      <c r="I27" s="119"/>
      <c r="J27" s="119"/>
      <c r="K27" s="119"/>
      <c r="L27" s="119"/>
      <c r="M27" s="117"/>
      <c r="N27" s="119"/>
      <c r="O27" s="119"/>
      <c r="P27" s="119"/>
      <c r="Q27" s="119"/>
      <c r="R27" s="119"/>
      <c r="S27" s="119"/>
      <c r="T27" s="119"/>
      <c r="U27" s="119"/>
      <c r="V27" s="119"/>
      <c r="W27" s="119"/>
    </row>
    <row r="28" ht="53.25" customHeight="1" outlineLevel="1" spans="1:23">
      <c r="A28" s="117" t="s">
        <v>47</v>
      </c>
      <c r="B28" s="117" t="s">
        <v>215</v>
      </c>
      <c r="C28" s="117" t="s">
        <v>117</v>
      </c>
      <c r="D28" s="117" t="s">
        <v>116</v>
      </c>
      <c r="E28" s="117" t="s">
        <v>117</v>
      </c>
      <c r="F28" s="117" t="s">
        <v>216</v>
      </c>
      <c r="G28" s="117" t="s">
        <v>117</v>
      </c>
      <c r="H28" s="119">
        <v>282215.52</v>
      </c>
      <c r="I28" s="119">
        <v>282215.52</v>
      </c>
      <c r="J28" s="119"/>
      <c r="K28" s="119"/>
      <c r="L28" s="119">
        <v>282215.52</v>
      </c>
      <c r="M28" s="117"/>
      <c r="N28" s="119"/>
      <c r="O28" s="119"/>
      <c r="P28" s="119"/>
      <c r="Q28" s="119"/>
      <c r="R28" s="119"/>
      <c r="S28" s="119"/>
      <c r="T28" s="119"/>
      <c r="U28" s="119"/>
      <c r="V28" s="119"/>
      <c r="W28" s="119"/>
    </row>
    <row r="29" s="120" customFormat="1" ht="53.25" customHeight="1" outlineLevel="1" spans="1:23">
      <c r="A29" s="117" t="s">
        <v>47</v>
      </c>
      <c r="B29" s="117" t="s">
        <v>217</v>
      </c>
      <c r="C29" s="117" t="s">
        <v>218</v>
      </c>
      <c r="D29" s="117" t="s">
        <v>79</v>
      </c>
      <c r="E29" s="117" t="s">
        <v>80</v>
      </c>
      <c r="F29" s="117" t="s">
        <v>219</v>
      </c>
      <c r="G29" s="117" t="s">
        <v>220</v>
      </c>
      <c r="H29" s="119">
        <v>42000</v>
      </c>
      <c r="I29" s="119">
        <v>42000</v>
      </c>
      <c r="J29" s="119"/>
      <c r="K29" s="119"/>
      <c r="L29" s="119">
        <v>42000</v>
      </c>
      <c r="M29" s="117"/>
      <c r="N29" s="119"/>
      <c r="O29" s="119"/>
      <c r="P29" s="119"/>
      <c r="Q29" s="119"/>
      <c r="R29" s="119"/>
      <c r="S29" s="119"/>
      <c r="T29" s="119"/>
      <c r="U29" s="119"/>
      <c r="V29" s="119"/>
      <c r="W29" s="119"/>
    </row>
    <row r="30" ht="53.25" customHeight="1" outlineLevel="1" spans="1:23">
      <c r="A30" s="117" t="s">
        <v>47</v>
      </c>
      <c r="B30" s="117" t="s">
        <v>217</v>
      </c>
      <c r="C30" s="117" t="s">
        <v>218</v>
      </c>
      <c r="D30" s="117" t="s">
        <v>79</v>
      </c>
      <c r="E30" s="117" t="s">
        <v>80</v>
      </c>
      <c r="F30" s="117" t="s">
        <v>221</v>
      </c>
      <c r="G30" s="117" t="s">
        <v>222</v>
      </c>
      <c r="H30" s="119">
        <v>20000</v>
      </c>
      <c r="I30" s="119">
        <v>20000</v>
      </c>
      <c r="J30" s="119"/>
      <c r="K30" s="119"/>
      <c r="L30" s="119">
        <v>20000</v>
      </c>
      <c r="M30" s="117"/>
      <c r="N30" s="119"/>
      <c r="O30" s="119"/>
      <c r="P30" s="119"/>
      <c r="Q30" s="119"/>
      <c r="R30" s="119"/>
      <c r="S30" s="119"/>
      <c r="T30" s="119"/>
      <c r="U30" s="119"/>
      <c r="V30" s="119"/>
      <c r="W30" s="119"/>
    </row>
    <row r="31" ht="53.25" customHeight="1" outlineLevel="1" spans="1:23">
      <c r="A31" s="117" t="s">
        <v>47</v>
      </c>
      <c r="B31" s="117" t="s">
        <v>217</v>
      </c>
      <c r="C31" s="117" t="s">
        <v>218</v>
      </c>
      <c r="D31" s="117" t="s">
        <v>79</v>
      </c>
      <c r="E31" s="117" t="s">
        <v>80</v>
      </c>
      <c r="F31" s="117" t="s">
        <v>223</v>
      </c>
      <c r="G31" s="117" t="s">
        <v>224</v>
      </c>
      <c r="H31" s="119">
        <v>90000</v>
      </c>
      <c r="I31" s="119">
        <v>90000</v>
      </c>
      <c r="J31" s="119"/>
      <c r="K31" s="119"/>
      <c r="L31" s="119">
        <v>90000</v>
      </c>
      <c r="M31" s="117"/>
      <c r="N31" s="119"/>
      <c r="O31" s="119"/>
      <c r="P31" s="119"/>
      <c r="Q31" s="119"/>
      <c r="R31" s="119"/>
      <c r="S31" s="119"/>
      <c r="T31" s="119"/>
      <c r="U31" s="119"/>
      <c r="V31" s="119"/>
      <c r="W31" s="119"/>
    </row>
    <row r="32" ht="53.25" customHeight="1" outlineLevel="1" spans="1:23">
      <c r="A32" s="117" t="s">
        <v>47</v>
      </c>
      <c r="B32" s="117" t="s">
        <v>217</v>
      </c>
      <c r="C32" s="117" t="s">
        <v>218</v>
      </c>
      <c r="D32" s="117" t="s">
        <v>79</v>
      </c>
      <c r="E32" s="117" t="s">
        <v>80</v>
      </c>
      <c r="F32" s="117" t="s">
        <v>225</v>
      </c>
      <c r="G32" s="117" t="s">
        <v>226</v>
      </c>
      <c r="H32" s="119">
        <v>3000</v>
      </c>
      <c r="I32" s="119">
        <v>3000</v>
      </c>
      <c r="J32" s="119"/>
      <c r="K32" s="119"/>
      <c r="L32" s="119">
        <v>3000</v>
      </c>
      <c r="M32" s="117"/>
      <c r="N32" s="119"/>
      <c r="O32" s="119"/>
      <c r="P32" s="119"/>
      <c r="Q32" s="119"/>
      <c r="R32" s="119"/>
      <c r="S32" s="119"/>
      <c r="T32" s="119"/>
      <c r="U32" s="119"/>
      <c r="V32" s="119"/>
      <c r="W32" s="119"/>
    </row>
    <row r="33" ht="53.25" customHeight="1" outlineLevel="1" spans="1:23">
      <c r="A33" s="117" t="s">
        <v>47</v>
      </c>
      <c r="B33" s="117" t="s">
        <v>217</v>
      </c>
      <c r="C33" s="117" t="s">
        <v>218</v>
      </c>
      <c r="D33" s="117" t="s">
        <v>79</v>
      </c>
      <c r="E33" s="117" t="s">
        <v>80</v>
      </c>
      <c r="F33" s="117" t="s">
        <v>227</v>
      </c>
      <c r="G33" s="117" t="s">
        <v>228</v>
      </c>
      <c r="H33" s="119">
        <v>18000</v>
      </c>
      <c r="I33" s="119">
        <v>18000</v>
      </c>
      <c r="J33" s="119"/>
      <c r="K33" s="119"/>
      <c r="L33" s="119">
        <v>18000</v>
      </c>
      <c r="M33" s="117"/>
      <c r="N33" s="119"/>
      <c r="O33" s="119"/>
      <c r="P33" s="119"/>
      <c r="Q33" s="119"/>
      <c r="R33" s="119"/>
      <c r="S33" s="119"/>
      <c r="T33" s="119"/>
      <c r="U33" s="119"/>
      <c r="V33" s="119"/>
      <c r="W33" s="119"/>
    </row>
    <row r="34" ht="53.25" customHeight="1" outlineLevel="1" spans="1:23">
      <c r="A34" s="117" t="s">
        <v>47</v>
      </c>
      <c r="B34" s="117" t="s">
        <v>217</v>
      </c>
      <c r="C34" s="117" t="s">
        <v>218</v>
      </c>
      <c r="D34" s="117" t="s">
        <v>79</v>
      </c>
      <c r="E34" s="117" t="s">
        <v>80</v>
      </c>
      <c r="F34" s="117" t="s">
        <v>229</v>
      </c>
      <c r="G34" s="117" t="s">
        <v>230</v>
      </c>
      <c r="H34" s="119">
        <v>8574</v>
      </c>
      <c r="I34" s="119">
        <v>8574</v>
      </c>
      <c r="J34" s="119"/>
      <c r="K34" s="119"/>
      <c r="L34" s="119">
        <v>8574</v>
      </c>
      <c r="M34" s="117"/>
      <c r="N34" s="119"/>
      <c r="O34" s="119"/>
      <c r="P34" s="119"/>
      <c r="Q34" s="119"/>
      <c r="R34" s="119"/>
      <c r="S34" s="119"/>
      <c r="T34" s="119"/>
      <c r="U34" s="119"/>
      <c r="V34" s="119"/>
      <c r="W34" s="119"/>
    </row>
    <row r="35" ht="53.25" customHeight="1" outlineLevel="1" spans="1:23">
      <c r="A35" s="117" t="s">
        <v>47</v>
      </c>
      <c r="B35" s="117" t="s">
        <v>231</v>
      </c>
      <c r="C35" s="117" t="s">
        <v>232</v>
      </c>
      <c r="D35" s="117" t="s">
        <v>79</v>
      </c>
      <c r="E35" s="117" t="s">
        <v>80</v>
      </c>
      <c r="F35" s="117" t="s">
        <v>233</v>
      </c>
      <c r="G35" s="117" t="s">
        <v>165</v>
      </c>
      <c r="H35" s="119">
        <v>5626</v>
      </c>
      <c r="I35" s="119">
        <v>5626</v>
      </c>
      <c r="J35" s="119"/>
      <c r="K35" s="119"/>
      <c r="L35" s="119">
        <v>5626</v>
      </c>
      <c r="M35" s="117"/>
      <c r="N35" s="119"/>
      <c r="O35" s="119"/>
      <c r="P35" s="119"/>
      <c r="Q35" s="119"/>
      <c r="R35" s="119"/>
      <c r="S35" s="119"/>
      <c r="T35" s="119"/>
      <c r="U35" s="119"/>
      <c r="V35" s="119"/>
      <c r="W35" s="119"/>
    </row>
    <row r="36" ht="53.25" customHeight="1" outlineLevel="1" spans="1:23">
      <c r="A36" s="117" t="s">
        <v>47</v>
      </c>
      <c r="B36" s="117" t="s">
        <v>217</v>
      </c>
      <c r="C36" s="117" t="s">
        <v>218</v>
      </c>
      <c r="D36" s="117" t="s">
        <v>83</v>
      </c>
      <c r="E36" s="117" t="s">
        <v>84</v>
      </c>
      <c r="F36" s="117" t="s">
        <v>234</v>
      </c>
      <c r="G36" s="117" t="s">
        <v>235</v>
      </c>
      <c r="H36" s="119">
        <v>15076</v>
      </c>
      <c r="I36" s="119">
        <v>15076</v>
      </c>
      <c r="J36" s="119"/>
      <c r="K36" s="119"/>
      <c r="L36" s="119">
        <v>15076</v>
      </c>
      <c r="M36" s="117"/>
      <c r="N36" s="119"/>
      <c r="O36" s="119"/>
      <c r="P36" s="119"/>
      <c r="Q36" s="119"/>
      <c r="R36" s="119"/>
      <c r="S36" s="119"/>
      <c r="T36" s="119"/>
      <c r="U36" s="119"/>
      <c r="V36" s="119"/>
      <c r="W36" s="119"/>
    </row>
    <row r="37" ht="53.25" customHeight="1" outlineLevel="1" spans="1:23">
      <c r="A37" s="117" t="s">
        <v>47</v>
      </c>
      <c r="B37" s="117" t="s">
        <v>217</v>
      </c>
      <c r="C37" s="117" t="s">
        <v>218</v>
      </c>
      <c r="D37" s="117" t="s">
        <v>83</v>
      </c>
      <c r="E37" s="117" t="s">
        <v>84</v>
      </c>
      <c r="F37" s="117" t="s">
        <v>236</v>
      </c>
      <c r="G37" s="117" t="s">
        <v>237</v>
      </c>
      <c r="H37" s="119">
        <v>28000</v>
      </c>
      <c r="I37" s="119">
        <v>28000</v>
      </c>
      <c r="J37" s="119"/>
      <c r="K37" s="119"/>
      <c r="L37" s="119">
        <v>28000</v>
      </c>
      <c r="M37" s="117"/>
      <c r="N37" s="119"/>
      <c r="O37" s="119"/>
      <c r="P37" s="119"/>
      <c r="Q37" s="119"/>
      <c r="R37" s="119"/>
      <c r="S37" s="119"/>
      <c r="T37" s="119"/>
      <c r="U37" s="119"/>
      <c r="V37" s="119"/>
      <c r="W37" s="119"/>
    </row>
    <row r="38" ht="53.25" customHeight="1" outlineLevel="1" spans="1:23">
      <c r="A38" s="117" t="s">
        <v>47</v>
      </c>
      <c r="B38" s="117" t="s">
        <v>238</v>
      </c>
      <c r="C38" s="117" t="s">
        <v>239</v>
      </c>
      <c r="D38" s="117" t="s">
        <v>83</v>
      </c>
      <c r="E38" s="117" t="s">
        <v>84</v>
      </c>
      <c r="F38" s="117" t="s">
        <v>240</v>
      </c>
      <c r="G38" s="117" t="s">
        <v>241</v>
      </c>
      <c r="H38" s="119">
        <v>40000</v>
      </c>
      <c r="I38" s="119">
        <v>40000</v>
      </c>
      <c r="J38" s="119"/>
      <c r="K38" s="119"/>
      <c r="L38" s="119">
        <v>40000</v>
      </c>
      <c r="M38" s="117"/>
      <c r="N38" s="119"/>
      <c r="O38" s="119"/>
      <c r="P38" s="119"/>
      <c r="Q38" s="119"/>
      <c r="R38" s="119"/>
      <c r="S38" s="119"/>
      <c r="T38" s="119"/>
      <c r="U38" s="119"/>
      <c r="V38" s="119"/>
      <c r="W38" s="119"/>
    </row>
    <row r="39" ht="53.25" customHeight="1" outlineLevel="1" spans="1:23">
      <c r="A39" s="117" t="s">
        <v>47</v>
      </c>
      <c r="B39" s="117" t="s">
        <v>217</v>
      </c>
      <c r="C39" s="117" t="s">
        <v>218</v>
      </c>
      <c r="D39" s="117" t="s">
        <v>83</v>
      </c>
      <c r="E39" s="117" t="s">
        <v>84</v>
      </c>
      <c r="F39" s="117" t="s">
        <v>242</v>
      </c>
      <c r="G39" s="117" t="s">
        <v>243</v>
      </c>
      <c r="H39" s="119">
        <v>10000</v>
      </c>
      <c r="I39" s="119">
        <v>10000</v>
      </c>
      <c r="J39" s="119"/>
      <c r="K39" s="119"/>
      <c r="L39" s="119">
        <v>10000</v>
      </c>
      <c r="M39" s="117"/>
      <c r="N39" s="119"/>
      <c r="O39" s="119"/>
      <c r="P39" s="119"/>
      <c r="Q39" s="119"/>
      <c r="R39" s="119"/>
      <c r="S39" s="119"/>
      <c r="T39" s="119"/>
      <c r="U39" s="119"/>
      <c r="V39" s="119"/>
      <c r="W39" s="119"/>
    </row>
    <row r="40" ht="53.25" customHeight="1" outlineLevel="1" spans="1:23">
      <c r="A40" s="117" t="s">
        <v>47</v>
      </c>
      <c r="B40" s="117" t="s">
        <v>217</v>
      </c>
      <c r="C40" s="117" t="s">
        <v>218</v>
      </c>
      <c r="D40" s="117" t="s">
        <v>83</v>
      </c>
      <c r="E40" s="117" t="s">
        <v>84</v>
      </c>
      <c r="F40" s="117" t="s">
        <v>227</v>
      </c>
      <c r="G40" s="117" t="s">
        <v>228</v>
      </c>
      <c r="H40" s="119">
        <v>10000</v>
      </c>
      <c r="I40" s="119">
        <v>10000</v>
      </c>
      <c r="J40" s="119"/>
      <c r="K40" s="119"/>
      <c r="L40" s="119">
        <v>10000</v>
      </c>
      <c r="M40" s="117"/>
      <c r="N40" s="119"/>
      <c r="O40" s="119"/>
      <c r="P40" s="119"/>
      <c r="Q40" s="119"/>
      <c r="R40" s="119"/>
      <c r="S40" s="119"/>
      <c r="T40" s="119"/>
      <c r="U40" s="119"/>
      <c r="V40" s="119"/>
      <c r="W40" s="119"/>
    </row>
    <row r="41" ht="53.25" customHeight="1" outlineLevel="1" spans="1:23">
      <c r="A41" s="117" t="s">
        <v>47</v>
      </c>
      <c r="B41" s="117" t="s">
        <v>217</v>
      </c>
      <c r="C41" s="117" t="s">
        <v>218</v>
      </c>
      <c r="D41" s="117" t="s">
        <v>83</v>
      </c>
      <c r="E41" s="117" t="s">
        <v>84</v>
      </c>
      <c r="F41" s="117" t="s">
        <v>223</v>
      </c>
      <c r="G41" s="117" t="s">
        <v>224</v>
      </c>
      <c r="H41" s="119">
        <v>40924</v>
      </c>
      <c r="I41" s="119">
        <v>40924</v>
      </c>
      <c r="J41" s="119"/>
      <c r="K41" s="119"/>
      <c r="L41" s="119">
        <v>40924</v>
      </c>
      <c r="M41" s="117"/>
      <c r="N41" s="119"/>
      <c r="O41" s="119"/>
      <c r="P41" s="119"/>
      <c r="Q41" s="119"/>
      <c r="R41" s="119"/>
      <c r="S41" s="119"/>
      <c r="T41" s="119"/>
      <c r="U41" s="119"/>
      <c r="V41" s="119"/>
      <c r="W41" s="119"/>
    </row>
    <row r="42" s="120" customFormat="1" ht="53.25" customHeight="1" outlineLevel="1" spans="1:23">
      <c r="A42" s="117" t="s">
        <v>47</v>
      </c>
      <c r="B42" s="117" t="s">
        <v>244</v>
      </c>
      <c r="C42" s="117" t="s">
        <v>245</v>
      </c>
      <c r="D42" s="117" t="s">
        <v>89</v>
      </c>
      <c r="E42" s="117" t="s">
        <v>90</v>
      </c>
      <c r="F42" s="117" t="s">
        <v>223</v>
      </c>
      <c r="G42" s="117" t="s">
        <v>224</v>
      </c>
      <c r="H42" s="119">
        <v>1200</v>
      </c>
      <c r="I42" s="119">
        <v>1200</v>
      </c>
      <c r="J42" s="119"/>
      <c r="K42" s="119"/>
      <c r="L42" s="119">
        <v>1200</v>
      </c>
      <c r="M42" s="117"/>
      <c r="N42" s="119"/>
      <c r="O42" s="119"/>
      <c r="P42" s="119"/>
      <c r="Q42" s="119"/>
      <c r="R42" s="119"/>
      <c r="S42" s="119"/>
      <c r="T42" s="119"/>
      <c r="U42" s="119"/>
      <c r="V42" s="119"/>
      <c r="W42" s="119"/>
    </row>
    <row r="43" ht="53.25" customHeight="1" outlineLevel="1" spans="1:23">
      <c r="A43" s="117" t="s">
        <v>47</v>
      </c>
      <c r="B43" s="117" t="s">
        <v>246</v>
      </c>
      <c r="C43" s="117" t="s">
        <v>247</v>
      </c>
      <c r="D43" s="117" t="s">
        <v>79</v>
      </c>
      <c r="E43" s="117" t="s">
        <v>80</v>
      </c>
      <c r="F43" s="117" t="s">
        <v>248</v>
      </c>
      <c r="G43" s="117" t="s">
        <v>247</v>
      </c>
      <c r="H43" s="119"/>
      <c r="I43" s="119"/>
      <c r="J43" s="119"/>
      <c r="K43" s="119"/>
      <c r="L43" s="119"/>
      <c r="M43" s="117"/>
      <c r="N43" s="119"/>
      <c r="O43" s="119"/>
      <c r="P43" s="119"/>
      <c r="Q43" s="119"/>
      <c r="R43" s="119"/>
      <c r="S43" s="119"/>
      <c r="T43" s="119"/>
      <c r="U43" s="119"/>
      <c r="V43" s="119"/>
      <c r="W43" s="119"/>
    </row>
    <row r="44" ht="53.25" customHeight="1" outlineLevel="1" spans="1:23">
      <c r="A44" s="117" t="s">
        <v>47</v>
      </c>
      <c r="B44" s="117" t="s">
        <v>246</v>
      </c>
      <c r="C44" s="117" t="s">
        <v>247</v>
      </c>
      <c r="D44" s="117" t="s">
        <v>83</v>
      </c>
      <c r="E44" s="117" t="s">
        <v>84</v>
      </c>
      <c r="F44" s="117" t="s">
        <v>248</v>
      </c>
      <c r="G44" s="117" t="s">
        <v>247</v>
      </c>
      <c r="H44" s="119"/>
      <c r="I44" s="119"/>
      <c r="J44" s="119"/>
      <c r="K44" s="119"/>
      <c r="L44" s="119"/>
      <c r="M44" s="117"/>
      <c r="N44" s="119"/>
      <c r="O44" s="119"/>
      <c r="P44" s="119"/>
      <c r="Q44" s="119"/>
      <c r="R44" s="119"/>
      <c r="S44" s="119"/>
      <c r="T44" s="119"/>
      <c r="U44" s="119"/>
      <c r="V44" s="119"/>
      <c r="W44" s="119"/>
    </row>
    <row r="45" ht="53.25" customHeight="1" outlineLevel="1" spans="1:23">
      <c r="A45" s="117" t="s">
        <v>47</v>
      </c>
      <c r="B45" s="117" t="s">
        <v>246</v>
      </c>
      <c r="C45" s="117" t="s">
        <v>247</v>
      </c>
      <c r="D45" s="117" t="s">
        <v>79</v>
      </c>
      <c r="E45" s="117" t="s">
        <v>80</v>
      </c>
      <c r="F45" s="117" t="s">
        <v>248</v>
      </c>
      <c r="G45" s="117" t="s">
        <v>247</v>
      </c>
      <c r="H45" s="119">
        <v>20746.56</v>
      </c>
      <c r="I45" s="119">
        <v>20746.56</v>
      </c>
      <c r="J45" s="119"/>
      <c r="K45" s="119"/>
      <c r="L45" s="119">
        <v>20746.56</v>
      </c>
      <c r="M45" s="117"/>
      <c r="N45" s="119"/>
      <c r="O45" s="119"/>
      <c r="P45" s="119"/>
      <c r="Q45" s="119"/>
      <c r="R45" s="119"/>
      <c r="S45" s="119"/>
      <c r="T45" s="119"/>
      <c r="U45" s="119"/>
      <c r="V45" s="119"/>
      <c r="W45" s="119"/>
    </row>
    <row r="46" ht="53.25" customHeight="1" outlineLevel="1" spans="1:23">
      <c r="A46" s="117" t="s">
        <v>47</v>
      </c>
      <c r="B46" s="117" t="s">
        <v>246</v>
      </c>
      <c r="C46" s="117" t="s">
        <v>247</v>
      </c>
      <c r="D46" s="117" t="s">
        <v>83</v>
      </c>
      <c r="E46" s="117" t="s">
        <v>84</v>
      </c>
      <c r="F46" s="117" t="s">
        <v>248</v>
      </c>
      <c r="G46" s="117" t="s">
        <v>247</v>
      </c>
      <c r="H46" s="119">
        <v>17950.32</v>
      </c>
      <c r="I46" s="119">
        <v>17950.32</v>
      </c>
      <c r="J46" s="119"/>
      <c r="K46" s="119"/>
      <c r="L46" s="119">
        <v>17950.32</v>
      </c>
      <c r="M46" s="117"/>
      <c r="N46" s="119"/>
      <c r="O46" s="119"/>
      <c r="P46" s="119"/>
      <c r="Q46" s="119"/>
      <c r="R46" s="119"/>
      <c r="S46" s="119"/>
      <c r="T46" s="119"/>
      <c r="U46" s="119"/>
      <c r="V46" s="119"/>
      <c r="W46" s="119"/>
    </row>
    <row r="47" ht="53.25" customHeight="1" outlineLevel="1" spans="1:23">
      <c r="A47" s="117" t="s">
        <v>47</v>
      </c>
      <c r="B47" s="117" t="s">
        <v>249</v>
      </c>
      <c r="C47" s="117" t="s">
        <v>250</v>
      </c>
      <c r="D47" s="117" t="s">
        <v>79</v>
      </c>
      <c r="E47" s="117" t="s">
        <v>80</v>
      </c>
      <c r="F47" s="117" t="s">
        <v>242</v>
      </c>
      <c r="G47" s="117" t="s">
        <v>243</v>
      </c>
      <c r="H47" s="119">
        <v>111000</v>
      </c>
      <c r="I47" s="119">
        <v>111000</v>
      </c>
      <c r="J47" s="119"/>
      <c r="K47" s="119"/>
      <c r="L47" s="119">
        <v>111000</v>
      </c>
      <c r="M47" s="117"/>
      <c r="N47" s="119"/>
      <c r="O47" s="119"/>
      <c r="P47" s="119"/>
      <c r="Q47" s="119"/>
      <c r="R47" s="119"/>
      <c r="S47" s="119"/>
      <c r="T47" s="119"/>
      <c r="U47" s="119"/>
      <c r="V47" s="119"/>
      <c r="W47" s="119"/>
    </row>
    <row r="48" ht="30.75" customHeight="1" spans="1:23">
      <c r="A48" s="124" t="s">
        <v>31</v>
      </c>
      <c r="B48" s="124"/>
      <c r="C48" s="124"/>
      <c r="D48" s="124"/>
      <c r="E48" s="124"/>
      <c r="F48" s="124"/>
      <c r="G48" s="124"/>
      <c r="H48" s="119">
        <v>3569446.23</v>
      </c>
      <c r="I48" s="119">
        <v>3569446.23</v>
      </c>
      <c r="J48" s="119"/>
      <c r="K48" s="119"/>
      <c r="L48" s="119">
        <v>3569446.23</v>
      </c>
      <c r="M48" s="119"/>
      <c r="N48" s="119"/>
      <c r="O48" s="119"/>
      <c r="P48" s="119"/>
      <c r="Q48" s="119"/>
      <c r="R48" s="119"/>
      <c r="S48" s="119"/>
      <c r="T48" s="119"/>
      <c r="U48" s="119"/>
      <c r="V48" s="119"/>
      <c r="W48" s="119"/>
    </row>
  </sheetData>
  <mergeCells count="32">
    <mergeCell ref="T1:W1"/>
    <mergeCell ref="A2:W2"/>
    <mergeCell ref="A3:G3"/>
    <mergeCell ref="T3:W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4"/>
  <sheetViews>
    <sheetView showZeros="0" workbookViewId="0">
      <selection activeCell="A3" sqref="A3:G3"/>
    </sheetView>
  </sheetViews>
  <sheetFormatPr defaultColWidth="10.2857142857143"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8571428571429" customWidth="1"/>
    <col min="7" max="7" width="5.28571428571429" customWidth="1"/>
    <col min="8" max="8" width="5.84761904761905"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13" t="s">
        <v>251</v>
      </c>
      <c r="B1" s="113"/>
      <c r="C1" s="113"/>
      <c r="D1" s="113"/>
      <c r="E1" s="113"/>
      <c r="F1" s="113"/>
      <c r="G1" s="113"/>
      <c r="H1" s="113"/>
      <c r="I1" s="113"/>
      <c r="J1" s="113"/>
      <c r="K1" s="113"/>
      <c r="L1" s="113"/>
      <c r="M1" s="113"/>
      <c r="N1" s="113"/>
      <c r="O1" s="113"/>
      <c r="P1" s="113"/>
      <c r="Q1" s="113"/>
      <c r="R1" s="113"/>
      <c r="S1" s="113"/>
      <c r="T1" s="113"/>
      <c r="U1" s="113"/>
      <c r="V1" s="113"/>
      <c r="W1" s="113"/>
    </row>
    <row r="2" ht="26.25" customHeight="1" spans="1:23">
      <c r="A2" s="109" t="s">
        <v>252</v>
      </c>
      <c r="B2" s="109"/>
      <c r="C2" s="109" t="s">
        <v>60</v>
      </c>
      <c r="D2" s="109"/>
      <c r="E2" s="109"/>
      <c r="F2" s="109"/>
      <c r="G2" s="109"/>
      <c r="H2" s="109"/>
      <c r="I2" s="109"/>
      <c r="J2" s="109"/>
      <c r="K2" s="109"/>
      <c r="L2" s="109"/>
      <c r="M2" s="109"/>
      <c r="N2" s="109"/>
      <c r="O2" s="109"/>
      <c r="P2" s="109"/>
      <c r="Q2" s="109"/>
      <c r="R2" s="109"/>
      <c r="S2" s="109"/>
      <c r="T2" s="109"/>
      <c r="U2" s="109"/>
      <c r="V2" s="109"/>
      <c r="W2" s="109"/>
    </row>
    <row r="3" ht="18.75" customHeight="1" spans="1:23">
      <c r="A3" s="114" t="s">
        <v>1</v>
      </c>
      <c r="B3" s="114"/>
      <c r="C3" s="114"/>
      <c r="D3" s="114"/>
      <c r="E3" s="114"/>
      <c r="F3" s="114"/>
      <c r="G3" s="114"/>
      <c r="H3" s="115"/>
      <c r="I3" s="115"/>
      <c r="J3" s="115"/>
      <c r="K3" s="115"/>
      <c r="L3" s="115"/>
      <c r="M3" s="115"/>
      <c r="N3" s="115"/>
      <c r="O3" s="115"/>
      <c r="P3" s="115"/>
      <c r="Q3" s="115"/>
      <c r="R3" s="115"/>
      <c r="S3" s="115"/>
      <c r="T3" s="115"/>
      <c r="U3" s="115"/>
      <c r="V3" s="113" t="s">
        <v>28</v>
      </c>
      <c r="W3" s="113"/>
    </row>
    <row r="4" ht="26.25" customHeight="1" spans="1:23">
      <c r="A4" s="116" t="s">
        <v>253</v>
      </c>
      <c r="B4" s="116" t="s">
        <v>171</v>
      </c>
      <c r="C4" s="116" t="s">
        <v>172</v>
      </c>
      <c r="D4" s="116" t="s">
        <v>254</v>
      </c>
      <c r="E4" s="116" t="s">
        <v>173</v>
      </c>
      <c r="F4" s="116" t="s">
        <v>174</v>
      </c>
      <c r="G4" s="116" t="s">
        <v>255</v>
      </c>
      <c r="H4" s="116" t="s">
        <v>256</v>
      </c>
      <c r="I4" s="116" t="s">
        <v>31</v>
      </c>
      <c r="J4" s="116" t="s">
        <v>257</v>
      </c>
      <c r="K4" s="116"/>
      <c r="L4" s="116"/>
      <c r="M4" s="116"/>
      <c r="N4" s="116" t="s">
        <v>183</v>
      </c>
      <c r="O4" s="116"/>
      <c r="P4" s="116"/>
      <c r="Q4" s="116" t="s">
        <v>38</v>
      </c>
      <c r="R4" s="116" t="s">
        <v>52</v>
      </c>
      <c r="S4" s="116"/>
      <c r="T4" s="116"/>
      <c r="U4" s="116"/>
      <c r="V4" s="116"/>
      <c r="W4" s="116"/>
    </row>
    <row r="5" ht="26.25" customHeight="1" spans="1:23">
      <c r="A5" s="116"/>
      <c r="B5" s="116"/>
      <c r="C5" s="116"/>
      <c r="D5" s="116"/>
      <c r="E5" s="116"/>
      <c r="F5" s="116"/>
      <c r="G5" s="116"/>
      <c r="H5" s="116"/>
      <c r="I5" s="116"/>
      <c r="J5" s="116" t="s">
        <v>35</v>
      </c>
      <c r="K5" s="116"/>
      <c r="L5" s="116" t="s">
        <v>36</v>
      </c>
      <c r="M5" s="116" t="s">
        <v>37</v>
      </c>
      <c r="N5" s="116" t="s">
        <v>35</v>
      </c>
      <c r="O5" s="116" t="s">
        <v>36</v>
      </c>
      <c r="P5" s="116" t="s">
        <v>37</v>
      </c>
      <c r="Q5" s="116"/>
      <c r="R5" s="116" t="s">
        <v>34</v>
      </c>
      <c r="S5" s="116" t="s">
        <v>41</v>
      </c>
      <c r="T5" s="116" t="s">
        <v>42</v>
      </c>
      <c r="U5" s="116" t="s">
        <v>43</v>
      </c>
      <c r="V5" s="116" t="s">
        <v>44</v>
      </c>
      <c r="W5" s="116" t="s">
        <v>45</v>
      </c>
    </row>
    <row r="6" ht="26.25" customHeight="1" spans="1:23">
      <c r="A6" s="116"/>
      <c r="B6" s="116"/>
      <c r="C6" s="116"/>
      <c r="D6" s="116"/>
      <c r="E6" s="116"/>
      <c r="F6" s="116"/>
      <c r="G6" s="116"/>
      <c r="H6" s="116"/>
      <c r="I6" s="116"/>
      <c r="J6" s="116" t="s">
        <v>34</v>
      </c>
      <c r="K6" s="116" t="s">
        <v>258</v>
      </c>
      <c r="L6" s="116"/>
      <c r="M6" s="116"/>
      <c r="N6" s="116"/>
      <c r="O6" s="116"/>
      <c r="P6" s="116"/>
      <c r="Q6" s="116"/>
      <c r="R6" s="116"/>
      <c r="S6" s="116"/>
      <c r="T6" s="116"/>
      <c r="U6" s="116"/>
      <c r="V6" s="116"/>
      <c r="W6" s="116"/>
    </row>
    <row r="7" ht="18.75" customHeight="1" spans="1:23">
      <c r="A7" s="116" t="s">
        <v>60</v>
      </c>
      <c r="B7" s="116" t="s">
        <v>61</v>
      </c>
      <c r="C7" s="116" t="s">
        <v>62</v>
      </c>
      <c r="D7" s="116" t="s">
        <v>63</v>
      </c>
      <c r="E7" s="116" t="s">
        <v>64</v>
      </c>
      <c r="F7" s="116" t="s">
        <v>65</v>
      </c>
      <c r="G7" s="116" t="s">
        <v>66</v>
      </c>
      <c r="H7" s="116" t="s">
        <v>67</v>
      </c>
      <c r="I7" s="116" t="s">
        <v>68</v>
      </c>
      <c r="J7" s="116" t="s">
        <v>69</v>
      </c>
      <c r="K7" s="116" t="s">
        <v>70</v>
      </c>
      <c r="L7" s="116" t="s">
        <v>71</v>
      </c>
      <c r="M7" s="116" t="s">
        <v>72</v>
      </c>
      <c r="N7" s="116" t="s">
        <v>73</v>
      </c>
      <c r="O7" s="116" t="s">
        <v>74</v>
      </c>
      <c r="P7" s="116" t="s">
        <v>185</v>
      </c>
      <c r="Q7" s="116" t="s">
        <v>186</v>
      </c>
      <c r="R7" s="116" t="s">
        <v>187</v>
      </c>
      <c r="S7" s="116" t="s">
        <v>188</v>
      </c>
      <c r="T7" s="116" t="s">
        <v>189</v>
      </c>
      <c r="U7" s="116" t="s">
        <v>190</v>
      </c>
      <c r="V7" s="116" t="s">
        <v>191</v>
      </c>
      <c r="W7" s="116" t="s">
        <v>192</v>
      </c>
    </row>
    <row r="8" ht="52.5" customHeight="1" spans="1:23">
      <c r="A8" s="117"/>
      <c r="B8" s="117"/>
      <c r="C8" s="117" t="s">
        <v>259</v>
      </c>
      <c r="D8" s="117"/>
      <c r="E8" s="117"/>
      <c r="F8" s="117"/>
      <c r="G8" s="117"/>
      <c r="H8" s="117"/>
      <c r="I8" s="119">
        <v>199200</v>
      </c>
      <c r="J8" s="119">
        <v>199200</v>
      </c>
      <c r="K8" s="119">
        <v>199200</v>
      </c>
      <c r="L8" s="119"/>
      <c r="M8" s="119"/>
      <c r="N8" s="119"/>
      <c r="O8" s="119"/>
      <c r="P8" s="119"/>
      <c r="Q8" s="119"/>
      <c r="R8" s="119"/>
      <c r="S8" s="119"/>
      <c r="T8" s="119"/>
      <c r="U8" s="119"/>
      <c r="V8" s="119"/>
      <c r="W8" s="119"/>
    </row>
    <row r="9" ht="52.5" customHeight="1" outlineLevel="1" spans="1:23">
      <c r="A9" s="117" t="s">
        <v>260</v>
      </c>
      <c r="B9" s="117" t="s">
        <v>261</v>
      </c>
      <c r="C9" s="117" t="s">
        <v>259</v>
      </c>
      <c r="D9" s="117" t="s">
        <v>47</v>
      </c>
      <c r="E9" s="117" t="s">
        <v>81</v>
      </c>
      <c r="F9" s="117" t="s">
        <v>82</v>
      </c>
      <c r="G9" s="117" t="s">
        <v>234</v>
      </c>
      <c r="H9" s="117" t="s">
        <v>235</v>
      </c>
      <c r="I9" s="119">
        <v>199200</v>
      </c>
      <c r="J9" s="119">
        <v>199200</v>
      </c>
      <c r="K9" s="119">
        <v>199200</v>
      </c>
      <c r="L9" s="119"/>
      <c r="M9" s="119"/>
      <c r="N9" s="119"/>
      <c r="O9" s="119"/>
      <c r="P9" s="119"/>
      <c r="Q9" s="119"/>
      <c r="R9" s="119"/>
      <c r="S9" s="119"/>
      <c r="T9" s="119"/>
      <c r="U9" s="119"/>
      <c r="V9" s="119"/>
      <c r="W9" s="119"/>
    </row>
    <row r="10" ht="52.5" customHeight="1" spans="1:23">
      <c r="A10" s="117"/>
      <c r="B10" s="117"/>
      <c r="C10" s="117" t="s">
        <v>262</v>
      </c>
      <c r="D10" s="117"/>
      <c r="E10" s="117"/>
      <c r="F10" s="117"/>
      <c r="G10" s="117"/>
      <c r="H10" s="117"/>
      <c r="I10" s="119">
        <v>150000</v>
      </c>
      <c r="J10" s="119">
        <v>150000</v>
      </c>
      <c r="K10" s="119">
        <v>150000</v>
      </c>
      <c r="L10" s="119"/>
      <c r="M10" s="119"/>
      <c r="N10" s="117"/>
      <c r="O10" s="117"/>
      <c r="P10" s="117"/>
      <c r="Q10" s="119"/>
      <c r="R10" s="119"/>
      <c r="S10" s="119"/>
      <c r="T10" s="119"/>
      <c r="U10" s="119"/>
      <c r="V10" s="119"/>
      <c r="W10" s="119"/>
    </row>
    <row r="11" ht="52.5" customHeight="1" outlineLevel="1" spans="1:23">
      <c r="A11" s="117" t="s">
        <v>263</v>
      </c>
      <c r="B11" s="117" t="s">
        <v>264</v>
      </c>
      <c r="C11" s="117" t="s">
        <v>262</v>
      </c>
      <c r="D11" s="117" t="s">
        <v>47</v>
      </c>
      <c r="E11" s="117" t="s">
        <v>97</v>
      </c>
      <c r="F11" s="117" t="s">
        <v>98</v>
      </c>
      <c r="G11" s="117" t="s">
        <v>240</v>
      </c>
      <c r="H11" s="117" t="s">
        <v>241</v>
      </c>
      <c r="I11" s="119">
        <v>150000</v>
      </c>
      <c r="J11" s="119">
        <v>150000</v>
      </c>
      <c r="K11" s="119">
        <v>150000</v>
      </c>
      <c r="L11" s="119"/>
      <c r="M11" s="119"/>
      <c r="N11" s="117"/>
      <c r="O11" s="117"/>
      <c r="P11" s="117"/>
      <c r="Q11" s="119"/>
      <c r="R11" s="119"/>
      <c r="S11" s="119"/>
      <c r="T11" s="119"/>
      <c r="U11" s="119"/>
      <c r="V11" s="119"/>
      <c r="W11" s="119"/>
    </row>
    <row r="12" ht="52.5" customHeight="1" spans="1:23">
      <c r="A12" s="117"/>
      <c r="B12" s="117"/>
      <c r="C12" s="117" t="s">
        <v>265</v>
      </c>
      <c r="D12" s="117"/>
      <c r="E12" s="117"/>
      <c r="F12" s="117"/>
      <c r="G12" s="117"/>
      <c r="H12" s="117"/>
      <c r="I12" s="119">
        <v>795424</v>
      </c>
      <c r="J12" s="119">
        <v>795424</v>
      </c>
      <c r="K12" s="119">
        <v>795424</v>
      </c>
      <c r="L12" s="119"/>
      <c r="M12" s="119"/>
      <c r="N12" s="117"/>
      <c r="O12" s="117"/>
      <c r="P12" s="117"/>
      <c r="Q12" s="119"/>
      <c r="R12" s="119"/>
      <c r="S12" s="119"/>
      <c r="T12" s="119"/>
      <c r="U12" s="119"/>
      <c r="V12" s="119"/>
      <c r="W12" s="119"/>
    </row>
    <row r="13" ht="52.5" customHeight="1" outlineLevel="1" spans="1:23">
      <c r="A13" s="117" t="s">
        <v>260</v>
      </c>
      <c r="B13" s="117" t="s">
        <v>266</v>
      </c>
      <c r="C13" s="117" t="s">
        <v>265</v>
      </c>
      <c r="D13" s="117" t="s">
        <v>47</v>
      </c>
      <c r="E13" s="117" t="s">
        <v>81</v>
      </c>
      <c r="F13" s="117" t="s">
        <v>82</v>
      </c>
      <c r="G13" s="117" t="s">
        <v>229</v>
      </c>
      <c r="H13" s="117" t="s">
        <v>230</v>
      </c>
      <c r="I13" s="119">
        <v>134000</v>
      </c>
      <c r="J13" s="119">
        <v>134000</v>
      </c>
      <c r="K13" s="119">
        <v>134000</v>
      </c>
      <c r="L13" s="119"/>
      <c r="M13" s="119"/>
      <c r="N13" s="117"/>
      <c r="O13" s="117"/>
      <c r="P13" s="117"/>
      <c r="Q13" s="119"/>
      <c r="R13" s="119"/>
      <c r="S13" s="119"/>
      <c r="T13" s="119"/>
      <c r="U13" s="119"/>
      <c r="V13" s="119"/>
      <c r="W13" s="119"/>
    </row>
    <row r="14" ht="52.5" customHeight="1" outlineLevel="1" spans="1:23">
      <c r="A14" s="117" t="s">
        <v>260</v>
      </c>
      <c r="B14" s="117" t="s">
        <v>266</v>
      </c>
      <c r="C14" s="117" t="s">
        <v>265</v>
      </c>
      <c r="D14" s="117" t="s">
        <v>47</v>
      </c>
      <c r="E14" s="117" t="s">
        <v>81</v>
      </c>
      <c r="F14" s="117" t="s">
        <v>82</v>
      </c>
      <c r="G14" s="117" t="s">
        <v>267</v>
      </c>
      <c r="H14" s="117" t="s">
        <v>268</v>
      </c>
      <c r="I14" s="119">
        <v>206100</v>
      </c>
      <c r="J14" s="119">
        <v>206100</v>
      </c>
      <c r="K14" s="119">
        <v>206100</v>
      </c>
      <c r="L14" s="119"/>
      <c r="M14" s="119"/>
      <c r="N14" s="117"/>
      <c r="O14" s="117"/>
      <c r="P14" s="117"/>
      <c r="Q14" s="119"/>
      <c r="R14" s="119"/>
      <c r="S14" s="119"/>
      <c r="T14" s="119"/>
      <c r="U14" s="119"/>
      <c r="V14" s="119"/>
      <c r="W14" s="119"/>
    </row>
    <row r="15" ht="52.5" customHeight="1" outlineLevel="1" spans="1:23">
      <c r="A15" s="117" t="s">
        <v>260</v>
      </c>
      <c r="B15" s="117" t="s">
        <v>266</v>
      </c>
      <c r="C15" s="117" t="s">
        <v>265</v>
      </c>
      <c r="D15" s="117" t="s">
        <v>47</v>
      </c>
      <c r="E15" s="117" t="s">
        <v>81</v>
      </c>
      <c r="F15" s="117" t="s">
        <v>82</v>
      </c>
      <c r="G15" s="117" t="s">
        <v>269</v>
      </c>
      <c r="H15" s="117" t="s">
        <v>270</v>
      </c>
      <c r="I15" s="119">
        <v>8924</v>
      </c>
      <c r="J15" s="119">
        <v>8924</v>
      </c>
      <c r="K15" s="119">
        <v>8924</v>
      </c>
      <c r="L15" s="119"/>
      <c r="M15" s="119"/>
      <c r="N15" s="117"/>
      <c r="O15" s="117"/>
      <c r="P15" s="117"/>
      <c r="Q15" s="119"/>
      <c r="R15" s="119"/>
      <c r="S15" s="119"/>
      <c r="T15" s="119"/>
      <c r="U15" s="119"/>
      <c r="V15" s="119"/>
      <c r="W15" s="119"/>
    </row>
    <row r="16" ht="52.5" customHeight="1" outlineLevel="1" spans="1:23">
      <c r="A16" s="117" t="s">
        <v>260</v>
      </c>
      <c r="B16" s="117" t="s">
        <v>266</v>
      </c>
      <c r="C16" s="117" t="s">
        <v>265</v>
      </c>
      <c r="D16" s="117" t="s">
        <v>47</v>
      </c>
      <c r="E16" s="117" t="s">
        <v>81</v>
      </c>
      <c r="F16" s="117" t="s">
        <v>82</v>
      </c>
      <c r="G16" s="117" t="s">
        <v>234</v>
      </c>
      <c r="H16" s="117" t="s">
        <v>235</v>
      </c>
      <c r="I16" s="119">
        <v>32000</v>
      </c>
      <c r="J16" s="119">
        <v>32000</v>
      </c>
      <c r="K16" s="119">
        <v>32000</v>
      </c>
      <c r="L16" s="119"/>
      <c r="M16" s="119"/>
      <c r="N16" s="117"/>
      <c r="O16" s="117"/>
      <c r="P16" s="117"/>
      <c r="Q16" s="119"/>
      <c r="R16" s="119"/>
      <c r="S16" s="119"/>
      <c r="T16" s="119"/>
      <c r="U16" s="119"/>
      <c r="V16" s="119"/>
      <c r="W16" s="119"/>
    </row>
    <row r="17" ht="52.5" customHeight="1" outlineLevel="1" spans="1:23">
      <c r="A17" s="117" t="s">
        <v>260</v>
      </c>
      <c r="B17" s="117" t="s">
        <v>266</v>
      </c>
      <c r="C17" s="117" t="s">
        <v>265</v>
      </c>
      <c r="D17" s="117" t="s">
        <v>47</v>
      </c>
      <c r="E17" s="117" t="s">
        <v>81</v>
      </c>
      <c r="F17" s="117" t="s">
        <v>82</v>
      </c>
      <c r="G17" s="117" t="s">
        <v>271</v>
      </c>
      <c r="H17" s="117" t="s">
        <v>272</v>
      </c>
      <c r="I17" s="119">
        <v>40000</v>
      </c>
      <c r="J17" s="119">
        <v>40000</v>
      </c>
      <c r="K17" s="119">
        <v>40000</v>
      </c>
      <c r="L17" s="119"/>
      <c r="M17" s="119"/>
      <c r="N17" s="117"/>
      <c r="O17" s="117"/>
      <c r="P17" s="117"/>
      <c r="Q17" s="119"/>
      <c r="R17" s="119"/>
      <c r="S17" s="119"/>
      <c r="T17" s="119"/>
      <c r="U17" s="119"/>
      <c r="V17" s="119"/>
      <c r="W17" s="119"/>
    </row>
    <row r="18" ht="52.5" customHeight="1" outlineLevel="1" spans="1:23">
      <c r="A18" s="117" t="s">
        <v>260</v>
      </c>
      <c r="B18" s="117" t="s">
        <v>266</v>
      </c>
      <c r="C18" s="117" t="s">
        <v>265</v>
      </c>
      <c r="D18" s="117" t="s">
        <v>47</v>
      </c>
      <c r="E18" s="117" t="s">
        <v>81</v>
      </c>
      <c r="F18" s="117" t="s">
        <v>82</v>
      </c>
      <c r="G18" s="117" t="s">
        <v>271</v>
      </c>
      <c r="H18" s="117" t="s">
        <v>272</v>
      </c>
      <c r="I18" s="119">
        <v>75000</v>
      </c>
      <c r="J18" s="119">
        <v>75000</v>
      </c>
      <c r="K18" s="119">
        <v>75000</v>
      </c>
      <c r="L18" s="119"/>
      <c r="M18" s="119"/>
      <c r="N18" s="117"/>
      <c r="O18" s="117"/>
      <c r="P18" s="117"/>
      <c r="Q18" s="119"/>
      <c r="R18" s="119"/>
      <c r="S18" s="119"/>
      <c r="T18" s="119"/>
      <c r="U18" s="119"/>
      <c r="V18" s="119"/>
      <c r="W18" s="119"/>
    </row>
    <row r="19" ht="52.5" customHeight="1" outlineLevel="1" spans="1:23">
      <c r="A19" s="117" t="s">
        <v>260</v>
      </c>
      <c r="B19" s="117" t="s">
        <v>266</v>
      </c>
      <c r="C19" s="117" t="s">
        <v>265</v>
      </c>
      <c r="D19" s="117" t="s">
        <v>47</v>
      </c>
      <c r="E19" s="117" t="s">
        <v>81</v>
      </c>
      <c r="F19" s="117" t="s">
        <v>82</v>
      </c>
      <c r="G19" s="117" t="s">
        <v>273</v>
      </c>
      <c r="H19" s="117" t="s">
        <v>274</v>
      </c>
      <c r="I19" s="119">
        <v>239400</v>
      </c>
      <c r="J19" s="119">
        <v>239400</v>
      </c>
      <c r="K19" s="119">
        <v>239400</v>
      </c>
      <c r="L19" s="119"/>
      <c r="M19" s="119"/>
      <c r="N19" s="117"/>
      <c r="O19" s="117"/>
      <c r="P19" s="117"/>
      <c r="Q19" s="119"/>
      <c r="R19" s="119"/>
      <c r="S19" s="119"/>
      <c r="T19" s="119"/>
      <c r="U19" s="119"/>
      <c r="V19" s="119"/>
      <c r="W19" s="119"/>
    </row>
    <row r="20" ht="52.5" customHeight="1" outlineLevel="1" spans="1:23">
      <c r="A20" s="117" t="s">
        <v>260</v>
      </c>
      <c r="B20" s="117" t="s">
        <v>266</v>
      </c>
      <c r="C20" s="117" t="s">
        <v>265</v>
      </c>
      <c r="D20" s="117" t="s">
        <v>47</v>
      </c>
      <c r="E20" s="117" t="s">
        <v>81</v>
      </c>
      <c r="F20" s="117" t="s">
        <v>82</v>
      </c>
      <c r="G20" s="117" t="s">
        <v>227</v>
      </c>
      <c r="H20" s="117" t="s">
        <v>228</v>
      </c>
      <c r="I20" s="119">
        <v>30000</v>
      </c>
      <c r="J20" s="119">
        <v>30000</v>
      </c>
      <c r="K20" s="119">
        <v>30000</v>
      </c>
      <c r="L20" s="119"/>
      <c r="M20" s="119"/>
      <c r="N20" s="117"/>
      <c r="O20" s="117"/>
      <c r="P20" s="117"/>
      <c r="Q20" s="119"/>
      <c r="R20" s="119"/>
      <c r="S20" s="119"/>
      <c r="T20" s="119"/>
      <c r="U20" s="119"/>
      <c r="V20" s="119"/>
      <c r="W20" s="119"/>
    </row>
    <row r="21" ht="52.5" customHeight="1" outlineLevel="1" spans="1:23">
      <c r="A21" s="117" t="s">
        <v>260</v>
      </c>
      <c r="B21" s="117" t="s">
        <v>266</v>
      </c>
      <c r="C21" s="117" t="s">
        <v>265</v>
      </c>
      <c r="D21" s="117" t="s">
        <v>47</v>
      </c>
      <c r="E21" s="117" t="s">
        <v>81</v>
      </c>
      <c r="F21" s="117" t="s">
        <v>82</v>
      </c>
      <c r="G21" s="117" t="s">
        <v>275</v>
      </c>
      <c r="H21" s="117" t="s">
        <v>276</v>
      </c>
      <c r="I21" s="119">
        <v>30000</v>
      </c>
      <c r="J21" s="119">
        <v>30000</v>
      </c>
      <c r="K21" s="119">
        <v>30000</v>
      </c>
      <c r="L21" s="119"/>
      <c r="M21" s="119"/>
      <c r="N21" s="117"/>
      <c r="O21" s="117"/>
      <c r="P21" s="117"/>
      <c r="Q21" s="119"/>
      <c r="R21" s="119"/>
      <c r="S21" s="119"/>
      <c r="T21" s="119"/>
      <c r="U21" s="119"/>
      <c r="V21" s="119"/>
      <c r="W21" s="119"/>
    </row>
    <row r="22" ht="52.5" customHeight="1" spans="1:23">
      <c r="A22" s="117"/>
      <c r="B22" s="117"/>
      <c r="C22" s="117" t="s">
        <v>277</v>
      </c>
      <c r="D22" s="117"/>
      <c r="E22" s="117"/>
      <c r="F22" s="117"/>
      <c r="G22" s="117"/>
      <c r="H22" s="117"/>
      <c r="I22" s="119">
        <v>205376</v>
      </c>
      <c r="J22" s="119">
        <v>205376</v>
      </c>
      <c r="K22" s="119">
        <v>205376</v>
      </c>
      <c r="L22" s="119"/>
      <c r="M22" s="119"/>
      <c r="N22" s="117"/>
      <c r="O22" s="117"/>
      <c r="P22" s="117"/>
      <c r="Q22" s="119"/>
      <c r="R22" s="119"/>
      <c r="S22" s="119"/>
      <c r="T22" s="119"/>
      <c r="U22" s="119"/>
      <c r="V22" s="119"/>
      <c r="W22" s="119"/>
    </row>
    <row r="23" ht="52.5" customHeight="1" outlineLevel="1" spans="1:23">
      <c r="A23" s="117" t="s">
        <v>260</v>
      </c>
      <c r="B23" s="117" t="s">
        <v>278</v>
      </c>
      <c r="C23" s="117" t="s">
        <v>277</v>
      </c>
      <c r="D23" s="117" t="s">
        <v>47</v>
      </c>
      <c r="E23" s="117" t="s">
        <v>81</v>
      </c>
      <c r="F23" s="117" t="s">
        <v>82</v>
      </c>
      <c r="G23" s="117" t="s">
        <v>279</v>
      </c>
      <c r="H23" s="117" t="s">
        <v>280</v>
      </c>
      <c r="I23" s="119">
        <v>205376</v>
      </c>
      <c r="J23" s="119">
        <v>205376</v>
      </c>
      <c r="K23" s="119">
        <v>205376</v>
      </c>
      <c r="L23" s="119"/>
      <c r="M23" s="119"/>
      <c r="N23" s="117"/>
      <c r="O23" s="117"/>
      <c r="P23" s="117"/>
      <c r="Q23" s="119"/>
      <c r="R23" s="119"/>
      <c r="S23" s="119"/>
      <c r="T23" s="119"/>
      <c r="U23" s="119"/>
      <c r="V23" s="119"/>
      <c r="W23" s="119"/>
    </row>
    <row r="24" ht="30" customHeight="1" spans="1:23">
      <c r="A24" s="118" t="s">
        <v>31</v>
      </c>
      <c r="B24" s="118"/>
      <c r="C24" s="118"/>
      <c r="D24" s="118"/>
      <c r="E24" s="118"/>
      <c r="F24" s="118"/>
      <c r="G24" s="118"/>
      <c r="H24" s="118"/>
      <c r="I24" s="119">
        <v>1350000</v>
      </c>
      <c r="J24" s="119">
        <v>1350000</v>
      </c>
      <c r="K24" s="119">
        <v>1350000</v>
      </c>
      <c r="L24" s="119"/>
      <c r="M24" s="119"/>
      <c r="N24" s="119"/>
      <c r="O24" s="119"/>
      <c r="P24" s="119"/>
      <c r="Q24" s="119"/>
      <c r="R24" s="119"/>
      <c r="S24" s="119"/>
      <c r="T24" s="119"/>
      <c r="U24" s="119"/>
      <c r="V24" s="119"/>
      <c r="W24" s="119"/>
    </row>
  </sheetData>
  <mergeCells count="30">
    <mergeCell ref="A1:W1"/>
    <mergeCell ref="A2:W2"/>
    <mergeCell ref="A3:G3"/>
    <mergeCell ref="V3:W3"/>
    <mergeCell ref="J4:M4"/>
    <mergeCell ref="N4:P4"/>
    <mergeCell ref="R4:W4"/>
    <mergeCell ref="J5:K5"/>
    <mergeCell ref="A24:H2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20"/>
  <sheetViews>
    <sheetView showZeros="0" workbookViewId="0">
      <selection activeCell="A3" sqref="A3:E3"/>
    </sheetView>
  </sheetViews>
  <sheetFormatPr defaultColWidth="10.2857142857143" defaultRowHeight="15" customHeight="1"/>
  <cols>
    <col min="1" max="9" width="14.2857142857143" customWidth="1"/>
    <col min="10" max="10" width="34.2857142857143" customWidth="1"/>
  </cols>
  <sheetData>
    <row r="1" ht="18.75" customHeight="1" spans="1:10">
      <c r="A1" s="108"/>
      <c r="B1" s="108"/>
      <c r="C1" s="108"/>
      <c r="D1" s="108"/>
      <c r="E1" s="108"/>
      <c r="F1" s="108"/>
      <c r="G1" s="108"/>
      <c r="H1" s="108"/>
      <c r="I1" s="108"/>
      <c r="J1" s="112" t="s">
        <v>281</v>
      </c>
    </row>
    <row r="2" ht="34.5" customHeight="1" spans="1:10">
      <c r="A2" s="109" t="str">
        <f>"2025"&amp;"年项目支出绩效目标表"</f>
        <v>2025年项目支出绩效目标表</v>
      </c>
      <c r="B2" s="109"/>
      <c r="C2" s="109"/>
      <c r="D2" s="109"/>
      <c r="E2" s="109"/>
      <c r="F2" s="109"/>
      <c r="G2" s="109"/>
      <c r="H2" s="109"/>
      <c r="I2" s="109"/>
      <c r="J2" s="109"/>
    </row>
    <row r="3" ht="18.75" customHeight="1" spans="1:10">
      <c r="A3" s="108" t="s">
        <v>1</v>
      </c>
      <c r="B3" s="108"/>
      <c r="C3" s="108"/>
      <c r="D3" s="108"/>
      <c r="E3" s="108"/>
      <c r="F3" s="108"/>
      <c r="G3" s="108"/>
      <c r="H3" s="108"/>
      <c r="I3" s="108"/>
      <c r="J3" s="108"/>
    </row>
    <row r="4" ht="22.5" customHeight="1" spans="1:10">
      <c r="A4" s="110" t="s">
        <v>282</v>
      </c>
      <c r="B4" s="110" t="s">
        <v>283</v>
      </c>
      <c r="C4" s="110" t="s">
        <v>284</v>
      </c>
      <c r="D4" s="110" t="s">
        <v>285</v>
      </c>
      <c r="E4" s="110" t="s">
        <v>286</v>
      </c>
      <c r="F4" s="110" t="s">
        <v>287</v>
      </c>
      <c r="G4" s="110" t="s">
        <v>288</v>
      </c>
      <c r="H4" s="110" t="s">
        <v>289</v>
      </c>
      <c r="I4" s="110" t="s">
        <v>290</v>
      </c>
      <c r="J4" s="110" t="s">
        <v>291</v>
      </c>
    </row>
    <row r="5" ht="22.5" customHeight="1" spans="1:10">
      <c r="A5" s="110" t="s">
        <v>60</v>
      </c>
      <c r="B5" s="110" t="s">
        <v>61</v>
      </c>
      <c r="C5" s="110" t="s">
        <v>62</v>
      </c>
      <c r="D5" s="110" t="s">
        <v>63</v>
      </c>
      <c r="E5" s="110" t="s">
        <v>64</v>
      </c>
      <c r="F5" s="110" t="s">
        <v>65</v>
      </c>
      <c r="G5" s="110" t="s">
        <v>66</v>
      </c>
      <c r="H5" s="110" t="s">
        <v>67</v>
      </c>
      <c r="I5" s="110" t="s">
        <v>68</v>
      </c>
      <c r="J5" s="110" t="s">
        <v>69</v>
      </c>
    </row>
    <row r="6" ht="52.5" customHeight="1" spans="1:10">
      <c r="A6" s="110" t="s">
        <v>47</v>
      </c>
      <c r="B6" s="110"/>
      <c r="C6" s="110"/>
      <c r="D6" s="110"/>
      <c r="E6" s="110"/>
      <c r="F6" s="110"/>
      <c r="G6" s="110"/>
      <c r="H6" s="110"/>
      <c r="I6" s="110"/>
      <c r="J6" s="110"/>
    </row>
    <row r="7" ht="52.5" customHeight="1" outlineLevel="1" spans="1:10">
      <c r="A7" s="111" t="s">
        <v>259</v>
      </c>
      <c r="B7" s="111" t="s">
        <v>292</v>
      </c>
      <c r="C7" s="111" t="s">
        <v>293</v>
      </c>
      <c r="D7" s="111" t="s">
        <v>294</v>
      </c>
      <c r="E7" s="111" t="s">
        <v>295</v>
      </c>
      <c r="F7" s="111" t="s">
        <v>296</v>
      </c>
      <c r="G7" s="110" t="s">
        <v>297</v>
      </c>
      <c r="H7" s="110" t="s">
        <v>298</v>
      </c>
      <c r="I7" s="111" t="s">
        <v>299</v>
      </c>
      <c r="J7" s="111" t="s">
        <v>300</v>
      </c>
    </row>
    <row r="8" ht="52.5" customHeight="1" outlineLevel="1" spans="1:10">
      <c r="A8" s="111" t="s">
        <v>259</v>
      </c>
      <c r="B8" s="111" t="s">
        <v>292</v>
      </c>
      <c r="C8" s="111" t="s">
        <v>301</v>
      </c>
      <c r="D8" s="111" t="s">
        <v>302</v>
      </c>
      <c r="E8" s="111" t="s">
        <v>303</v>
      </c>
      <c r="F8" s="111" t="s">
        <v>296</v>
      </c>
      <c r="G8" s="110" t="s">
        <v>74</v>
      </c>
      <c r="H8" s="110" t="s">
        <v>298</v>
      </c>
      <c r="I8" s="111" t="s">
        <v>299</v>
      </c>
      <c r="J8" s="111" t="s">
        <v>303</v>
      </c>
    </row>
    <row r="9" ht="52.5" customHeight="1" outlineLevel="1" spans="1:10">
      <c r="A9" s="111" t="s">
        <v>259</v>
      </c>
      <c r="B9" s="111" t="s">
        <v>292</v>
      </c>
      <c r="C9" s="111" t="s">
        <v>304</v>
      </c>
      <c r="D9" s="111" t="s">
        <v>305</v>
      </c>
      <c r="E9" s="111" t="s">
        <v>305</v>
      </c>
      <c r="F9" s="111" t="s">
        <v>296</v>
      </c>
      <c r="G9" s="110" t="s">
        <v>306</v>
      </c>
      <c r="H9" s="110" t="s">
        <v>298</v>
      </c>
      <c r="I9" s="111" t="s">
        <v>299</v>
      </c>
      <c r="J9" s="111" t="s">
        <v>307</v>
      </c>
    </row>
    <row r="10" ht="52.5" customHeight="1" outlineLevel="1" spans="1:10">
      <c r="A10" s="111" t="s">
        <v>277</v>
      </c>
      <c r="B10" s="111" t="s">
        <v>308</v>
      </c>
      <c r="C10" s="111" t="s">
        <v>293</v>
      </c>
      <c r="D10" s="111" t="s">
        <v>309</v>
      </c>
      <c r="E10" s="111" t="s">
        <v>310</v>
      </c>
      <c r="F10" s="111" t="s">
        <v>296</v>
      </c>
      <c r="G10" s="110" t="s">
        <v>311</v>
      </c>
      <c r="H10" s="110" t="s">
        <v>298</v>
      </c>
      <c r="I10" s="111" t="s">
        <v>312</v>
      </c>
      <c r="J10" s="111" t="s">
        <v>313</v>
      </c>
    </row>
    <row r="11" ht="52.5" customHeight="1" outlineLevel="1" spans="1:10">
      <c r="A11" s="111" t="s">
        <v>277</v>
      </c>
      <c r="B11" s="111" t="s">
        <v>308</v>
      </c>
      <c r="C11" s="111" t="s">
        <v>293</v>
      </c>
      <c r="D11" s="111" t="s">
        <v>309</v>
      </c>
      <c r="E11" s="111" t="s">
        <v>314</v>
      </c>
      <c r="F11" s="111" t="s">
        <v>315</v>
      </c>
      <c r="G11" s="110" t="s">
        <v>297</v>
      </c>
      <c r="H11" s="110" t="s">
        <v>298</v>
      </c>
      <c r="I11" s="111" t="s">
        <v>312</v>
      </c>
      <c r="J11" s="111" t="s">
        <v>316</v>
      </c>
    </row>
    <row r="12" ht="52.5" customHeight="1" outlineLevel="1" spans="1:10">
      <c r="A12" s="111" t="s">
        <v>277</v>
      </c>
      <c r="B12" s="111" t="s">
        <v>308</v>
      </c>
      <c r="C12" s="111" t="s">
        <v>293</v>
      </c>
      <c r="D12" s="111" t="s">
        <v>294</v>
      </c>
      <c r="E12" s="111" t="s">
        <v>317</v>
      </c>
      <c r="F12" s="111" t="s">
        <v>315</v>
      </c>
      <c r="G12" s="110" t="s">
        <v>306</v>
      </c>
      <c r="H12" s="110" t="s">
        <v>298</v>
      </c>
      <c r="I12" s="111" t="s">
        <v>312</v>
      </c>
      <c r="J12" s="111" t="s">
        <v>318</v>
      </c>
    </row>
    <row r="13" ht="52.5" customHeight="1" outlineLevel="1" spans="1:10">
      <c r="A13" s="111" t="s">
        <v>277</v>
      </c>
      <c r="B13" s="111" t="s">
        <v>308</v>
      </c>
      <c r="C13" s="111" t="s">
        <v>293</v>
      </c>
      <c r="D13" s="111" t="s">
        <v>319</v>
      </c>
      <c r="E13" s="111" t="s">
        <v>320</v>
      </c>
      <c r="F13" s="111" t="s">
        <v>315</v>
      </c>
      <c r="G13" s="110" t="s">
        <v>311</v>
      </c>
      <c r="H13" s="110" t="s">
        <v>298</v>
      </c>
      <c r="I13" s="111" t="s">
        <v>312</v>
      </c>
      <c r="J13" s="111" t="s">
        <v>321</v>
      </c>
    </row>
    <row r="14" ht="52.5" customHeight="1" outlineLevel="1" spans="1:10">
      <c r="A14" s="111" t="s">
        <v>277</v>
      </c>
      <c r="B14" s="111" t="s">
        <v>308</v>
      </c>
      <c r="C14" s="111" t="s">
        <v>301</v>
      </c>
      <c r="D14" s="111" t="s">
        <v>302</v>
      </c>
      <c r="E14" s="111" t="s">
        <v>322</v>
      </c>
      <c r="F14" s="111" t="s">
        <v>315</v>
      </c>
      <c r="G14" s="110" t="s">
        <v>311</v>
      </c>
      <c r="H14" s="110" t="s">
        <v>298</v>
      </c>
      <c r="I14" s="111" t="s">
        <v>312</v>
      </c>
      <c r="J14" s="111" t="s">
        <v>323</v>
      </c>
    </row>
    <row r="15" ht="52.5" customHeight="1" outlineLevel="1" spans="1:10">
      <c r="A15" s="111" t="s">
        <v>277</v>
      </c>
      <c r="B15" s="111" t="s">
        <v>308</v>
      </c>
      <c r="C15" s="111" t="s">
        <v>301</v>
      </c>
      <c r="D15" s="111" t="s">
        <v>302</v>
      </c>
      <c r="E15" s="111" t="s">
        <v>302</v>
      </c>
      <c r="F15" s="111" t="s">
        <v>296</v>
      </c>
      <c r="G15" s="110" t="s">
        <v>311</v>
      </c>
      <c r="H15" s="110"/>
      <c r="I15" s="111" t="s">
        <v>299</v>
      </c>
      <c r="J15" s="111" t="s">
        <v>323</v>
      </c>
    </row>
    <row r="16" ht="52.5" customHeight="1" outlineLevel="1" spans="1:10">
      <c r="A16" s="111" t="s">
        <v>277</v>
      </c>
      <c r="B16" s="111" t="s">
        <v>308</v>
      </c>
      <c r="C16" s="111" t="s">
        <v>304</v>
      </c>
      <c r="D16" s="111" t="s">
        <v>305</v>
      </c>
      <c r="E16" s="111" t="s">
        <v>324</v>
      </c>
      <c r="F16" s="111" t="s">
        <v>296</v>
      </c>
      <c r="G16" s="110" t="s">
        <v>311</v>
      </c>
      <c r="H16" s="110" t="s">
        <v>298</v>
      </c>
      <c r="I16" s="111" t="s">
        <v>299</v>
      </c>
      <c r="J16" s="111" t="s">
        <v>325</v>
      </c>
    </row>
    <row r="17" ht="52.5" customHeight="1" outlineLevel="1" spans="1:10">
      <c r="A17" s="111" t="s">
        <v>277</v>
      </c>
      <c r="B17" s="111" t="s">
        <v>308</v>
      </c>
      <c r="C17" s="111" t="s">
        <v>304</v>
      </c>
      <c r="D17" s="111" t="s">
        <v>305</v>
      </c>
      <c r="E17" s="111" t="s">
        <v>326</v>
      </c>
      <c r="F17" s="111" t="s">
        <v>296</v>
      </c>
      <c r="G17" s="110" t="s">
        <v>311</v>
      </c>
      <c r="H17" s="110" t="s">
        <v>298</v>
      </c>
      <c r="I17" s="111" t="s">
        <v>299</v>
      </c>
      <c r="J17" s="111" t="s">
        <v>327</v>
      </c>
    </row>
    <row r="18" ht="52.5" customHeight="1" outlineLevel="1" spans="1:10">
      <c r="A18" s="111" t="s">
        <v>265</v>
      </c>
      <c r="B18" s="111" t="s">
        <v>328</v>
      </c>
      <c r="C18" s="111" t="s">
        <v>293</v>
      </c>
      <c r="D18" s="111" t="s">
        <v>294</v>
      </c>
      <c r="E18" s="111" t="s">
        <v>329</v>
      </c>
      <c r="F18" s="111" t="s">
        <v>296</v>
      </c>
      <c r="G18" s="110" t="s">
        <v>297</v>
      </c>
      <c r="H18" s="110" t="s">
        <v>298</v>
      </c>
      <c r="I18" s="111" t="s">
        <v>299</v>
      </c>
      <c r="J18" s="111" t="s">
        <v>330</v>
      </c>
    </row>
    <row r="19" ht="52.5" customHeight="1" outlineLevel="1" spans="1:10">
      <c r="A19" s="111" t="s">
        <v>265</v>
      </c>
      <c r="B19" s="111" t="s">
        <v>328</v>
      </c>
      <c r="C19" s="111" t="s">
        <v>301</v>
      </c>
      <c r="D19" s="111" t="s">
        <v>302</v>
      </c>
      <c r="E19" s="111" t="s">
        <v>303</v>
      </c>
      <c r="F19" s="111" t="s">
        <v>296</v>
      </c>
      <c r="G19" s="110" t="s">
        <v>74</v>
      </c>
      <c r="H19" s="110" t="s">
        <v>298</v>
      </c>
      <c r="I19" s="111" t="s">
        <v>299</v>
      </c>
      <c r="J19" s="111" t="s">
        <v>303</v>
      </c>
    </row>
    <row r="20" ht="52.5" customHeight="1" outlineLevel="1" spans="1:10">
      <c r="A20" s="111" t="s">
        <v>265</v>
      </c>
      <c r="B20" s="111" t="s">
        <v>328</v>
      </c>
      <c r="C20" s="111" t="s">
        <v>304</v>
      </c>
      <c r="D20" s="111" t="s">
        <v>305</v>
      </c>
      <c r="E20" s="111" t="s">
        <v>305</v>
      </c>
      <c r="F20" s="111" t="s">
        <v>296</v>
      </c>
      <c r="G20" s="110" t="s">
        <v>306</v>
      </c>
      <c r="H20" s="110" t="s">
        <v>298</v>
      </c>
      <c r="I20" s="111" t="s">
        <v>299</v>
      </c>
      <c r="J20" s="111" t="s">
        <v>307</v>
      </c>
    </row>
  </sheetData>
  <mergeCells count="8">
    <mergeCell ref="A2:J2"/>
    <mergeCell ref="A3:E3"/>
    <mergeCell ref="A7:A9"/>
    <mergeCell ref="A10:A17"/>
    <mergeCell ref="A18:A20"/>
    <mergeCell ref="B7:B9"/>
    <mergeCell ref="B10:B17"/>
    <mergeCell ref="B18:B20"/>
  </mergeCells>
  <pageMargins left="0.75" right="0.75" top="1" bottom="1" header="0.5" footer="0.5"/>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ONLYOFFICE/7.5.1.23</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OPT-7060</cp:lastModifiedBy>
  <cp:revision>1</cp:revision>
  <dcterms:created xsi:type="dcterms:W3CDTF">2025-04-29T08:42:21Z</dcterms:created>
  <dcterms:modified xsi:type="dcterms:W3CDTF">2025-04-29T10:52:17Z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6D032CEB70B248E2976B718A0E7BA856_13</vt:lpwstr>
  </property>
</Properties>
</file>