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0" activeTab="10"/>
  </bookViews>
  <sheets>
    <sheet name="部门财务收支预算总表 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<sst xmlns="http://schemas.openxmlformats.org/spreadsheetml/2006/main" count="879" uniqueCount="373">
  <si>
    <t>预算01-1表</t>
  </si>
  <si>
    <t>单位名称：中国人民政治协商会议云南省芒市委员会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</si>
  <si>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</si>
  <si>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</si>
  <si>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</si>
  <si>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</si>
  <si>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</si>
  <si>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</si>
  <si>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</si>
  <si>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</si>
  <si>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</si>
  <si>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</si>
  <si>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</si>
  <si>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</si>
  <si>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</si>
  <si>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</si>
  <si>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</si>
  <si>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</si>
  <si>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</si>
  <si>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</si>
  <si>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</si>
  <si>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</si>
  <si>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</si>
  <si>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</si>
  <si>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</si>
  <si>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</si>
  <si>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</si>
  <si>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</si>
  <si>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</si>
  <si>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</si>
  <si>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</si>
  <si>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</si>
  <si>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</si>
  <si>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</si>
  <si>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</si>
  <si>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</si>
  <si>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</si>
  <si>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</si>
  <si>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</si>
  <si>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</si>
  <si>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</si>
  <si>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</si>
  <si>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</si>
  <si>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</si>
  <si>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</si>
  <si>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</si>
  <si>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200001</t>
  </si>
  <si>
    <t>中国人民政治协商会议云南省芒市委员会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</si>
  <si>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</si>
  <si>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</si>
  <si>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</si>
  <si>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</si>
  <si>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</si>
  <si>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</si>
  <si>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</si>
  <si>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</si>
  <si>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</si>
  <si>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</si>
  <si>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</si>
  <si>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</si>
  <si>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</si>
  <si>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</si>
  <si>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</si>
  <si>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</si>
  <si>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</si>
  <si>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</si>
  <si>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</si>
  <si>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</si>
  <si>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</si>
  <si>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</si>
  <si>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</si>
  <si>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</si>
  <si>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</si>
  <si>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</si>
  <si>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</si>
  <si>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</si>
  <si>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</si>
  <si>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20102</t>
  </si>
  <si>
    <t>政协事务</t>
  </si>
  <si>
    <t>2010201</t>
  </si>
  <si>
    <t>行政运行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</si>
  <si>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</si>
  <si>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</si>
  <si>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</si>
  <si>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</si>
  <si>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</si>
  <si>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</si>
  <si>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</si>
  <si>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</si>
  <si>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</si>
  <si>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</si>
  <si>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</si>
  <si>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</si>
  <si>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</si>
  <si>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</si>
  <si>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</si>
  <si>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</si>
  <si>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</si>
  <si>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</si>
  <si>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</si>
  <si>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</si>
  <si>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</si>
  <si>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</si>
  <si>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</si>
  <si>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</si>
  <si>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</si>
  <si>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</si>
  <si>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</si>
  <si>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</si>
  <si>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</si>
  <si>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</si>
  <si>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</si>
  <si>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</si>
  <si>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</si>
  <si>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</si>
  <si>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</si>
  <si>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</si>
  <si>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</si>
  <si>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</si>
  <si>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</si>
  <si>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</si>
  <si>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</si>
  <si>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</si>
  <si>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</si>
  <si>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</si>
  <si>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</si>
  <si>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</si>
  <si>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</si>
  <si>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</si>
  <si>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</si>
  <si>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</si>
  <si>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</si>
  <si>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</si>
  <si>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</si>
  <si>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</si>
  <si>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</si>
  <si>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</si>
  <si>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</si>
  <si>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</si>
  <si>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</si>
  <si>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</si>
  <si>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</si>
  <si>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</si>
  <si>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</si>
  <si>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</si>
  <si>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</si>
  <si>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</si>
  <si>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</si>
  <si>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</si>
  <si>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</si>
  <si>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</si>
  <si>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</si>
  <si>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</si>
  <si>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</si>
  <si>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</si>
  <si>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</si>
  <si>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</si>
  <si>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</si>
  <si>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</si>
  <si>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</si>
  <si>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</si>
  <si>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</si>
  <si>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</si>
  <si>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</si>
  <si>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</si>
  <si>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</si>
  <si>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</si>
  <si>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</si>
  <si>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</si>
  <si>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</si>
  <si>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</si>
  <si>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</si>
  <si>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</si>
  <si>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</si>
  <si>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</si>
  <si>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</si>
  <si>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</si>
  <si>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</si>
  <si>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</si>
  <si>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</si>
  <si>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</si>
  <si>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</si>
  <si>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</si>
  <si>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</si>
  <si>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</si>
  <si>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</si>
  <si>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</si>
  <si>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</si>
  <si>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</si>
  <si>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</si>
  <si>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</si>
  <si>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</si>
  <si>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</si>
  <si>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533103210000000018258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</si>
  <si>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</si>
  <si>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</si>
  <si>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</si>
  <si>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</si>
  <si>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</si>
  <si>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</si>
  <si>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</si>
  <si>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533103210000000018259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</si>
  <si>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</si>
  <si>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</si>
  <si>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</si>
  <si>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</si>
  <si>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</si>
  <si>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</si>
  <si>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</si>
  <si>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</si>
  <si>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</si>
  <si>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533103210000000018260</t>
  </si>
  <si>
    <t>30113</t>
  </si>
  <si>
    <t>533103231100001232171</t>
  </si>
  <si>
    <t>公用经费安排的公务用车运维费</t>
  </si>
  <si>
    <t>30231</t>
  </si>
  <si>
    <t>公务用车运行维护费</t>
  </si>
  <si>
    <t>533103221100000355843</t>
  </si>
  <si>
    <t>公用经费安排的对个人和家庭的补助</t>
  </si>
  <si>
    <t>30305</t>
  </si>
  <si>
    <t>生活补助</t>
  </si>
  <si>
    <t>533103221100000355770</t>
  </si>
  <si>
    <t>公用经费安排的公务接待费</t>
  </si>
  <si>
    <t>30217</t>
  </si>
  <si>
    <t>533103210000000018266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</si>
  <si>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</si>
  <si>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</si>
  <si>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</si>
  <si>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</si>
  <si>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</si>
  <si>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</si>
  <si>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</si>
  <si>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</si>
  <si>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</si>
  <si>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</si>
  <si>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</si>
  <si>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30229</t>
  </si>
  <si>
    <t>福利费</t>
  </si>
  <si>
    <t>30239</t>
  </si>
  <si>
    <t>其他交通费用</t>
  </si>
  <si>
    <t>30226</t>
  </si>
  <si>
    <t>劳务费</t>
  </si>
  <si>
    <t>533103210000000018263</t>
  </si>
  <si>
    <t>工会经费</t>
  </si>
  <si>
    <t>30228</t>
  </si>
  <si>
    <t>533103210000000018262</t>
  </si>
  <si>
    <t>公务交通补贴</t>
  </si>
  <si>
    <t>533103210000000018264</t>
  </si>
  <si>
    <t>老干部党支部工作经费</t>
  </si>
  <si>
    <t>533103241100002308354</t>
  </si>
  <si>
    <t>机关事业单位职工及军人抚恤补助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</si>
  <si>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</si>
  <si>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</si>
  <si>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</si>
  <si>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</si>
  <si>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</si>
  <si>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</si>
  <si>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</si>
  <si>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</si>
  <si>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业务经费</t>
  </si>
  <si>
    <t>专项业务类</t>
  </si>
  <si>
    <t>533103251100003754413</t>
  </si>
  <si>
    <t>30202</t>
  </si>
  <si>
    <t>印刷费</t>
  </si>
  <si>
    <t>30216</t>
  </si>
  <si>
    <t>培训费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</si>
  <si>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</si>
  <si>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</si>
  <si>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</si>
  <si>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</si>
  <si>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</si>
  <si>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</si>
  <si>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</si>
  <si>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</si>
  <si>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</si>
  <si>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</si>
  <si>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</si>
  <si>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人民政协工作要聚焦党和国家中心任务，围绕团结和民主两大主题，把协商民主贯穿政治协商、民主监督、参政议政全过程，完善协商议政内容和形式，着力增进共识、促进团结。并完成市委交办的其他工作。</t>
  </si>
  <si>
    <t>产出指标</t>
  </si>
  <si>
    <t>数量指标</t>
  </si>
  <si>
    <t>院坝协商、调研视察、考察学习</t>
  </si>
  <si>
    <t>&gt;=</t>
  </si>
  <si>
    <t>25</t>
  </si>
  <si>
    <t>次</t>
  </si>
  <si>
    <t>定量指标</t>
  </si>
  <si>
    <t>反映院坝协商、调研视察、考察学习情况。</t>
  </si>
  <si>
    <t>质量指标</t>
  </si>
  <si>
    <t>是否纳入年度计划</t>
  </si>
  <si>
    <t>=</t>
  </si>
  <si>
    <t>是</t>
  </si>
  <si>
    <t>是/否</t>
  </si>
  <si>
    <t>反映会议是否纳入部门的年度计划。</t>
  </si>
  <si>
    <t>时效指标</t>
  </si>
  <si>
    <t>年度预算资金拨付率</t>
  </si>
  <si>
    <t>95</t>
  </si>
  <si>
    <t>%</t>
  </si>
  <si>
    <t>反映年度预算资金拨付的情况。</t>
  </si>
  <si>
    <t>效益指标</t>
  </si>
  <si>
    <t>社会效益</t>
  </si>
  <si>
    <t>协商在基层、院坝协商工作</t>
  </si>
  <si>
    <t>场</t>
  </si>
  <si>
    <t xml:space="preserve">反映协商在基层、院坝协商工作开展情况。
</t>
  </si>
  <si>
    <t>满意度指标</t>
  </si>
  <si>
    <t>服务对象满意度</t>
  </si>
  <si>
    <t>政协委员和人民群众满意度</t>
  </si>
  <si>
    <t>96</t>
  </si>
  <si>
    <t>反映政协委员和人民群众的满意程度。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</si>
  <si>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</si>
  <si>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</si>
  <si>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</si>
  <si>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</si>
  <si>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</si>
  <si>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说明：中国人民政治协商会议云南省芒市委员会无政府性基金支出预算，此表无数据。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</si>
  <si>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</si>
  <si>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</si>
  <si>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</si>
  <si>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</si>
  <si>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</si>
  <si>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</si>
  <si>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</si>
  <si>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</si>
  <si>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</si>
  <si>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</si>
  <si>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</si>
  <si>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</si>
  <si>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车辆燃油</t>
  </si>
  <si>
    <t>车辆加油、添加燃料服务</t>
  </si>
  <si>
    <t>升</t>
  </si>
  <si>
    <t>车辆维修</t>
  </si>
  <si>
    <t>车辆维修和保养服务</t>
  </si>
  <si>
    <t>年</t>
  </si>
  <si>
    <t>车辆保险</t>
  </si>
  <si>
    <t>机动车保险服务</t>
  </si>
  <si>
    <t>预算08表</t>
  </si>
  <si>
    <t>政府购买服务项目</t>
  </si>
  <si>
    <t>政府购买服务目录</t>
  </si>
  <si>
    <t>说明：中国人民政治协商会议云南省芒市委员会无政府购买服务经费预算，此表无数据。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</si>
  <si>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</si>
  <si>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</si>
  <si>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</si>
  <si>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</si>
  <si>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</si>
  <si>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</si>
  <si>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</si>
  <si>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</si>
  <si>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</si>
  <si>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</si>
  <si>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</si>
  <si>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</si>
  <si>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</si>
  <si>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</si>
  <si>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</si>
  <si>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</si>
  <si>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说明：中国人民政治协商会议云南省芒市委员会无市对下转移支付预算，此表无数据。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</si>
  <si>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</si>
  <si>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</si>
  <si>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</si>
  <si>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</si>
  <si>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</si>
  <si>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</si>
  <si>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</si>
  <si>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</si>
  <si>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</si>
  <si>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</si>
  <si>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说明：中国人民政治协商会议云南省芒市委员会无新增资产配置经费预算，此表无数据。</t>
  </si>
  <si>
    <t>预算11表</t>
  </si>
  <si>
    <t>上级补助</t>
  </si>
  <si>
    <t>公益性岗位社保补贴资金</t>
  </si>
  <si>
    <t>事业发展类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</si>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</sst>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8">
    <font>
      <sz val="11"/>
      <name val="Calibri"/>
      <charset val="134"/>
    </font>
    <font>
      <sz val="9"/>
      <name val="宋体"/>
      <charset val="134"/>
    </font>
    <font>
      <sz val="10"/>
      <name val="宋体"/>
      <charset val="134"/>
    </font>
    <font>
      <b/>
      <sz val="23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sz val="10"/>
      <color indexed="65"/>
      <name val="宋体"/>
      <charset val="134"/>
    </font>
    <font>
      <b/>
      <sz val="21"/>
      <name val="宋体"/>
      <charset val="134"/>
    </font>
    <font>
      <sz val="10.5"/>
      <name val="宋体"/>
      <charset val="134"/>
    </font>
    <font>
      <sz val="10.5"/>
      <color indexed="65"/>
      <name val="宋体"/>
      <charset val="134"/>
    </font>
    <font>
      <sz val="9"/>
      <name val="SimSun"/>
      <charset val="134"/>
    </font>
    <font>
      <b/>
      <sz val="20"/>
      <name val="SimSun"/>
      <charset val="134"/>
    </font>
    <font>
      <sz val="11"/>
      <name val="SimSun"/>
      <charset val="134"/>
    </font>
    <font>
      <b/>
      <sz val="18"/>
      <name val="Microsoft Sans Serif"/>
      <charset val="134"/>
    </font>
    <font>
      <sz val="12"/>
      <name val="宋体"/>
      <charset val="134"/>
    </font>
    <font>
      <sz val="10"/>
      <name val="SimSun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sz val="11"/>
      <color indexed="2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4" tint="0.399975585192419"/>
        <bgColor theme="4" tint="0.399975585192419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"/>
        <bgColor theme="5" tint="0.799981688894314"/>
      </patternFill>
    </fill>
    <fill>
      <patternFill patternType="solid">
        <fgColor theme="5" tint="0.599993896298105"/>
        <bgColor theme="5" tint="0.599993896298105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"/>
        <bgColor theme="6" tint="0.799981688894314"/>
      </patternFill>
    </fill>
    <fill>
      <patternFill patternType="solid">
        <fgColor theme="6" tint="0.599993896298105"/>
        <bgColor theme="6" tint="0.599993896298105"/>
      </patternFill>
    </fill>
    <fill>
      <patternFill patternType="solid">
        <fgColor theme="6" tint="0.399975585192419"/>
        <bgColor theme="6" tint="0.399975585192419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599993896298105"/>
        <bgColor theme="7" tint="0.599993896298105"/>
      </patternFill>
    </fill>
    <fill>
      <patternFill patternType="solid">
        <fgColor theme="7" tint="0.399975585192419"/>
        <bgColor theme="7" tint="0.399975585192419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"/>
        <bgColor theme="8" tint="0.799981688894314"/>
      </patternFill>
    </fill>
    <fill>
      <patternFill patternType="solid">
        <fgColor theme="8" tint="0.599993896298105"/>
        <bgColor theme="8" tint="0.599993896298105"/>
      </patternFill>
    </fill>
    <fill>
      <patternFill patternType="solid">
        <fgColor theme="8" tint="0.399975585192419"/>
        <bgColor theme="8" tint="0.399975585192419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"/>
        <bgColor theme="9" tint="0.799981688894314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399975585192419"/>
        <bgColor theme="9" tint="0.399975585192419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9" fillId="0" borderId="0" applyFont="0" applyFill="0" applyBorder="0" applyProtection="0">
      <alignment vertical="center"/>
    </xf>
    <xf numFmtId="44" fontId="19" fillId="0" borderId="0" applyFont="0" applyFill="0" applyBorder="0" applyProtection="0">
      <alignment vertical="center"/>
    </xf>
    <xf numFmtId="9" fontId="19" fillId="0" borderId="0" applyFont="0" applyFill="0" applyBorder="0" applyProtection="0">
      <alignment vertical="center"/>
    </xf>
    <xf numFmtId="41" fontId="19" fillId="0" borderId="0" applyFont="0" applyFill="0" applyBorder="0" applyProtection="0">
      <alignment vertical="center"/>
    </xf>
    <xf numFmtId="42" fontId="19" fillId="0" borderId="0" applyFont="0" applyFill="0" applyBorder="0" applyProtection="0">
      <alignment vertical="center"/>
    </xf>
    <xf numFmtId="0" fontId="20" fillId="0" borderId="0" applyNumberFormat="0" applyFill="0" applyBorder="0" applyProtection="0">
      <alignment vertical="center"/>
    </xf>
    <xf numFmtId="0" fontId="21" fillId="0" borderId="0" applyNumberFormat="0" applyFill="0" applyBorder="0" applyProtection="0">
      <alignment vertical="center"/>
    </xf>
    <xf numFmtId="0" fontId="19" fillId="2" borderId="14" applyNumberFormat="0" applyFont="0" applyProtection="0">
      <alignment vertical="center"/>
    </xf>
    <xf numFmtId="0" fontId="22" fillId="0" borderId="0" applyNumberFormat="0" applyFill="0" applyBorder="0" applyProtection="0">
      <alignment vertical="center"/>
    </xf>
    <xf numFmtId="0" fontId="23" fillId="0" borderId="0" applyNumberFormat="0" applyFill="0" applyBorder="0" applyProtection="0">
      <alignment vertical="center"/>
    </xf>
    <xf numFmtId="0" fontId="24" fillId="0" borderId="0" applyNumberFormat="0" applyFill="0" applyBorder="0" applyProtection="0">
      <alignment vertical="center"/>
    </xf>
    <xf numFmtId="0" fontId="25" fillId="0" borderId="15" applyNumberFormat="0" applyFill="0" applyProtection="0">
      <alignment vertical="center"/>
    </xf>
    <xf numFmtId="0" fontId="26" fillId="0" borderId="15" applyNumberFormat="0" applyFill="0" applyProtection="0">
      <alignment vertical="center"/>
    </xf>
    <xf numFmtId="0" fontId="27" fillId="0" borderId="16" applyNumberFormat="0" applyFill="0" applyProtection="0">
      <alignment vertical="center"/>
    </xf>
    <xf numFmtId="0" fontId="27" fillId="0" borderId="0" applyNumberFormat="0" applyFill="0" applyBorder="0" applyProtection="0">
      <alignment vertical="center"/>
    </xf>
    <xf numFmtId="0" fontId="28" fillId="3" borderId="17" applyNumberFormat="0" applyProtection="0">
      <alignment vertical="center"/>
    </xf>
    <xf numFmtId="0" fontId="29" fillId="4" borderId="18" applyNumberFormat="0" applyProtection="0">
      <alignment vertical="center"/>
    </xf>
    <xf numFmtId="0" fontId="30" fillId="4" borderId="17" applyNumberFormat="0" applyProtection="0">
      <alignment vertical="center"/>
    </xf>
    <xf numFmtId="0" fontId="31" fillId="5" borderId="19" applyNumberFormat="0" applyProtection="0">
      <alignment vertical="center"/>
    </xf>
    <xf numFmtId="0" fontId="32" fillId="0" borderId="20" applyNumberFormat="0" applyFill="0" applyProtection="0">
      <alignment vertical="center"/>
    </xf>
    <xf numFmtId="0" fontId="33" fillId="0" borderId="21" applyNumberFormat="0" applyFill="0" applyProtection="0">
      <alignment vertical="center"/>
    </xf>
    <xf numFmtId="0" fontId="34" fillId="6" borderId="0" applyNumberFormat="0" applyBorder="0" applyProtection="0">
      <alignment vertical="center"/>
    </xf>
    <xf numFmtId="0" fontId="35" fillId="7" borderId="0" applyNumberFormat="0" applyBorder="0" applyProtection="0">
      <alignment vertical="center"/>
    </xf>
    <xf numFmtId="0" fontId="36" fillId="8" borderId="0" applyNumberFormat="0" applyBorder="0" applyProtection="0">
      <alignment vertical="center"/>
    </xf>
    <xf numFmtId="0" fontId="37" fillId="9" borderId="0" applyNumberFormat="0" applyBorder="0" applyProtection="0">
      <alignment vertical="center"/>
    </xf>
    <xf numFmtId="0" fontId="19" fillId="10" borderId="0" applyNumberFormat="0" applyBorder="0" applyProtection="0">
      <alignment vertical="center"/>
    </xf>
    <xf numFmtId="0" fontId="19" fillId="11" borderId="0" applyNumberFormat="0" applyBorder="0" applyProtection="0">
      <alignment vertical="center"/>
    </xf>
    <xf numFmtId="0" fontId="37" fillId="12" borderId="0" applyNumberFormat="0" applyBorder="0" applyProtection="0">
      <alignment vertical="center"/>
    </xf>
    <xf numFmtId="0" fontId="37" fillId="13" borderId="0" applyNumberFormat="0" applyBorder="0" applyProtection="0">
      <alignment vertical="center"/>
    </xf>
    <xf numFmtId="0" fontId="19" fillId="14" borderId="0" applyNumberFormat="0" applyBorder="0" applyProtection="0">
      <alignment vertical="center"/>
    </xf>
    <xf numFmtId="0" fontId="19" fillId="15" borderId="0" applyNumberFormat="0" applyBorder="0" applyProtection="0">
      <alignment vertical="center"/>
    </xf>
    <xf numFmtId="0" fontId="37" fillId="16" borderId="0" applyNumberFormat="0" applyBorder="0" applyProtection="0">
      <alignment vertical="center"/>
    </xf>
    <xf numFmtId="0" fontId="37" fillId="17" borderId="0" applyNumberFormat="0" applyBorder="0" applyProtection="0">
      <alignment vertical="center"/>
    </xf>
    <xf numFmtId="0" fontId="19" fillId="18" borderId="0" applyNumberFormat="0" applyBorder="0" applyProtection="0">
      <alignment vertical="center"/>
    </xf>
    <xf numFmtId="0" fontId="19" fillId="19" borderId="0" applyNumberFormat="0" applyBorder="0" applyProtection="0">
      <alignment vertical="center"/>
    </xf>
    <xf numFmtId="0" fontId="37" fillId="20" borderId="0" applyNumberFormat="0" applyBorder="0" applyProtection="0">
      <alignment vertical="center"/>
    </xf>
    <xf numFmtId="0" fontId="37" fillId="21" borderId="0" applyNumberFormat="0" applyBorder="0" applyProtection="0">
      <alignment vertical="center"/>
    </xf>
    <xf numFmtId="0" fontId="19" fillId="22" borderId="0" applyNumberFormat="0" applyBorder="0" applyProtection="0">
      <alignment vertical="center"/>
    </xf>
    <xf numFmtId="0" fontId="19" fillId="23" borderId="0" applyNumberFormat="0" applyBorder="0" applyProtection="0">
      <alignment vertical="center"/>
    </xf>
    <xf numFmtId="0" fontId="37" fillId="24" borderId="0" applyNumberFormat="0" applyBorder="0" applyProtection="0">
      <alignment vertical="center"/>
    </xf>
    <xf numFmtId="0" fontId="37" fillId="25" borderId="0" applyNumberFormat="0" applyBorder="0" applyProtection="0">
      <alignment vertical="center"/>
    </xf>
    <xf numFmtId="0" fontId="19" fillId="26" borderId="0" applyNumberFormat="0" applyBorder="0" applyProtection="0">
      <alignment vertical="center"/>
    </xf>
    <xf numFmtId="0" fontId="19" fillId="27" borderId="0" applyNumberFormat="0" applyBorder="0" applyProtection="0">
      <alignment vertical="center"/>
    </xf>
    <xf numFmtId="0" fontId="37" fillId="28" borderId="0" applyNumberFormat="0" applyBorder="0" applyProtection="0">
      <alignment vertical="center"/>
    </xf>
    <xf numFmtId="0" fontId="37" fillId="29" borderId="0" applyNumberFormat="0" applyBorder="0" applyProtection="0">
      <alignment vertical="center"/>
    </xf>
    <xf numFmtId="0" fontId="19" fillId="30" borderId="0" applyNumberFormat="0" applyBorder="0" applyProtection="0">
      <alignment vertical="center"/>
    </xf>
    <xf numFmtId="0" fontId="19" fillId="31" borderId="0" applyNumberFormat="0" applyBorder="0" applyProtection="0">
      <alignment vertical="center"/>
    </xf>
    <xf numFmtId="0" fontId="37" fillId="32" borderId="0" applyNumberFormat="0" applyBorder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60">
    <xf numFmtId="0" fontId="0" fillId="0" borderId="0" xfId="0" applyAlignment="1">
      <alignment vertical="top"/>
    </xf>
    <xf numFmtId="0" fontId="1" fillId="0" borderId="0" xfId="0" applyFont="1" applyAlignment="1" applyProtection="1">
      <alignment vertical="top"/>
      <protection locked="0"/>
    </xf>
    <xf numFmtId="49" fontId="2" fillId="0" borderId="0" xfId="0" applyNumberFormat="1" applyFont="1" applyAlignment="1"/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/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right" vertical="center" wrapText="1"/>
    </xf>
    <xf numFmtId="0" fontId="1" fillId="0" borderId="7" xfId="0" applyFont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4" fontId="1" fillId="0" borderId="7" xfId="0" applyNumberFormat="1" applyFont="1" applyBorder="1" applyAlignment="1" applyProtection="1">
      <alignment horizontal="right" vertical="center"/>
      <protection locked="0"/>
    </xf>
    <xf numFmtId="4" fontId="1" fillId="0" borderId="2" xfId="0" applyNumberFormat="1" applyFont="1" applyBorder="1" applyAlignment="1" applyProtection="1">
      <alignment horizontal="right" vertical="center"/>
      <protection locked="0"/>
    </xf>
    <xf numFmtId="0" fontId="1" fillId="0" borderId="2" xfId="0" applyFont="1" applyBorder="1" applyAlignment="1" applyProtection="1">
      <alignment horizontal="right" vertical="center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top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0" xfId="0" applyFont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right"/>
    </xf>
    <xf numFmtId="0" fontId="6" fillId="0" borderId="0" xfId="0" applyFont="1" applyAlignment="1" applyProtection="1">
      <alignment horizontal="right"/>
      <protection locked="0"/>
    </xf>
    <xf numFmtId="49" fontId="6" fillId="0" borderId="0" xfId="0" applyNumberFormat="1" applyFont="1" applyAlignment="1" applyProtection="1"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right"/>
      <protection locked="0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4" fontId="1" fillId="0" borderId="7" xfId="0" applyNumberFormat="1" applyFont="1" applyBorder="1" applyAlignment="1" applyProtection="1">
      <alignment horizontal="right" vertical="center" wrapText="1"/>
      <protection locked="0"/>
    </xf>
    <xf numFmtId="49" fontId="10" fillId="0" borderId="0" xfId="53" applyNumberFormat="1" applyFont="1" applyBorder="1" applyAlignment="1">
      <alignment horizontal="left" vertical="center" wrapText="1"/>
    </xf>
    <xf numFmtId="49" fontId="11" fillId="0" borderId="0" xfId="53" applyNumberFormat="1" applyFont="1" applyBorder="1" applyAlignment="1">
      <alignment horizontal="center" vertical="center" wrapText="1"/>
    </xf>
    <xf numFmtId="49" fontId="10" fillId="0" borderId="7" xfId="53" applyNumberFormat="1" applyFont="1" applyBorder="1" applyAlignment="1">
      <alignment horizontal="center" vertical="center" wrapText="1"/>
    </xf>
    <xf numFmtId="49" fontId="10" fillId="0" borderId="7" xfId="53" applyNumberFormat="1" applyFont="1" applyBorder="1" applyAlignment="1">
      <alignment horizontal="left" vertical="center" wrapText="1"/>
    </xf>
    <xf numFmtId="49" fontId="10" fillId="0" borderId="0" xfId="53" applyNumberFormat="1" applyFont="1" applyBorder="1" applyAlignment="1">
      <alignment horizontal="right" vertical="center" wrapText="1"/>
    </xf>
    <xf numFmtId="49" fontId="10" fillId="0" borderId="0" xfId="0" applyNumberFormat="1" applyFont="1" applyAlignment="1">
      <alignment horizontal="right" vertical="center" wrapText="1"/>
    </xf>
    <xf numFmtId="49" fontId="10" fillId="0" borderId="0" xfId="0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49" fontId="1" fillId="0" borderId="7" xfId="53" applyNumberFormat="1" applyFont="1" applyBorder="1" applyAlignment="1">
      <alignment horizontal="left" vertical="center" wrapText="1"/>
    </xf>
    <xf numFmtId="49" fontId="1" fillId="0" borderId="7" xfId="53" applyNumberFormat="1" applyFont="1" applyBorder="1" applyAlignment="1">
      <alignment horizontal="center" vertical="center" wrapText="1"/>
    </xf>
    <xf numFmtId="178" fontId="1" fillId="0" borderId="7" xfId="54" applyNumberFormat="1" applyFont="1" applyBorder="1" applyAlignment="1">
      <alignment horizontal="right" vertical="center"/>
    </xf>
    <xf numFmtId="0" fontId="12" fillId="0" borderId="0" xfId="0" applyFont="1" applyAlignment="1">
      <alignment vertical="top"/>
    </xf>
    <xf numFmtId="0" fontId="11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14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" fontId="14" fillId="0" borderId="7" xfId="0" applyNumberFormat="1" applyFont="1" applyBorder="1" applyAlignment="1">
      <alignment vertical="center"/>
    </xf>
    <xf numFmtId="4" fontId="14" fillId="0" borderId="2" xfId="0" applyNumberFormat="1" applyFont="1" applyBorder="1" applyAlignment="1">
      <alignment vertical="center"/>
    </xf>
    <xf numFmtId="49" fontId="11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left" vertical="center" wrapText="1"/>
    </xf>
    <xf numFmtId="49" fontId="15" fillId="0" borderId="7" xfId="53" applyNumberFormat="1" applyFont="1" applyBorder="1" applyAlignment="1">
      <alignment horizontal="center" vertical="center" wrapText="1"/>
    </xf>
    <xf numFmtId="49" fontId="15" fillId="0" borderId="7" xfId="53" applyNumberFormat="1" applyFont="1" applyBorder="1" applyAlignment="1">
      <alignment horizontal="left" vertical="center" wrapText="1"/>
    </xf>
    <xf numFmtId="178" fontId="15" fillId="0" borderId="7" xfId="54" applyNumberFormat="1" applyFont="1" applyBorder="1" applyAlignment="1">
      <alignment horizontal="right" vertical="center"/>
    </xf>
    <xf numFmtId="49" fontId="15" fillId="0" borderId="7" xfId="53" applyNumberFormat="1" applyFont="1" applyBorder="1" applyAlignment="1">
      <alignment horizontal="left" vertical="center" wrapText="1" indent="1"/>
    </xf>
    <xf numFmtId="49" fontId="15" fillId="0" borderId="7" xfId="53" applyNumberFormat="1" applyFont="1" applyBorder="1" applyAlignment="1">
      <alignment horizontal="left" vertical="center" wrapText="1" indent="2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8" fillId="0" borderId="7" xfId="0" applyFont="1" applyBorder="1" applyAlignment="1">
      <alignment horizontal="center" vertical="center"/>
    </xf>
    <xf numFmtId="0" fontId="1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1" fillId="0" borderId="7" xfId="53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53" applyNumberFormat="1" applyFont="1" applyBorder="1" applyAlignment="1">
      <alignment horizontal="left" vertical="center" wrapText="1"/>
    </xf>
    <xf numFmtId="0" fontId="1" fillId="0" borderId="7" xfId="53" applyNumberFormat="1" applyFont="1" applyBorder="1" applyAlignment="1">
      <alignment horizontal="left" vertical="center" wrapText="1" indent="1"/>
    </xf>
    <xf numFmtId="0" fontId="1" fillId="0" borderId="7" xfId="53" applyNumberFormat="1" applyFont="1" applyBorder="1" applyAlignment="1">
      <alignment horizontal="left" vertical="center" wrapText="1" indent="2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1" fillId="0" borderId="0" xfId="53" applyNumberFormat="1" applyFont="1" applyBorder="1" applyAlignment="1">
      <alignment horizontal="left" vertical="center" wrapText="1"/>
    </xf>
    <xf numFmtId="49" fontId="1" fillId="0" borderId="0" xfId="53" applyNumberFormat="1" applyFont="1" applyBorder="1" applyAlignment="1">
      <alignment horizontal="right" vertical="center" wrapText="1"/>
    </xf>
    <xf numFmtId="49" fontId="3" fillId="0" borderId="0" xfId="0" applyNumberFormat="1" applyFont="1" applyAlignment="1">
      <alignment horizontal="center" vertical="center" wrapText="1"/>
    </xf>
    <xf numFmtId="49" fontId="1" fillId="0" borderId="7" xfId="53" applyNumberFormat="1" applyFont="1" applyBorder="1" applyAlignment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3" sqref="A3:B3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56"/>
      <c r="B1" s="156"/>
      <c r="C1" s="156"/>
      <c r="D1" s="157" t="s">
        <v>0</v>
      </c>
    </row>
    <row r="2" ht="42" customHeight="1" spans="1:4">
      <c r="A2" s="158" t="str">
        <f>"2025"&amp;"年部门财务收支预算总表"</f>
        <v>2025年部门财务收支预算总表</v>
      </c>
      <c r="B2" s="158"/>
      <c r="C2" s="158"/>
      <c r="D2" s="158"/>
    </row>
    <row r="3" ht="18.75" customHeight="1" spans="1:4">
      <c r="A3" s="116" t="s">
        <v>1</v>
      </c>
      <c r="B3" s="116"/>
      <c r="C3" s="117"/>
      <c r="D3" s="159" t="s">
        <v>2</v>
      </c>
    </row>
    <row r="4" ht="18.75" customHeight="1" spans="1:4">
      <c r="A4" s="117" t="s">
        <v>3</v>
      </c>
      <c r="B4" s="117"/>
      <c r="C4" s="117" t="s">
        <v>4</v>
      </c>
      <c r="D4" s="117"/>
    </row>
    <row r="5" ht="18.75" customHeight="1" spans="1:4">
      <c r="A5" s="117" t="s">
        <v>5</v>
      </c>
      <c r="B5" s="117" t="s">
        <v>6</v>
      </c>
      <c r="C5" s="117" t="s">
        <v>7</v>
      </c>
      <c r="D5" s="117" t="s">
        <v>6</v>
      </c>
    </row>
    <row r="6" ht="18.75" customHeight="1" spans="1:4">
      <c r="A6" s="116" t="s">
        <v>8</v>
      </c>
      <c r="B6" s="118">
        <v>7051820.94</v>
      </c>
      <c r="C6" s="116" t="str">
        <f>"一"&amp;"、"&amp;"一般公共服务支出"</f>
        <v>一、一般公共服务支出</v>
      </c>
      <c r="D6" s="118">
        <v>5426229.68</v>
      </c>
    </row>
    <row r="7" ht="18.75" customHeight="1" spans="1:4">
      <c r="A7" s="116" t="s">
        <v>9</v>
      </c>
      <c r="B7" s="118"/>
      <c r="C7" s="116" t="str">
        <f>"二"&amp;"、"&amp;"社会保障和就业支出"</f>
        <v>二、社会保障和就业支出</v>
      </c>
      <c r="D7" s="118">
        <v>850199.83</v>
      </c>
    </row>
    <row r="8" ht="18.75" customHeight="1" spans="1:4">
      <c r="A8" s="116" t="s">
        <v>10</v>
      </c>
      <c r="B8" s="118"/>
      <c r="C8" s="116" t="str">
        <f>"三"&amp;"、"&amp;"卫生健康支出"</f>
        <v>三、卫生健康支出</v>
      </c>
      <c r="D8" s="118">
        <v>317396.55</v>
      </c>
    </row>
    <row r="9" ht="18.75" customHeight="1" spans="1:4">
      <c r="A9" s="116" t="s">
        <v>11</v>
      </c>
      <c r="B9" s="118"/>
      <c r="C9" s="116" t="str">
        <f>"四"&amp;"、"&amp;"住房保障支出"</f>
        <v>四、住房保障支出</v>
      </c>
      <c r="D9" s="118">
        <v>457994.88</v>
      </c>
    </row>
    <row r="10" ht="18.75" customHeight="1" spans="1:4">
      <c r="A10" s="116" t="s">
        <v>12</v>
      </c>
      <c r="B10" s="118"/>
      <c r="C10" s="116"/>
      <c r="D10" s="118"/>
    </row>
    <row r="11" ht="18.75" customHeight="1" spans="1:4">
      <c r="A11" s="116" t="s">
        <v>13</v>
      </c>
      <c r="B11" s="118"/>
      <c r="C11" s="116"/>
      <c r="D11" s="118"/>
    </row>
    <row r="12" ht="18.75" customHeight="1" spans="1:4">
      <c r="A12" s="116" t="s">
        <v>14</v>
      </c>
      <c r="B12" s="118"/>
      <c r="C12" s="116"/>
      <c r="D12" s="118"/>
    </row>
    <row r="13" ht="18.75" customHeight="1" spans="1:4">
      <c r="A13" s="116" t="s">
        <v>15</v>
      </c>
      <c r="B13" s="118"/>
      <c r="C13" s="116"/>
      <c r="D13" s="118"/>
    </row>
    <row r="14" ht="18.75" customHeight="1" spans="1:4">
      <c r="A14" s="116" t="s">
        <v>16</v>
      </c>
      <c r="B14" s="118"/>
      <c r="C14" s="116"/>
      <c r="D14" s="118"/>
    </row>
    <row r="15" ht="18.75" customHeight="1" spans="1:4">
      <c r="A15" s="116" t="s">
        <v>17</v>
      </c>
      <c r="B15" s="118"/>
      <c r="C15" s="116"/>
      <c r="D15" s="118"/>
    </row>
    <row r="16" ht="18.75" customHeight="1" spans="1:4">
      <c r="A16" s="116"/>
      <c r="B16" s="118"/>
      <c r="C16" s="116"/>
      <c r="D16" s="118"/>
    </row>
    <row r="17" ht="18.75" customHeight="1" spans="1:4">
      <c r="A17" s="116"/>
      <c r="B17" s="118"/>
      <c r="C17" s="116"/>
      <c r="D17" s="118"/>
    </row>
    <row r="18" ht="18.75" customHeight="1" spans="1:4">
      <c r="A18" s="116"/>
      <c r="B18" s="118"/>
      <c r="C18" s="116"/>
      <c r="D18" s="118"/>
    </row>
    <row r="19" ht="18.75" customHeight="1" spans="1:4">
      <c r="A19" s="116"/>
      <c r="B19" s="118"/>
      <c r="C19" s="116"/>
      <c r="D19" s="118"/>
    </row>
    <row r="20" ht="18.75" customHeight="1" spans="1:4">
      <c r="A20" s="116"/>
      <c r="B20" s="118"/>
      <c r="C20" s="116"/>
      <c r="D20" s="118"/>
    </row>
    <row r="21" ht="18.75" customHeight="1" spans="1:4">
      <c r="A21" s="116"/>
      <c r="B21" s="118"/>
      <c r="C21" s="116"/>
      <c r="D21" s="118"/>
    </row>
    <row r="22" ht="18.75" customHeight="1" spans="1:4">
      <c r="A22" s="116"/>
      <c r="B22" s="118"/>
      <c r="C22" s="116"/>
      <c r="D22" s="118"/>
    </row>
    <row r="23" ht="18.75" customHeight="1" spans="1:4">
      <c r="A23" s="116"/>
      <c r="B23" s="118"/>
      <c r="C23" s="116"/>
      <c r="D23" s="118"/>
    </row>
    <row r="24" ht="18.75" customHeight="1" spans="1:4">
      <c r="A24" s="116"/>
      <c r="B24" s="118"/>
      <c r="C24" s="116"/>
      <c r="D24" s="118"/>
    </row>
    <row r="25" ht="18.75" customHeight="1" spans="1:4">
      <c r="A25" s="116"/>
      <c r="B25" s="118"/>
      <c r="C25" s="116"/>
      <c r="D25" s="118"/>
    </row>
    <row r="26" ht="18.75" customHeight="1" spans="1:4">
      <c r="A26" s="116"/>
      <c r="B26" s="118"/>
      <c r="C26" s="116"/>
      <c r="D26" s="118"/>
    </row>
    <row r="27" ht="18.75" customHeight="1" spans="1:4">
      <c r="A27" s="116"/>
      <c r="B27" s="118"/>
      <c r="C27" s="116"/>
      <c r="D27" s="118"/>
    </row>
    <row r="28" ht="18.75" customHeight="1" spans="1:4">
      <c r="A28" s="116"/>
      <c r="B28" s="118"/>
      <c r="C28" s="116"/>
      <c r="D28" s="118"/>
    </row>
    <row r="29" ht="18.75" customHeight="1" spans="1:4">
      <c r="A29" s="116"/>
      <c r="B29" s="118"/>
      <c r="C29" s="116"/>
      <c r="D29" s="118"/>
    </row>
    <row r="30" ht="18.75" customHeight="1" spans="1:4">
      <c r="A30" s="116"/>
      <c r="B30" s="118"/>
      <c r="C30" s="116"/>
      <c r="D30" s="118"/>
    </row>
    <row r="31" ht="18.75" customHeight="1" spans="1:4">
      <c r="A31" s="116"/>
      <c r="B31" s="118"/>
      <c r="C31" s="116"/>
      <c r="D31" s="118"/>
    </row>
    <row r="32" ht="18.75" customHeight="1" spans="1:4">
      <c r="A32" s="116" t="s">
        <v>18</v>
      </c>
      <c r="B32" s="118">
        <v>7051820.94</v>
      </c>
      <c r="C32" s="116" t="s">
        <v>19</v>
      </c>
      <c r="D32" s="118">
        <v>7051820.94</v>
      </c>
    </row>
    <row r="33" ht="18.75" customHeight="1" spans="1:4">
      <c r="A33" s="116" t="s">
        <v>20</v>
      </c>
      <c r="B33" s="118"/>
      <c r="C33" s="116" t="s">
        <v>21</v>
      </c>
      <c r="D33" s="118"/>
    </row>
    <row r="34" ht="18.75" customHeight="1" spans="1:4">
      <c r="A34" s="116" t="s">
        <v>22</v>
      </c>
      <c r="B34" s="118"/>
      <c r="C34" s="116" t="s">
        <v>22</v>
      </c>
      <c r="D34" s="118"/>
    </row>
    <row r="35" ht="18.75" customHeight="1" spans="1:4">
      <c r="A35" s="116" t="s">
        <v>23</v>
      </c>
      <c r="B35" s="118"/>
      <c r="C35" s="116" t="s">
        <v>24</v>
      </c>
      <c r="D35" s="118"/>
    </row>
    <row r="36" ht="18.75" customHeight="1" spans="1:4">
      <c r="A36" s="116" t="s">
        <v>25</v>
      </c>
      <c r="B36" s="118">
        <v>7051820.94</v>
      </c>
      <c r="C36" s="116" t="s">
        <v>26</v>
      </c>
      <c r="D36" s="118">
        <v>7051820.94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orientation="portrait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C19" sqref="C19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97">
        <v>1</v>
      </c>
      <c r="B1" s="98">
        <v>0</v>
      </c>
      <c r="C1" s="97">
        <v>1</v>
      </c>
      <c r="D1" s="68"/>
      <c r="E1" s="68"/>
      <c r="F1" s="96" t="s">
        <v>307</v>
      </c>
    </row>
    <row r="2" ht="26.25" customHeight="1" spans="1:6">
      <c r="A2" s="99" t="str">
        <f>"2025"&amp;"年部门政府性基金预算支出预算表"</f>
        <v>2025年部门政府性基金预算支出预算表</v>
      </c>
      <c r="B2" s="99" t="s">
        <v>308</v>
      </c>
      <c r="C2" s="100"/>
      <c r="D2" s="101"/>
      <c r="E2" s="101"/>
      <c r="F2" s="101"/>
    </row>
    <row r="3" ht="13.5" customHeight="1" spans="1:6">
      <c r="A3" s="102" t="s">
        <v>1</v>
      </c>
      <c r="B3" s="102" t="s">
        <v>309</v>
      </c>
      <c r="C3" s="103"/>
      <c r="D3" s="68"/>
      <c r="E3" s="68"/>
      <c r="F3" s="96" t="s">
        <v>2</v>
      </c>
    </row>
    <row r="4" ht="19.5" customHeight="1" spans="1:6">
      <c r="A4" s="51" t="s">
        <v>170</v>
      </c>
      <c r="B4" s="104" t="s">
        <v>49</v>
      </c>
      <c r="C4" s="51" t="s">
        <v>50</v>
      </c>
      <c r="D4" s="30" t="s">
        <v>310</v>
      </c>
      <c r="E4" s="30"/>
      <c r="F4" s="30"/>
    </row>
    <row r="5" ht="18.55" customHeight="1" spans="1:6">
      <c r="A5" s="51"/>
      <c r="B5" s="104"/>
      <c r="C5" s="51"/>
      <c r="D5" s="30" t="s">
        <v>31</v>
      </c>
      <c r="E5" s="30" t="s">
        <v>53</v>
      </c>
      <c r="F5" s="30" t="s">
        <v>54</v>
      </c>
    </row>
    <row r="6" ht="20.25" customHeight="1" spans="1:6">
      <c r="A6" s="51">
        <v>1</v>
      </c>
      <c r="B6" s="105" t="s">
        <v>61</v>
      </c>
      <c r="C6" s="105" t="s">
        <v>62</v>
      </c>
      <c r="D6" s="105" t="s">
        <v>63</v>
      </c>
      <c r="E6" s="105" t="s">
        <v>64</v>
      </c>
      <c r="F6" s="105" t="s">
        <v>65</v>
      </c>
    </row>
    <row r="7" ht="30" customHeight="1" spans="1:6">
      <c r="A7" s="28"/>
      <c r="B7" s="104"/>
      <c r="C7" s="28"/>
      <c r="D7" s="63"/>
      <c r="E7" s="106"/>
      <c r="F7" s="106"/>
    </row>
    <row r="8" ht="30" customHeight="1" spans="1:6">
      <c r="A8" s="22"/>
      <c r="B8" s="22"/>
      <c r="C8" s="22"/>
      <c r="D8" s="63"/>
      <c r="E8" s="106"/>
      <c r="F8" s="106"/>
    </row>
    <row r="9" ht="30" customHeight="1" spans="1:6">
      <c r="A9" s="20" t="s">
        <v>311</v>
      </c>
      <c r="B9" s="20" t="s">
        <v>311</v>
      </c>
      <c r="C9" s="20" t="s">
        <v>311</v>
      </c>
      <c r="D9" s="63"/>
      <c r="E9" s="106"/>
      <c r="F9" s="106"/>
    </row>
    <row r="10" spans="1:1">
      <c r="A10" s="48" t="s">
        <v>312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orientation="portrait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2"/>
  <sheetViews>
    <sheetView showZeros="0" tabSelected="1" workbookViewId="0">
      <selection activeCell="U10" sqref="U10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54"/>
      <c r="P1" s="54"/>
      <c r="Q1" s="36" t="s">
        <v>313</v>
      </c>
    </row>
    <row r="2" ht="27.75" customHeight="1" spans="1:17">
      <c r="A2" s="37" t="str">
        <f>"2025"&amp;"年部门政府采购预算表"</f>
        <v>2025年部门政府采购预算表</v>
      </c>
      <c r="B2" s="5"/>
      <c r="C2" s="5"/>
      <c r="D2" s="5"/>
      <c r="E2" s="5"/>
      <c r="F2" s="5"/>
      <c r="G2" s="5"/>
      <c r="H2" s="5"/>
      <c r="I2" s="5"/>
      <c r="J2" s="5"/>
      <c r="K2" s="50"/>
      <c r="L2" s="5"/>
      <c r="M2" s="5"/>
      <c r="N2" s="5"/>
      <c r="O2" s="50"/>
      <c r="P2" s="50"/>
      <c r="Q2" s="5"/>
    </row>
    <row r="3" ht="18.75" customHeight="1" spans="1:17">
      <c r="A3" s="38" t="s">
        <v>1</v>
      </c>
      <c r="B3" s="8"/>
      <c r="C3" s="8"/>
      <c r="D3" s="8"/>
      <c r="E3" s="8"/>
      <c r="F3" s="8"/>
      <c r="G3" s="8"/>
      <c r="H3" s="8"/>
      <c r="I3" s="8"/>
      <c r="J3" s="8"/>
      <c r="K3" s="1"/>
      <c r="L3" s="1"/>
      <c r="M3" s="1"/>
      <c r="N3" s="1"/>
      <c r="O3" s="89"/>
      <c r="P3" s="89"/>
      <c r="Q3" s="96" t="s">
        <v>28</v>
      </c>
    </row>
    <row r="4" ht="15.75" customHeight="1" spans="1:17">
      <c r="A4" s="11" t="s">
        <v>314</v>
      </c>
      <c r="B4" s="78" t="s">
        <v>315</v>
      </c>
      <c r="C4" s="78" t="s">
        <v>316</v>
      </c>
      <c r="D4" s="78" t="s">
        <v>317</v>
      </c>
      <c r="E4" s="78" t="s">
        <v>318</v>
      </c>
      <c r="F4" s="78" t="s">
        <v>319</v>
      </c>
      <c r="G4" s="41" t="s">
        <v>177</v>
      </c>
      <c r="H4" s="41"/>
      <c r="I4" s="41"/>
      <c r="J4" s="41"/>
      <c r="K4" s="90"/>
      <c r="L4" s="41"/>
      <c r="M4" s="41"/>
      <c r="N4" s="41"/>
      <c r="O4" s="60"/>
      <c r="P4" s="90"/>
      <c r="Q4" s="42"/>
    </row>
    <row r="5" ht="17.25" customHeight="1" spans="1:17">
      <c r="A5" s="16"/>
      <c r="B5" s="79"/>
      <c r="C5" s="79"/>
      <c r="D5" s="79"/>
      <c r="E5" s="79"/>
      <c r="F5" s="79"/>
      <c r="G5" s="79" t="s">
        <v>31</v>
      </c>
      <c r="H5" s="79" t="s">
        <v>35</v>
      </c>
      <c r="I5" s="79" t="s">
        <v>320</v>
      </c>
      <c r="J5" s="79" t="s">
        <v>321</v>
      </c>
      <c r="K5" s="91" t="s">
        <v>322</v>
      </c>
      <c r="L5" s="92" t="s">
        <v>323</v>
      </c>
      <c r="M5" s="92"/>
      <c r="N5" s="92"/>
      <c r="O5" s="93"/>
      <c r="P5" s="94"/>
      <c r="Q5" s="80"/>
    </row>
    <row r="6" ht="54" customHeight="1" spans="1:17">
      <c r="A6" s="18"/>
      <c r="B6" s="80"/>
      <c r="C6" s="80"/>
      <c r="D6" s="80"/>
      <c r="E6" s="80"/>
      <c r="F6" s="80"/>
      <c r="G6" s="80"/>
      <c r="H6" s="80" t="s">
        <v>34</v>
      </c>
      <c r="I6" s="80"/>
      <c r="J6" s="80"/>
      <c r="K6" s="95"/>
      <c r="L6" s="80" t="s">
        <v>34</v>
      </c>
      <c r="M6" s="80" t="s">
        <v>41</v>
      </c>
      <c r="N6" s="80" t="s">
        <v>324</v>
      </c>
      <c r="O6" s="28" t="s">
        <v>43</v>
      </c>
      <c r="P6" s="95" t="s">
        <v>44</v>
      </c>
      <c r="Q6" s="80" t="s">
        <v>45</v>
      </c>
    </row>
    <row r="7" ht="15" customHeight="1" spans="1:17">
      <c r="A7" s="61">
        <v>1</v>
      </c>
      <c r="B7" s="81">
        <v>2</v>
      </c>
      <c r="C7" s="81">
        <v>3</v>
      </c>
      <c r="D7" s="81">
        <v>4</v>
      </c>
      <c r="E7" s="81">
        <v>5</v>
      </c>
      <c r="F7" s="81">
        <v>6</v>
      </c>
      <c r="G7" s="82">
        <v>7</v>
      </c>
      <c r="H7" s="82">
        <v>8</v>
      </c>
      <c r="I7" s="82">
        <v>9</v>
      </c>
      <c r="J7" s="82">
        <v>10</v>
      </c>
      <c r="K7" s="82">
        <v>11</v>
      </c>
      <c r="L7" s="82">
        <v>12</v>
      </c>
      <c r="M7" s="82">
        <v>13</v>
      </c>
      <c r="N7" s="82">
        <v>14</v>
      </c>
      <c r="O7" s="82">
        <v>15</v>
      </c>
      <c r="P7" s="82">
        <v>16</v>
      </c>
      <c r="Q7" s="82">
        <v>17</v>
      </c>
    </row>
    <row r="8" ht="52.5" customHeight="1" spans="1:17">
      <c r="A8" s="83" t="s">
        <v>47</v>
      </c>
      <c r="B8" s="84"/>
      <c r="C8" s="84"/>
      <c r="D8" s="85"/>
      <c r="E8" s="86"/>
      <c r="F8" s="23">
        <v>82159</v>
      </c>
      <c r="G8" s="23">
        <v>82159</v>
      </c>
      <c r="H8" s="23">
        <v>82159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83" t="str">
        <f t="shared" ref="A9:A11" si="0">"     "&amp;"公用经费安排的公务用车运维费"</f>
        <v>     公用经费安排的公务用车运维费</v>
      </c>
      <c r="B9" s="84" t="s">
        <v>325</v>
      </c>
      <c r="C9" s="84" t="s">
        <v>326</v>
      </c>
      <c r="D9" s="85" t="s">
        <v>327</v>
      </c>
      <c r="E9" s="86">
        <v>1</v>
      </c>
      <c r="F9" s="23">
        <v>19859</v>
      </c>
      <c r="G9" s="23">
        <v>19859</v>
      </c>
      <c r="H9" s="23">
        <v>19859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83" t="str">
        <f t="shared" si="0"/>
        <v>     公用经费安排的公务用车运维费</v>
      </c>
      <c r="B10" s="84" t="s">
        <v>328</v>
      </c>
      <c r="C10" s="84" t="s">
        <v>329</v>
      </c>
      <c r="D10" s="85" t="s">
        <v>330</v>
      </c>
      <c r="E10" s="86">
        <v>1</v>
      </c>
      <c r="F10" s="23">
        <v>56400</v>
      </c>
      <c r="G10" s="23">
        <v>56400</v>
      </c>
      <c r="H10" s="23">
        <v>56400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83" t="str">
        <f t="shared" si="0"/>
        <v>     公用经费安排的公务用车运维费</v>
      </c>
      <c r="B11" s="84" t="s">
        <v>331</v>
      </c>
      <c r="C11" s="84" t="s">
        <v>332</v>
      </c>
      <c r="D11" s="85" t="s">
        <v>330</v>
      </c>
      <c r="E11" s="86">
        <v>1</v>
      </c>
      <c r="F11" s="23">
        <v>5900</v>
      </c>
      <c r="G11" s="23">
        <v>5900</v>
      </c>
      <c r="H11" s="23">
        <v>5900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30" customHeight="1" spans="1:17">
      <c r="A12" s="87" t="s">
        <v>311</v>
      </c>
      <c r="B12" s="88"/>
      <c r="C12" s="88"/>
      <c r="D12" s="88"/>
      <c r="E12" s="86"/>
      <c r="F12" s="23">
        <v>82159</v>
      </c>
      <c r="G12" s="23">
        <v>82159</v>
      </c>
      <c r="H12" s="23">
        <v>82159</v>
      </c>
      <c r="I12" s="23"/>
      <c r="J12" s="23"/>
      <c r="K12" s="23"/>
      <c r="L12" s="23"/>
      <c r="M12" s="23"/>
      <c r="N12" s="23"/>
      <c r="O12" s="23"/>
      <c r="P12" s="23"/>
      <c r="Q12" s="23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orientation="portrait" horizontalDpi="600" vertic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3" sqref="A3:H3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73"/>
      <c r="I1" s="1"/>
      <c r="J1" s="1"/>
      <c r="K1" s="73"/>
      <c r="L1" s="1"/>
      <c r="M1" s="67"/>
      <c r="N1" s="67" t="s">
        <v>333</v>
      </c>
    </row>
    <row r="2" ht="36" customHeight="1" spans="1:14">
      <c r="A2" s="5" t="str">
        <f>"2025"&amp;"年部门政府购买服务预算表"</f>
        <v>2025年部门政府购买服务预算表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21.75" customHeight="1" spans="1:14">
      <c r="A3" s="7" t="s">
        <v>1</v>
      </c>
      <c r="B3" s="8"/>
      <c r="C3" s="8"/>
      <c r="D3" s="8"/>
      <c r="E3" s="8"/>
      <c r="F3" s="8"/>
      <c r="G3" s="8"/>
      <c r="H3" s="73"/>
      <c r="I3" s="1"/>
      <c r="J3" s="1"/>
      <c r="K3" s="73"/>
      <c r="L3" s="1"/>
      <c r="M3" s="68"/>
      <c r="N3" s="36" t="s">
        <v>28</v>
      </c>
    </row>
    <row r="4" ht="15.75" customHeight="1" spans="1:14">
      <c r="A4" s="11" t="s">
        <v>314</v>
      </c>
      <c r="B4" s="11" t="s">
        <v>334</v>
      </c>
      <c r="C4" s="11" t="s">
        <v>335</v>
      </c>
      <c r="D4" s="12" t="s">
        <v>177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4" t="s">
        <v>31</v>
      </c>
      <c r="E5" s="11" t="s">
        <v>35</v>
      </c>
      <c r="F5" s="11" t="s">
        <v>320</v>
      </c>
      <c r="G5" s="11" t="s">
        <v>321</v>
      </c>
      <c r="H5" s="11" t="s">
        <v>322</v>
      </c>
      <c r="I5" s="12" t="s">
        <v>323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61"/>
      <c r="E6" s="16" t="s">
        <v>34</v>
      </c>
      <c r="F6" s="18"/>
      <c r="G6" s="18"/>
      <c r="H6" s="61"/>
      <c r="I6" s="16" t="s">
        <v>34</v>
      </c>
      <c r="J6" s="16" t="s">
        <v>41</v>
      </c>
      <c r="K6" s="16" t="s">
        <v>42</v>
      </c>
      <c r="L6" s="16" t="s">
        <v>43</v>
      </c>
      <c r="M6" s="16" t="s">
        <v>44</v>
      </c>
      <c r="N6" s="16" t="s">
        <v>45</v>
      </c>
    </row>
    <row r="7" ht="15" customHeight="1" spans="1:14">
      <c r="A7" s="30">
        <v>1</v>
      </c>
      <c r="B7" s="30">
        <v>2</v>
      </c>
      <c r="C7" s="30">
        <v>3</v>
      </c>
      <c r="D7" s="30">
        <v>7</v>
      </c>
      <c r="E7" s="30">
        <v>8</v>
      </c>
      <c r="F7" s="30">
        <v>9</v>
      </c>
      <c r="G7" s="30">
        <v>10</v>
      </c>
      <c r="H7" s="30">
        <v>11</v>
      </c>
      <c r="I7" s="30">
        <v>12</v>
      </c>
      <c r="J7" s="30">
        <v>13</v>
      </c>
      <c r="K7" s="30">
        <v>14</v>
      </c>
      <c r="L7" s="30">
        <v>15</v>
      </c>
      <c r="M7" s="30">
        <v>16</v>
      </c>
      <c r="N7" s="30">
        <v>17</v>
      </c>
    </row>
    <row r="8" ht="52.5" customHeight="1" spans="1:14">
      <c r="A8" s="75"/>
      <c r="B8" s="75"/>
      <c r="C8" s="7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76"/>
      <c r="B9" s="76"/>
      <c r="C9" s="7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31</v>
      </c>
      <c r="B10" s="77"/>
      <c r="C10" s="7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">
      <c r="A11" s="48" t="s">
        <v>336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orientation="portrait" horizontalDpi="600" vertic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A4" sqref="A4:P4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3"/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67" t="s">
        <v>337</v>
      </c>
    </row>
    <row r="2" ht="27.75" customHeight="1" spans="1:16">
      <c r="A2" s="37" t="str">
        <f>"2025"&amp;"年市对下转移支付预算表"</f>
        <v>2025年市对下转移支付预算表</v>
      </c>
      <c r="B2" s="5"/>
      <c r="C2" s="5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"/>
    </row>
    <row r="3" spans="1:16">
      <c r="A3" s="36" t="s">
        <v>2</v>
      </c>
      <c r="B3" s="55"/>
      <c r="C3" s="55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68"/>
    </row>
    <row r="4" ht="18" customHeight="1" spans="1:16">
      <c r="A4" s="56" t="s">
        <v>1</v>
      </c>
      <c r="B4" s="57"/>
      <c r="C4" s="57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69"/>
    </row>
    <row r="5" ht="19.5" customHeight="1" spans="1:16">
      <c r="A5" s="58" t="s">
        <v>338</v>
      </c>
      <c r="B5" s="12" t="s">
        <v>177</v>
      </c>
      <c r="C5" s="13"/>
      <c r="D5" s="59"/>
      <c r="E5" s="60" t="s">
        <v>339</v>
      </c>
      <c r="F5" s="60"/>
      <c r="G5" s="60"/>
      <c r="H5" s="60"/>
      <c r="I5" s="60"/>
      <c r="J5" s="60"/>
      <c r="K5" s="60"/>
      <c r="L5" s="60"/>
      <c r="M5" s="60"/>
      <c r="N5" s="60"/>
      <c r="O5" s="60"/>
      <c r="P5" s="70"/>
    </row>
    <row r="6" ht="54" customHeight="1" spans="1:16">
      <c r="A6" s="61"/>
      <c r="B6" s="16" t="s">
        <v>31</v>
      </c>
      <c r="C6" s="11" t="s">
        <v>35</v>
      </c>
      <c r="D6" s="62" t="s">
        <v>340</v>
      </c>
      <c r="E6" s="62" t="s">
        <v>341</v>
      </c>
      <c r="F6" s="62" t="s">
        <v>342</v>
      </c>
      <c r="G6" s="62" t="s">
        <v>343</v>
      </c>
      <c r="H6" s="62" t="s">
        <v>344</v>
      </c>
      <c r="I6" s="62" t="s">
        <v>345</v>
      </c>
      <c r="J6" s="62" t="s">
        <v>346</v>
      </c>
      <c r="K6" s="62" t="s">
        <v>347</v>
      </c>
      <c r="L6" s="62" t="s">
        <v>348</v>
      </c>
      <c r="M6" s="28" t="s">
        <v>349</v>
      </c>
      <c r="N6" s="28" t="s">
        <v>350</v>
      </c>
      <c r="O6" s="71" t="s">
        <v>351</v>
      </c>
      <c r="P6" s="28" t="s">
        <v>352</v>
      </c>
    </row>
    <row r="7" ht="19.5" customHeight="1" spans="1:16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  <c r="O7" s="30">
        <v>15</v>
      </c>
      <c r="P7" s="61">
        <v>16</v>
      </c>
    </row>
    <row r="8" ht="19.5" customHeight="1" spans="1:16">
      <c r="A8" s="31"/>
      <c r="B8" s="63"/>
      <c r="C8" s="63"/>
      <c r="D8" s="64"/>
      <c r="E8" s="65"/>
      <c r="F8" s="65"/>
      <c r="G8" s="65"/>
      <c r="H8" s="65"/>
      <c r="I8" s="65"/>
      <c r="J8" s="65"/>
      <c r="K8" s="65"/>
      <c r="L8" s="65"/>
      <c r="M8" s="72"/>
      <c r="N8" s="72"/>
      <c r="O8" s="72"/>
      <c r="P8" s="72"/>
    </row>
    <row r="9" ht="19.5" customHeight="1" spans="1:16">
      <c r="A9" s="31"/>
      <c r="B9" s="63"/>
      <c r="C9" s="63"/>
      <c r="D9" s="64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24"/>
    </row>
    <row r="10" ht="19.5" customHeight="1" spans="1:16">
      <c r="A10" s="45" t="s">
        <v>31</v>
      </c>
      <c r="B10" s="63"/>
      <c r="C10" s="63"/>
      <c r="D10" s="64"/>
      <c r="E10" s="65"/>
      <c r="F10" s="65"/>
      <c r="G10" s="65"/>
      <c r="H10" s="65"/>
      <c r="I10" s="65"/>
      <c r="J10" s="65"/>
      <c r="K10" s="65"/>
      <c r="L10" s="65"/>
      <c r="M10" s="72"/>
      <c r="N10" s="72"/>
      <c r="O10" s="72"/>
      <c r="P10" s="72"/>
    </row>
    <row r="11" spans="1:16">
      <c r="A11" s="38" t="s">
        <v>353</v>
      </c>
      <c r="B11" s="38"/>
      <c r="C11" s="38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38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pageSetup paperSize="9" orientation="portrait" horizontalDpi="600" vertic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3" sqref="A3:H3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spans="10:10">
      <c r="J1" s="54" t="s">
        <v>354</v>
      </c>
    </row>
    <row r="2" ht="28.5" customHeight="1" spans="1:10">
      <c r="A2" s="49" t="str">
        <f>"2025"&amp;"年市对下转移支付绩效目标表"</f>
        <v>2025年市对下转移支付绩效目标表</v>
      </c>
      <c r="B2" s="5"/>
      <c r="C2" s="5"/>
      <c r="D2" s="5"/>
      <c r="E2" s="5"/>
      <c r="F2" s="50"/>
      <c r="G2" s="5"/>
      <c r="H2" s="50"/>
      <c r="I2" s="50"/>
      <c r="J2" s="5"/>
    </row>
    <row r="3" ht="17.25" customHeight="1" spans="1:8">
      <c r="A3" s="6" t="s">
        <v>1</v>
      </c>
      <c r="B3" s="39"/>
      <c r="C3" s="39"/>
      <c r="D3" s="39"/>
      <c r="E3" s="39"/>
      <c r="F3" s="1"/>
      <c r="G3" s="39"/>
      <c r="H3" s="1"/>
    </row>
    <row r="4" ht="44.25" customHeight="1" spans="1:10">
      <c r="A4" s="29" t="s">
        <v>267</v>
      </c>
      <c r="B4" s="29" t="s">
        <v>268</v>
      </c>
      <c r="C4" s="29" t="s">
        <v>269</v>
      </c>
      <c r="D4" s="29" t="s">
        <v>270</v>
      </c>
      <c r="E4" s="29" t="s">
        <v>271</v>
      </c>
      <c r="F4" s="51" t="s">
        <v>272</v>
      </c>
      <c r="G4" s="29" t="s">
        <v>273</v>
      </c>
      <c r="H4" s="51" t="s">
        <v>274</v>
      </c>
      <c r="I4" s="51" t="s">
        <v>275</v>
      </c>
      <c r="J4" s="29" t="s">
        <v>276</v>
      </c>
    </row>
    <row r="5" ht="14.25" customHeight="1" spans="1:10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51">
        <v>6</v>
      </c>
      <c r="G5" s="29">
        <v>7</v>
      </c>
      <c r="H5" s="51">
        <v>8</v>
      </c>
      <c r="I5" s="51">
        <v>9</v>
      </c>
      <c r="J5" s="29">
        <v>10</v>
      </c>
    </row>
    <row r="6" ht="25.95" customHeight="1" spans="1:10">
      <c r="A6" s="31"/>
      <c r="B6" s="43"/>
      <c r="C6" s="43"/>
      <c r="D6" s="43"/>
      <c r="E6" s="52"/>
      <c r="F6" s="53"/>
      <c r="G6" s="52"/>
      <c r="H6" s="53"/>
      <c r="I6" s="53"/>
      <c r="J6" s="52"/>
    </row>
    <row r="7" ht="25.95" customHeight="1" spans="1:10">
      <c r="A7" s="31"/>
      <c r="B7" s="22" t="s">
        <v>355</v>
      </c>
      <c r="C7" s="22" t="s">
        <v>355</v>
      </c>
      <c r="D7" s="22" t="s">
        <v>355</v>
      </c>
      <c r="E7" s="31" t="s">
        <v>355</v>
      </c>
      <c r="F7" s="22" t="s">
        <v>355</v>
      </c>
      <c r="G7" s="31" t="s">
        <v>355</v>
      </c>
      <c r="H7" s="22" t="s">
        <v>355</v>
      </c>
      <c r="I7" s="22" t="s">
        <v>355</v>
      </c>
      <c r="J7" s="31" t="s">
        <v>355</v>
      </c>
    </row>
    <row r="8" ht="22" customHeight="1" spans="1:1">
      <c r="A8" s="48" t="s">
        <v>353</v>
      </c>
    </row>
  </sheetData>
  <mergeCells count="2">
    <mergeCell ref="A2:J2"/>
    <mergeCell ref="A3:H3"/>
  </mergeCells>
  <pageMargins left="0.75" right="0.75" top="1" bottom="1" header="0.5" footer="0.5"/>
  <pageSetup paperSize="9" orientation="portrait" horizontalDpi="600" vertic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3" sqref="A3:C3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36" t="s">
        <v>356</v>
      </c>
    </row>
    <row r="2" ht="28.5" customHeight="1" spans="1:8">
      <c r="A2" s="37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8">
      <c r="A3" s="38" t="s">
        <v>1</v>
      </c>
      <c r="B3" s="7"/>
      <c r="C3" s="39"/>
      <c r="D3" s="1"/>
      <c r="E3" s="1"/>
      <c r="F3" s="1"/>
      <c r="G3" s="1"/>
      <c r="H3" s="1"/>
    </row>
    <row r="4" ht="18" customHeight="1" spans="1:8">
      <c r="A4" s="11" t="s">
        <v>170</v>
      </c>
      <c r="B4" s="11" t="s">
        <v>357</v>
      </c>
      <c r="C4" s="11" t="s">
        <v>358</v>
      </c>
      <c r="D4" s="11" t="s">
        <v>359</v>
      </c>
      <c r="E4" s="11" t="s">
        <v>360</v>
      </c>
      <c r="F4" s="40" t="s">
        <v>361</v>
      </c>
      <c r="G4" s="41"/>
      <c r="H4" s="42"/>
    </row>
    <row r="5" ht="18" customHeight="1" spans="1:8">
      <c r="A5" s="18"/>
      <c r="B5" s="18"/>
      <c r="C5" s="18"/>
      <c r="D5" s="18"/>
      <c r="E5" s="18"/>
      <c r="F5" s="29" t="s">
        <v>318</v>
      </c>
      <c r="G5" s="29" t="s">
        <v>362</v>
      </c>
      <c r="H5" s="29" t="s">
        <v>363</v>
      </c>
    </row>
    <row r="6" ht="21" customHeight="1" spans="1:8">
      <c r="A6" s="29">
        <v>1</v>
      </c>
      <c r="B6" s="29">
        <v>2</v>
      </c>
      <c r="C6" s="29">
        <v>3</v>
      </c>
      <c r="D6" s="29">
        <v>4</v>
      </c>
      <c r="E6" s="29">
        <v>5</v>
      </c>
      <c r="F6" s="29">
        <v>6</v>
      </c>
      <c r="G6" s="29">
        <v>7</v>
      </c>
      <c r="H6" s="29">
        <v>8</v>
      </c>
    </row>
    <row r="7" ht="33" customHeight="1" spans="1:8">
      <c r="A7" s="43"/>
      <c r="B7" s="43"/>
      <c r="C7" s="43"/>
      <c r="D7" s="43"/>
      <c r="E7" s="43"/>
      <c r="F7" s="34"/>
      <c r="G7" s="44"/>
      <c r="H7" s="44"/>
    </row>
    <row r="8" ht="24" customHeight="1" spans="1:8">
      <c r="A8" s="45" t="s">
        <v>31</v>
      </c>
      <c r="B8" s="46"/>
      <c r="C8" s="46"/>
      <c r="D8" s="46"/>
      <c r="E8" s="46"/>
      <c r="F8" s="35"/>
      <c r="G8" s="47"/>
      <c r="H8" s="47"/>
    </row>
    <row r="9" ht="25" customHeight="1" spans="1:1">
      <c r="A9" s="48" t="s">
        <v>364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pageSetup paperSize="9" orientation="portrait" horizontalDpi="600" vertic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"/>
  <sheetViews>
    <sheetView showZeros="0" workbookViewId="0">
      <selection activeCell="A3" sqref="A3:G3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365</v>
      </c>
    </row>
    <row r="2" ht="27.75" customHeight="1" spans="1:11">
      <c r="A2" s="5" t="str">
        <f>"2025"&amp;"年上级补助项目支出预算表"</f>
        <v>2025年上级补助项目支出预算表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1</v>
      </c>
      <c r="B3" s="7"/>
      <c r="C3" s="7"/>
      <c r="D3" s="7"/>
      <c r="E3" s="7"/>
      <c r="F3" s="7"/>
      <c r="G3" s="7"/>
      <c r="H3" s="8"/>
      <c r="I3" s="8"/>
      <c r="J3" s="8"/>
      <c r="K3" s="9" t="s">
        <v>28</v>
      </c>
    </row>
    <row r="4" ht="21.75" customHeight="1" spans="1:11">
      <c r="A4" s="28" t="s">
        <v>253</v>
      </c>
      <c r="B4" s="28" t="s">
        <v>172</v>
      </c>
      <c r="C4" s="28" t="s">
        <v>254</v>
      </c>
      <c r="D4" s="29" t="s">
        <v>173</v>
      </c>
      <c r="E4" s="29" t="s">
        <v>174</v>
      </c>
      <c r="F4" s="29" t="s">
        <v>255</v>
      </c>
      <c r="G4" s="29" t="s">
        <v>256</v>
      </c>
      <c r="H4" s="30" t="s">
        <v>31</v>
      </c>
      <c r="I4" s="30" t="s">
        <v>366</v>
      </c>
      <c r="J4" s="30"/>
      <c r="K4" s="30"/>
    </row>
    <row r="5" ht="21.75" customHeight="1" spans="1:11">
      <c r="A5" s="28"/>
      <c r="B5" s="28"/>
      <c r="C5" s="28"/>
      <c r="D5" s="29"/>
      <c r="E5" s="29"/>
      <c r="F5" s="29"/>
      <c r="G5" s="29"/>
      <c r="H5" s="30"/>
      <c r="I5" s="29" t="s">
        <v>35</v>
      </c>
      <c r="J5" s="29" t="s">
        <v>36</v>
      </c>
      <c r="K5" s="29" t="s">
        <v>37</v>
      </c>
    </row>
    <row r="6" ht="40.5" customHeight="1" spans="1:11">
      <c r="A6" s="28"/>
      <c r="B6" s="28"/>
      <c r="C6" s="28"/>
      <c r="D6" s="29"/>
      <c r="E6" s="29"/>
      <c r="F6" s="29"/>
      <c r="G6" s="29"/>
      <c r="H6" s="30"/>
      <c r="I6" s="29" t="s">
        <v>34</v>
      </c>
      <c r="J6" s="29"/>
      <c r="K6" s="29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1"/>
      <c r="B8" s="22" t="s">
        <v>367</v>
      </c>
      <c r="C8" s="31"/>
      <c r="D8" s="31"/>
      <c r="E8" s="31"/>
      <c r="F8" s="31"/>
      <c r="G8" s="31"/>
      <c r="H8" s="23">
        <v>2200</v>
      </c>
      <c r="I8" s="23">
        <v>2200</v>
      </c>
      <c r="J8" s="23"/>
      <c r="K8" s="34"/>
    </row>
    <row r="9" ht="52.5" customHeight="1" spans="1:11">
      <c r="A9" s="22" t="s">
        <v>368</v>
      </c>
      <c r="B9" s="22" t="s">
        <v>367</v>
      </c>
      <c r="C9" s="22" t="s">
        <v>47</v>
      </c>
      <c r="D9" s="22" t="s">
        <v>93</v>
      </c>
      <c r="E9" s="22" t="s">
        <v>94</v>
      </c>
      <c r="F9" s="22" t="s">
        <v>219</v>
      </c>
      <c r="G9" s="22" t="s">
        <v>220</v>
      </c>
      <c r="H9" s="23">
        <v>2200</v>
      </c>
      <c r="I9" s="23">
        <v>2200</v>
      </c>
      <c r="J9" s="23"/>
      <c r="K9" s="35"/>
    </row>
    <row r="10" ht="30" customHeight="1" spans="1:11">
      <c r="A10" s="32" t="s">
        <v>311</v>
      </c>
      <c r="B10" s="33"/>
      <c r="C10" s="33"/>
      <c r="D10" s="33"/>
      <c r="E10" s="33"/>
      <c r="F10" s="33"/>
      <c r="G10" s="33"/>
      <c r="H10" s="23">
        <v>2200</v>
      </c>
      <c r="I10" s="23">
        <v>2200</v>
      </c>
      <c r="J10" s="23"/>
      <c r="K10" s="35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orientation="portrait" horizontalDpi="600" vertic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workbookViewId="0">
      <selection activeCell="A3" sqref="A3:D3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369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">
        <v>1</v>
      </c>
      <c r="B3" s="7"/>
      <c r="C3" s="7"/>
      <c r="D3" s="7"/>
      <c r="E3" s="8"/>
      <c r="F3" s="8"/>
      <c r="G3" s="9" t="s">
        <v>28</v>
      </c>
    </row>
    <row r="4" ht="21.75" customHeight="1" spans="1:7">
      <c r="A4" s="10" t="s">
        <v>254</v>
      </c>
      <c r="B4" s="10" t="s">
        <v>253</v>
      </c>
      <c r="C4" s="10" t="s">
        <v>172</v>
      </c>
      <c r="D4" s="11" t="s">
        <v>370</v>
      </c>
      <c r="E4" s="12" t="s">
        <v>35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34</v>
      </c>
      <c r="F6" s="18" t="s">
        <v>34</v>
      </c>
      <c r="G6" s="18" t="s">
        <v>34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47</v>
      </c>
      <c r="B8" s="22"/>
      <c r="C8" s="22"/>
      <c r="D8" s="22"/>
      <c r="E8" s="23">
        <v>740000</v>
      </c>
      <c r="F8" s="23"/>
      <c r="G8" s="23"/>
    </row>
    <row r="9" ht="52.5" customHeight="1" spans="1:7">
      <c r="A9" s="24"/>
      <c r="B9" s="22" t="s">
        <v>371</v>
      </c>
      <c r="C9" s="22" t="s">
        <v>259</v>
      </c>
      <c r="D9" s="22" t="s">
        <v>372</v>
      </c>
      <c r="E9" s="23">
        <v>740000</v>
      </c>
      <c r="F9" s="23"/>
      <c r="G9" s="23"/>
    </row>
    <row r="10" ht="30" customHeight="1" spans="1:7">
      <c r="A10" s="25" t="s">
        <v>31</v>
      </c>
      <c r="B10" s="26" t="s">
        <v>355</v>
      </c>
      <c r="C10" s="26"/>
      <c r="D10" s="27"/>
      <c r="E10" s="23">
        <v>740000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3" sqref="A3:G3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53"/>
      <c r="B1" s="1"/>
      <c r="C1" s="1"/>
      <c r="D1" s="1"/>
      <c r="E1" s="1"/>
      <c r="F1" s="1"/>
      <c r="G1" s="1"/>
      <c r="H1" s="1"/>
      <c r="I1" s="73"/>
      <c r="J1" s="1"/>
      <c r="K1" s="1"/>
      <c r="L1" s="1"/>
      <c r="M1" s="1"/>
      <c r="N1" s="1"/>
      <c r="O1" s="1"/>
      <c r="P1" s="67" t="s">
        <v>27</v>
      </c>
      <c r="Q1" s="67" t="s">
        <v>27</v>
      </c>
    </row>
    <row r="2" ht="36.75" customHeight="1" spans="1:19">
      <c r="A2" s="5" t="str">
        <f>"2025"&amp;"年部门收入预算表"</f>
        <v>2025年部门收入预算表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ht="18" customHeight="1" spans="1:17">
      <c r="A3" s="7" t="s">
        <v>1</v>
      </c>
      <c r="B3" s="7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67" t="s">
        <v>28</v>
      </c>
      <c r="Q3" s="67"/>
    </row>
    <row r="4" ht="21" customHeight="1" spans="1:19">
      <c r="A4" s="11" t="s">
        <v>29</v>
      </c>
      <c r="B4" s="11" t="s">
        <v>30</v>
      </c>
      <c r="C4" s="11" t="s">
        <v>31</v>
      </c>
      <c r="D4" s="40" t="s">
        <v>32</v>
      </c>
      <c r="E4" s="41"/>
      <c r="F4" s="41"/>
      <c r="G4" s="41"/>
      <c r="H4" s="41"/>
      <c r="I4" s="13"/>
      <c r="J4" s="41"/>
      <c r="K4" s="41"/>
      <c r="L4" s="41"/>
      <c r="M4" s="41"/>
      <c r="N4" s="42"/>
      <c r="O4" s="40" t="s">
        <v>33</v>
      </c>
      <c r="P4" s="41"/>
      <c r="Q4" s="41"/>
      <c r="R4" s="41"/>
      <c r="S4" s="42"/>
    </row>
    <row r="5" ht="41.25" customHeight="1" spans="1:19">
      <c r="A5" s="16"/>
      <c r="B5" s="16"/>
      <c r="C5" s="16"/>
      <c r="D5" s="16" t="s">
        <v>34</v>
      </c>
      <c r="E5" s="16" t="s">
        <v>35</v>
      </c>
      <c r="F5" s="16" t="s">
        <v>36</v>
      </c>
      <c r="G5" s="16" t="s">
        <v>37</v>
      </c>
      <c r="H5" s="11" t="s">
        <v>38</v>
      </c>
      <c r="I5" s="155" t="s">
        <v>39</v>
      </c>
      <c r="J5" s="155"/>
      <c r="K5" s="155"/>
      <c r="L5" s="155"/>
      <c r="M5" s="155"/>
      <c r="N5" s="155"/>
      <c r="O5" s="11" t="s">
        <v>34</v>
      </c>
      <c r="P5" s="11" t="s">
        <v>35</v>
      </c>
      <c r="Q5" s="11" t="s">
        <v>36</v>
      </c>
      <c r="R5" s="11" t="s">
        <v>37</v>
      </c>
      <c r="S5" s="11" t="s">
        <v>40</v>
      </c>
    </row>
    <row r="6" ht="43.5" customHeight="1" spans="1:19">
      <c r="A6" s="61"/>
      <c r="B6" s="61"/>
      <c r="C6" s="61"/>
      <c r="D6" s="74"/>
      <c r="E6" s="74"/>
      <c r="F6" s="74"/>
      <c r="G6" s="61"/>
      <c r="H6" s="61"/>
      <c r="I6" s="30" t="s">
        <v>34</v>
      </c>
      <c r="J6" s="28" t="s">
        <v>41</v>
      </c>
      <c r="K6" s="28" t="s">
        <v>42</v>
      </c>
      <c r="L6" s="10" t="s">
        <v>43</v>
      </c>
      <c r="M6" s="10" t="s">
        <v>44</v>
      </c>
      <c r="N6" s="10" t="s">
        <v>45</v>
      </c>
      <c r="O6" s="74"/>
      <c r="P6" s="74"/>
      <c r="Q6" s="74"/>
      <c r="R6" s="74"/>
      <c r="S6" s="74"/>
    </row>
    <row r="7" ht="21" customHeight="1" spans="1:19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  <c r="O7" s="30">
        <v>15</v>
      </c>
      <c r="P7" s="30">
        <v>16</v>
      </c>
      <c r="Q7" s="30">
        <v>17</v>
      </c>
      <c r="R7" s="30">
        <v>18</v>
      </c>
      <c r="S7" s="51">
        <v>19</v>
      </c>
    </row>
    <row r="8" ht="52.5" customHeight="1" spans="1:19">
      <c r="A8" s="43" t="s">
        <v>46</v>
      </c>
      <c r="B8" s="43" t="s">
        <v>47</v>
      </c>
      <c r="C8" s="23">
        <v>7051820.94</v>
      </c>
      <c r="D8" s="23">
        <v>7051820.94</v>
      </c>
      <c r="E8" s="23">
        <v>7051820.94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31</v>
      </c>
      <c r="B9" s="154"/>
      <c r="C9" s="144">
        <v>7051820.94</v>
      </c>
      <c r="D9" s="144">
        <v>7051820.94</v>
      </c>
      <c r="E9" s="144">
        <v>7051820.94</v>
      </c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orientation="portrait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9"/>
  <sheetViews>
    <sheetView showZeros="0" workbookViewId="0">
      <selection activeCell="A3" sqref="A3:F3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46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36" t="s">
        <v>48</v>
      </c>
      <c r="O1" s="36"/>
    </row>
    <row r="2" ht="36" customHeight="1" spans="1:15">
      <c r="A2" s="147" t="str">
        <f>"2025"&amp;"年部门支出预算表"</f>
        <v>2025年部门支出预算表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</row>
    <row r="3" ht="18.75" customHeight="1" spans="1:15">
      <c r="A3" s="7" t="s">
        <v>1</v>
      </c>
      <c r="B3" s="7"/>
      <c r="C3" s="7"/>
      <c r="D3" s="7"/>
      <c r="E3" s="7"/>
      <c r="F3" s="7"/>
      <c r="G3" s="146"/>
      <c r="H3" s="146"/>
      <c r="I3" s="146"/>
      <c r="J3" s="146"/>
      <c r="K3" s="146"/>
      <c r="L3" s="146"/>
      <c r="M3" s="146"/>
      <c r="N3" s="36" t="s">
        <v>2</v>
      </c>
      <c r="O3" s="36"/>
    </row>
    <row r="4" ht="31.5" customHeight="1" spans="1:15">
      <c r="A4" s="148" t="s">
        <v>49</v>
      </c>
      <c r="B4" s="148" t="s">
        <v>50</v>
      </c>
      <c r="C4" s="148" t="s">
        <v>31</v>
      </c>
      <c r="D4" s="148" t="s">
        <v>35</v>
      </c>
      <c r="E4" s="148"/>
      <c r="F4" s="148"/>
      <c r="G4" s="148" t="s">
        <v>36</v>
      </c>
      <c r="H4" s="148" t="s">
        <v>37</v>
      </c>
      <c r="I4" s="148" t="s">
        <v>51</v>
      </c>
      <c r="J4" s="148" t="s">
        <v>52</v>
      </c>
      <c r="K4" s="148"/>
      <c r="L4" s="148"/>
      <c r="M4" s="148"/>
      <c r="N4" s="148"/>
      <c r="O4" s="148"/>
    </row>
    <row r="5" ht="37.3" customHeight="1" spans="1:15">
      <c r="A5" s="148"/>
      <c r="B5" s="148"/>
      <c r="C5" s="148"/>
      <c r="D5" s="148" t="s">
        <v>34</v>
      </c>
      <c r="E5" s="148" t="s">
        <v>53</v>
      </c>
      <c r="F5" s="148" t="s">
        <v>54</v>
      </c>
      <c r="G5" s="148"/>
      <c r="H5" s="148"/>
      <c r="I5" s="148"/>
      <c r="J5" s="148" t="s">
        <v>34</v>
      </c>
      <c r="K5" s="148" t="s">
        <v>55</v>
      </c>
      <c r="L5" s="148" t="s">
        <v>56</v>
      </c>
      <c r="M5" s="148" t="s">
        <v>57</v>
      </c>
      <c r="N5" s="148" t="s">
        <v>58</v>
      </c>
      <c r="O5" s="148" t="s">
        <v>59</v>
      </c>
    </row>
    <row r="6" ht="18.75" customHeight="1" spans="1:15">
      <c r="A6" s="149" t="s">
        <v>60</v>
      </c>
      <c r="B6" s="149" t="s">
        <v>61</v>
      </c>
      <c r="C6" s="149" t="s">
        <v>62</v>
      </c>
      <c r="D6" s="149" t="s">
        <v>63</v>
      </c>
      <c r="E6" s="149" t="s">
        <v>64</v>
      </c>
      <c r="F6" s="149" t="s">
        <v>65</v>
      </c>
      <c r="G6" s="149" t="s">
        <v>66</v>
      </c>
      <c r="H6" s="149" t="s">
        <v>67</v>
      </c>
      <c r="I6" s="149" t="s">
        <v>68</v>
      </c>
      <c r="J6" s="149" t="s">
        <v>69</v>
      </c>
      <c r="K6" s="149" t="s">
        <v>70</v>
      </c>
      <c r="L6" s="149" t="s">
        <v>71</v>
      </c>
      <c r="M6" s="149" t="s">
        <v>72</v>
      </c>
      <c r="N6" s="149" t="s">
        <v>73</v>
      </c>
      <c r="O6" s="149" t="s">
        <v>74</v>
      </c>
    </row>
    <row r="7" ht="52.5" customHeight="1" spans="1:15">
      <c r="A7" s="150" t="s">
        <v>75</v>
      </c>
      <c r="B7" s="150" t="s">
        <v>76</v>
      </c>
      <c r="C7" s="118">
        <v>5426229.68</v>
      </c>
      <c r="D7" s="118">
        <v>5426229.68</v>
      </c>
      <c r="E7" s="118">
        <v>4686229.68</v>
      </c>
      <c r="F7" s="118">
        <v>740000</v>
      </c>
      <c r="G7" s="118"/>
      <c r="H7" s="118"/>
      <c r="I7" s="118"/>
      <c r="J7" s="118"/>
      <c r="K7" s="118"/>
      <c r="L7" s="118"/>
      <c r="M7" s="118"/>
      <c r="N7" s="118"/>
      <c r="O7" s="118"/>
    </row>
    <row r="8" ht="52.5" customHeight="1" spans="1:15">
      <c r="A8" s="151" t="s">
        <v>77</v>
      </c>
      <c r="B8" s="151" t="s">
        <v>78</v>
      </c>
      <c r="C8" s="118">
        <v>5426229.68</v>
      </c>
      <c r="D8" s="118">
        <v>5426229.68</v>
      </c>
      <c r="E8" s="118">
        <v>4686229.68</v>
      </c>
      <c r="F8" s="118">
        <v>740000</v>
      </c>
      <c r="G8" s="118"/>
      <c r="H8" s="118"/>
      <c r="I8" s="118"/>
      <c r="J8" s="118"/>
      <c r="K8" s="118"/>
      <c r="L8" s="118"/>
      <c r="M8" s="118"/>
      <c r="N8" s="118"/>
      <c r="O8" s="118"/>
    </row>
    <row r="9" ht="52.5" customHeight="1" spans="1:15">
      <c r="A9" s="152" t="s">
        <v>79</v>
      </c>
      <c r="B9" s="152" t="s">
        <v>80</v>
      </c>
      <c r="C9" s="118">
        <v>5426229.68</v>
      </c>
      <c r="D9" s="118">
        <v>5426229.68</v>
      </c>
      <c r="E9" s="118">
        <v>4686229.68</v>
      </c>
      <c r="F9" s="118">
        <v>740000</v>
      </c>
      <c r="G9" s="118"/>
      <c r="H9" s="118"/>
      <c r="I9" s="118"/>
      <c r="J9" s="118"/>
      <c r="K9" s="118"/>
      <c r="L9" s="118"/>
      <c r="M9" s="118"/>
      <c r="N9" s="118"/>
      <c r="O9" s="118"/>
    </row>
    <row r="10" ht="52.5" customHeight="1" spans="1:15">
      <c r="A10" s="150" t="s">
        <v>81</v>
      </c>
      <c r="B10" s="150" t="s">
        <v>82</v>
      </c>
      <c r="C10" s="118">
        <v>850199.83</v>
      </c>
      <c r="D10" s="118">
        <v>850199.83</v>
      </c>
      <c r="E10" s="118">
        <v>850199.83</v>
      </c>
      <c r="F10" s="118"/>
      <c r="G10" s="118"/>
      <c r="H10" s="118"/>
      <c r="I10" s="118"/>
      <c r="J10" s="118"/>
      <c r="K10" s="118"/>
      <c r="L10" s="118"/>
      <c r="M10" s="118"/>
      <c r="N10" s="118"/>
      <c r="O10" s="118"/>
    </row>
    <row r="11" ht="52.5" customHeight="1" spans="1:15">
      <c r="A11" s="151" t="s">
        <v>83</v>
      </c>
      <c r="B11" s="151" t="s">
        <v>84</v>
      </c>
      <c r="C11" s="118">
        <v>818715.31</v>
      </c>
      <c r="D11" s="118">
        <v>818715.31</v>
      </c>
      <c r="E11" s="118">
        <v>818715.31</v>
      </c>
      <c r="F11" s="118"/>
      <c r="G11" s="118"/>
      <c r="H11" s="118"/>
      <c r="I11" s="118"/>
      <c r="J11" s="118"/>
      <c r="K11" s="118"/>
      <c r="L11" s="118"/>
      <c r="M11" s="118"/>
      <c r="N11" s="118"/>
      <c r="O11" s="118"/>
    </row>
    <row r="12" ht="52.5" customHeight="1" spans="1:15">
      <c r="A12" s="152" t="s">
        <v>85</v>
      </c>
      <c r="B12" s="152" t="s">
        <v>86</v>
      </c>
      <c r="C12" s="118">
        <v>28360</v>
      </c>
      <c r="D12" s="118">
        <v>28360</v>
      </c>
      <c r="E12" s="118">
        <v>28360</v>
      </c>
      <c r="F12" s="118"/>
      <c r="G12" s="118"/>
      <c r="H12" s="118"/>
      <c r="I12" s="118"/>
      <c r="J12" s="118"/>
      <c r="K12" s="118"/>
      <c r="L12" s="118"/>
      <c r="M12" s="118"/>
      <c r="N12" s="118"/>
      <c r="O12" s="118"/>
    </row>
    <row r="13" ht="52.5" customHeight="1" spans="1:15">
      <c r="A13" s="152" t="s">
        <v>87</v>
      </c>
      <c r="B13" s="152" t="s">
        <v>88</v>
      </c>
      <c r="C13" s="118">
        <v>610659.84</v>
      </c>
      <c r="D13" s="118">
        <v>610659.84</v>
      </c>
      <c r="E13" s="118">
        <v>610659.84</v>
      </c>
      <c r="F13" s="118"/>
      <c r="G13" s="118"/>
      <c r="H13" s="118"/>
      <c r="I13" s="118"/>
      <c r="J13" s="118"/>
      <c r="K13" s="118"/>
      <c r="L13" s="118"/>
      <c r="M13" s="118"/>
      <c r="N13" s="118"/>
      <c r="O13" s="118"/>
    </row>
    <row r="14" ht="52.5" customHeight="1" spans="1:15">
      <c r="A14" s="152" t="s">
        <v>89</v>
      </c>
      <c r="B14" s="152" t="s">
        <v>90</v>
      </c>
      <c r="C14" s="118">
        <v>179695.47</v>
      </c>
      <c r="D14" s="118">
        <v>179695.47</v>
      </c>
      <c r="E14" s="118">
        <v>179695.47</v>
      </c>
      <c r="F14" s="118"/>
      <c r="G14" s="118"/>
      <c r="H14" s="118"/>
      <c r="I14" s="118"/>
      <c r="J14" s="118"/>
      <c r="K14" s="118"/>
      <c r="L14" s="118"/>
      <c r="M14" s="118"/>
      <c r="N14" s="118"/>
      <c r="O14" s="118"/>
    </row>
    <row r="15" ht="52.5" customHeight="1" spans="1:15">
      <c r="A15" s="151" t="s">
        <v>91</v>
      </c>
      <c r="B15" s="151" t="s">
        <v>92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</row>
    <row r="16" ht="52.5" customHeight="1" spans="1:15">
      <c r="A16" s="152" t="s">
        <v>93</v>
      </c>
      <c r="B16" s="152" t="s">
        <v>94</v>
      </c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</row>
    <row r="17" ht="52.5" customHeight="1" spans="1:15">
      <c r="A17" s="151" t="s">
        <v>95</v>
      </c>
      <c r="B17" s="151" t="s">
        <v>96</v>
      </c>
      <c r="C17" s="118">
        <v>28920</v>
      </c>
      <c r="D17" s="118">
        <v>28920</v>
      </c>
      <c r="E17" s="118">
        <v>28920</v>
      </c>
      <c r="F17" s="118"/>
      <c r="G17" s="118"/>
      <c r="H17" s="118"/>
      <c r="I17" s="118"/>
      <c r="J17" s="118"/>
      <c r="K17" s="118"/>
      <c r="L17" s="118"/>
      <c r="M17" s="118"/>
      <c r="N17" s="118"/>
      <c r="O17" s="118"/>
    </row>
    <row r="18" ht="52.5" customHeight="1" spans="1:15">
      <c r="A18" s="152" t="s">
        <v>97</v>
      </c>
      <c r="B18" s="152" t="s">
        <v>98</v>
      </c>
      <c r="C18" s="118">
        <v>28920</v>
      </c>
      <c r="D18" s="118">
        <v>28920</v>
      </c>
      <c r="E18" s="118">
        <v>28920</v>
      </c>
      <c r="F18" s="118"/>
      <c r="G18" s="118"/>
      <c r="H18" s="118"/>
      <c r="I18" s="118"/>
      <c r="J18" s="118"/>
      <c r="K18" s="118"/>
      <c r="L18" s="118"/>
      <c r="M18" s="118"/>
      <c r="N18" s="118"/>
      <c r="O18" s="118"/>
    </row>
    <row r="19" ht="52.5" customHeight="1" spans="1:15">
      <c r="A19" s="151" t="s">
        <v>99</v>
      </c>
      <c r="B19" s="151" t="s">
        <v>100</v>
      </c>
      <c r="C19" s="118">
        <v>2564.52</v>
      </c>
      <c r="D19" s="118">
        <v>2564.52</v>
      </c>
      <c r="E19" s="118">
        <v>2564.52</v>
      </c>
      <c r="F19" s="118"/>
      <c r="G19" s="118"/>
      <c r="H19" s="118"/>
      <c r="I19" s="118"/>
      <c r="J19" s="118"/>
      <c r="K19" s="118"/>
      <c r="L19" s="118"/>
      <c r="M19" s="118"/>
      <c r="N19" s="118"/>
      <c r="O19" s="118"/>
    </row>
    <row r="20" ht="52.5" customHeight="1" spans="1:15">
      <c r="A20" s="152" t="s">
        <v>101</v>
      </c>
      <c r="B20" s="152" t="s">
        <v>100</v>
      </c>
      <c r="C20" s="118">
        <v>2564.52</v>
      </c>
      <c r="D20" s="118">
        <v>2564.52</v>
      </c>
      <c r="E20" s="118">
        <v>2564.52</v>
      </c>
      <c r="F20" s="118"/>
      <c r="G20" s="118"/>
      <c r="H20" s="118"/>
      <c r="I20" s="118"/>
      <c r="J20" s="118"/>
      <c r="K20" s="118"/>
      <c r="L20" s="118"/>
      <c r="M20" s="118"/>
      <c r="N20" s="118"/>
      <c r="O20" s="118"/>
    </row>
    <row r="21" ht="52.5" customHeight="1" spans="1:15">
      <c r="A21" s="150" t="s">
        <v>102</v>
      </c>
      <c r="B21" s="150" t="s">
        <v>103</v>
      </c>
      <c r="C21" s="118">
        <v>317396.55</v>
      </c>
      <c r="D21" s="118">
        <v>317396.55</v>
      </c>
      <c r="E21" s="118">
        <v>317396.55</v>
      </c>
      <c r="F21" s="118"/>
      <c r="G21" s="118"/>
      <c r="H21" s="118"/>
      <c r="I21" s="118"/>
      <c r="J21" s="118"/>
      <c r="K21" s="118"/>
      <c r="L21" s="118"/>
      <c r="M21" s="118"/>
      <c r="N21" s="118"/>
      <c r="O21" s="118"/>
    </row>
    <row r="22" ht="52.5" customHeight="1" spans="1:15">
      <c r="A22" s="151" t="s">
        <v>104</v>
      </c>
      <c r="B22" s="151" t="s">
        <v>105</v>
      </c>
      <c r="C22" s="118">
        <v>317396.55</v>
      </c>
      <c r="D22" s="118">
        <v>317396.55</v>
      </c>
      <c r="E22" s="118">
        <v>317396.55</v>
      </c>
      <c r="F22" s="118"/>
      <c r="G22" s="118"/>
      <c r="H22" s="118"/>
      <c r="I22" s="118"/>
      <c r="J22" s="118"/>
      <c r="K22" s="118"/>
      <c r="L22" s="118"/>
      <c r="M22" s="118"/>
      <c r="N22" s="118"/>
      <c r="O22" s="118"/>
    </row>
    <row r="23" ht="52.5" customHeight="1" spans="1:15">
      <c r="A23" s="152" t="s">
        <v>106</v>
      </c>
      <c r="B23" s="152" t="s">
        <v>107</v>
      </c>
      <c r="C23" s="118">
        <v>309763.3</v>
      </c>
      <c r="D23" s="118">
        <v>309763.3</v>
      </c>
      <c r="E23" s="118">
        <v>309763.3</v>
      </c>
      <c r="F23" s="118"/>
      <c r="G23" s="118"/>
      <c r="H23" s="118"/>
      <c r="I23" s="118"/>
      <c r="J23" s="118"/>
      <c r="K23" s="118"/>
      <c r="L23" s="118"/>
      <c r="M23" s="118"/>
      <c r="N23" s="118"/>
      <c r="O23" s="118"/>
    </row>
    <row r="24" ht="52.5" customHeight="1" spans="1:15">
      <c r="A24" s="152" t="s">
        <v>108</v>
      </c>
      <c r="B24" s="152" t="s">
        <v>109</v>
      </c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</row>
    <row r="25" ht="52.5" customHeight="1" spans="1:15">
      <c r="A25" s="152" t="s">
        <v>110</v>
      </c>
      <c r="B25" s="152" t="s">
        <v>111</v>
      </c>
      <c r="C25" s="118">
        <v>7633.25</v>
      </c>
      <c r="D25" s="118">
        <v>7633.25</v>
      </c>
      <c r="E25" s="118">
        <v>7633.25</v>
      </c>
      <c r="F25" s="118"/>
      <c r="G25" s="118"/>
      <c r="H25" s="118"/>
      <c r="I25" s="118"/>
      <c r="J25" s="118"/>
      <c r="K25" s="118"/>
      <c r="L25" s="118"/>
      <c r="M25" s="118"/>
      <c r="N25" s="118"/>
      <c r="O25" s="118"/>
    </row>
    <row r="26" ht="52.5" customHeight="1" spans="1:15">
      <c r="A26" s="150" t="s">
        <v>112</v>
      </c>
      <c r="B26" s="150" t="s">
        <v>113</v>
      </c>
      <c r="C26" s="118">
        <v>457994.88</v>
      </c>
      <c r="D26" s="118">
        <v>457994.88</v>
      </c>
      <c r="E26" s="118">
        <v>457994.88</v>
      </c>
      <c r="F26" s="118"/>
      <c r="G26" s="118"/>
      <c r="H26" s="118"/>
      <c r="I26" s="118"/>
      <c r="J26" s="118"/>
      <c r="K26" s="118"/>
      <c r="L26" s="118"/>
      <c r="M26" s="118"/>
      <c r="N26" s="118"/>
      <c r="O26" s="118"/>
    </row>
    <row r="27" ht="52.5" customHeight="1" spans="1:15">
      <c r="A27" s="151" t="s">
        <v>114</v>
      </c>
      <c r="B27" s="151" t="s">
        <v>115</v>
      </c>
      <c r="C27" s="118">
        <v>457994.88</v>
      </c>
      <c r="D27" s="118">
        <v>457994.88</v>
      </c>
      <c r="E27" s="118">
        <v>457994.88</v>
      </c>
      <c r="F27" s="118"/>
      <c r="G27" s="118"/>
      <c r="H27" s="118"/>
      <c r="I27" s="118"/>
      <c r="J27" s="118"/>
      <c r="K27" s="118"/>
      <c r="L27" s="118"/>
      <c r="M27" s="118"/>
      <c r="N27" s="118"/>
      <c r="O27" s="118"/>
    </row>
    <row r="28" ht="52.5" customHeight="1" spans="1:15">
      <c r="A28" s="152" t="s">
        <v>116</v>
      </c>
      <c r="B28" s="152" t="s">
        <v>117</v>
      </c>
      <c r="C28" s="118">
        <v>457994.88</v>
      </c>
      <c r="D28" s="118">
        <v>457994.88</v>
      </c>
      <c r="E28" s="118">
        <v>457994.88</v>
      </c>
      <c r="F28" s="118"/>
      <c r="G28" s="118"/>
      <c r="H28" s="118"/>
      <c r="I28" s="118"/>
      <c r="J28" s="118"/>
      <c r="K28" s="118"/>
      <c r="L28" s="118"/>
      <c r="M28" s="118"/>
      <c r="N28" s="118"/>
      <c r="O28" s="118"/>
    </row>
    <row r="29" ht="30" customHeight="1" spans="1:15">
      <c r="A29" s="149" t="s">
        <v>31</v>
      </c>
      <c r="B29" s="149"/>
      <c r="C29" s="118">
        <v>7051820.94</v>
      </c>
      <c r="D29" s="118">
        <v>7051820.94</v>
      </c>
      <c r="E29" s="118">
        <v>6311820.94</v>
      </c>
      <c r="F29" s="118">
        <v>740000</v>
      </c>
      <c r="G29" s="118"/>
      <c r="H29" s="118"/>
      <c r="I29" s="118"/>
      <c r="J29" s="118"/>
      <c r="K29" s="118"/>
      <c r="L29" s="118"/>
      <c r="M29" s="118"/>
      <c r="N29" s="118"/>
      <c r="O29" s="118"/>
    </row>
  </sheetData>
  <mergeCells count="13">
    <mergeCell ref="N1:O1"/>
    <mergeCell ref="A2:O2"/>
    <mergeCell ref="A3:F3"/>
    <mergeCell ref="N3:O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orientation="portrait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3" sqref="A3:B3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39"/>
      <c r="B1" s="39"/>
      <c r="C1" s="39"/>
      <c r="D1" s="67" t="s">
        <v>118</v>
      </c>
    </row>
    <row r="2" ht="30.75" customHeight="1" spans="1:4">
      <c r="A2" s="139" t="str">
        <f>"2025"&amp;"年部门财政拨款收支预算总表"</f>
        <v>2025年部门财政拨款收支预算总表</v>
      </c>
      <c r="B2" s="139"/>
      <c r="C2" s="139"/>
      <c r="D2" s="139"/>
    </row>
    <row r="3" ht="18.75" customHeight="1" spans="1:4">
      <c r="A3" s="7" t="s">
        <v>1</v>
      </c>
      <c r="B3" s="140"/>
      <c r="C3" s="140"/>
      <c r="D3" s="68" t="s">
        <v>2</v>
      </c>
    </row>
    <row r="4" ht="19.5" customHeight="1" spans="1:4">
      <c r="A4" s="12" t="s">
        <v>119</v>
      </c>
      <c r="B4" s="14"/>
      <c r="C4" s="12" t="s">
        <v>120</v>
      </c>
      <c r="D4" s="14"/>
    </row>
    <row r="5" ht="21.75" customHeight="1" spans="1:4">
      <c r="A5" s="58" t="s">
        <v>121</v>
      </c>
      <c r="B5" s="11" t="s">
        <v>6</v>
      </c>
      <c r="C5" s="58" t="s">
        <v>122</v>
      </c>
      <c r="D5" s="11" t="s">
        <v>6</v>
      </c>
    </row>
    <row r="6" ht="17.25" customHeight="1" spans="1:4">
      <c r="A6" s="61"/>
      <c r="B6" s="18"/>
      <c r="C6" s="61"/>
      <c r="D6" s="18"/>
    </row>
    <row r="7" ht="19.5" customHeight="1" spans="1:4">
      <c r="A7" s="75" t="s">
        <v>123</v>
      </c>
      <c r="B7" s="23">
        <v>7051820.94</v>
      </c>
      <c r="C7" s="75" t="s">
        <v>124</v>
      </c>
      <c r="D7" s="23">
        <v>7051820.94</v>
      </c>
    </row>
    <row r="8" ht="19.5" customHeight="1" spans="1:4">
      <c r="A8" s="75" t="s">
        <v>125</v>
      </c>
      <c r="B8" s="23">
        <v>7051820.94</v>
      </c>
      <c r="C8" s="141" t="s">
        <v>126</v>
      </c>
      <c r="D8" s="23">
        <v>5426229.68</v>
      </c>
    </row>
    <row r="9" ht="19.5" customHeight="1" spans="1:4">
      <c r="A9" s="142" t="s">
        <v>127</v>
      </c>
      <c r="B9" s="23"/>
      <c r="C9" s="141" t="s">
        <v>128</v>
      </c>
      <c r="D9" s="23"/>
    </row>
    <row r="10" ht="19.5" customHeight="1" spans="1:4">
      <c r="A10" s="142" t="s">
        <v>129</v>
      </c>
      <c r="B10" s="23"/>
      <c r="C10" s="141" t="s">
        <v>130</v>
      </c>
      <c r="D10" s="23"/>
    </row>
    <row r="11" ht="19.5" customHeight="1" spans="1:4">
      <c r="A11" s="142" t="s">
        <v>131</v>
      </c>
      <c r="B11" s="23"/>
      <c r="C11" s="141" t="s">
        <v>132</v>
      </c>
      <c r="D11" s="23"/>
    </row>
    <row r="12" ht="19.5" customHeight="1" spans="1:4">
      <c r="A12" s="142" t="s">
        <v>125</v>
      </c>
      <c r="B12" s="23"/>
      <c r="C12" s="141" t="s">
        <v>133</v>
      </c>
      <c r="D12" s="23"/>
    </row>
    <row r="13" ht="19.5" customHeight="1" spans="1:4">
      <c r="A13" s="142" t="s">
        <v>127</v>
      </c>
      <c r="B13" s="23"/>
      <c r="C13" s="141" t="s">
        <v>134</v>
      </c>
      <c r="D13" s="23"/>
    </row>
    <row r="14" ht="19.5" customHeight="1" spans="1:4">
      <c r="A14" s="142" t="s">
        <v>129</v>
      </c>
      <c r="B14" s="23"/>
      <c r="C14" s="141" t="s">
        <v>135</v>
      </c>
      <c r="D14" s="23"/>
    </row>
    <row r="15" ht="19.5" customHeight="1" spans="1:4">
      <c r="A15" s="143"/>
      <c r="B15" s="23"/>
      <c r="C15" s="141" t="s">
        <v>136</v>
      </c>
      <c r="D15" s="23">
        <v>850199.83</v>
      </c>
    </row>
    <row r="16" ht="19.5" customHeight="1" spans="1:4">
      <c r="A16" s="143"/>
      <c r="B16" s="23"/>
      <c r="C16" s="141" t="s">
        <v>137</v>
      </c>
      <c r="D16" s="23">
        <v>317396.55</v>
      </c>
    </row>
    <row r="17" ht="19.5" customHeight="1" spans="1:4">
      <c r="A17" s="143"/>
      <c r="B17" s="23"/>
      <c r="C17" s="141" t="s">
        <v>138</v>
      </c>
      <c r="D17" s="23"/>
    </row>
    <row r="18" ht="19.5" customHeight="1" spans="1:4">
      <c r="A18" s="143"/>
      <c r="B18" s="23"/>
      <c r="C18" s="141" t="s">
        <v>139</v>
      </c>
      <c r="D18" s="23"/>
    </row>
    <row r="19" ht="19.5" customHeight="1" spans="1:4">
      <c r="A19" s="143"/>
      <c r="B19" s="23"/>
      <c r="C19" s="141" t="s">
        <v>140</v>
      </c>
      <c r="D19" s="23"/>
    </row>
    <row r="20" ht="19.5" customHeight="1" spans="1:4">
      <c r="A20" s="75"/>
      <c r="B20" s="23"/>
      <c r="C20" s="141" t="s">
        <v>141</v>
      </c>
      <c r="D20" s="23"/>
    </row>
    <row r="21" ht="19.5" customHeight="1" spans="1:4">
      <c r="A21" s="75"/>
      <c r="B21" s="23"/>
      <c r="C21" s="75" t="s">
        <v>142</v>
      </c>
      <c r="D21" s="23"/>
    </row>
    <row r="22" ht="19.5" customHeight="1" spans="1:4">
      <c r="A22" s="75"/>
      <c r="B22" s="23"/>
      <c r="C22" s="75" t="s">
        <v>143</v>
      </c>
      <c r="D22" s="23"/>
    </row>
    <row r="23" ht="19.5" customHeight="1" spans="1:4">
      <c r="A23" s="75"/>
      <c r="B23" s="23"/>
      <c r="C23" s="75" t="s">
        <v>144</v>
      </c>
      <c r="D23" s="23"/>
    </row>
    <row r="24" ht="19.5" customHeight="1" spans="1:4">
      <c r="A24" s="75"/>
      <c r="B24" s="23"/>
      <c r="C24" s="75" t="s">
        <v>145</v>
      </c>
      <c r="D24" s="23"/>
    </row>
    <row r="25" ht="19.5" customHeight="1" spans="1:4">
      <c r="A25" s="75"/>
      <c r="B25" s="23"/>
      <c r="C25" s="75" t="s">
        <v>146</v>
      </c>
      <c r="D25" s="23"/>
    </row>
    <row r="26" ht="19.5" customHeight="1" spans="1:4">
      <c r="A26" s="141"/>
      <c r="B26" s="23"/>
      <c r="C26" s="75" t="s">
        <v>147</v>
      </c>
      <c r="D26" s="23">
        <v>457994.88</v>
      </c>
    </row>
    <row r="27" ht="19.5" customHeight="1" spans="1:4">
      <c r="A27" s="75"/>
      <c r="B27" s="23"/>
      <c r="C27" s="75" t="s">
        <v>148</v>
      </c>
      <c r="D27" s="23"/>
    </row>
    <row r="28" spans="1:4">
      <c r="A28" s="75"/>
      <c r="B28" s="23"/>
      <c r="C28" s="142" t="s">
        <v>149</v>
      </c>
      <c r="D28" s="23"/>
    </row>
    <row r="29" ht="19.5" customHeight="1" spans="1:4">
      <c r="A29" s="75"/>
      <c r="B29" s="23"/>
      <c r="C29" s="75" t="s">
        <v>150</v>
      </c>
      <c r="D29" s="23"/>
    </row>
    <row r="30" ht="19.5" customHeight="1" spans="1:4">
      <c r="A30" s="141"/>
      <c r="B30" s="23"/>
      <c r="C30" s="75" t="s">
        <v>151</v>
      </c>
      <c r="D30" s="23"/>
    </row>
    <row r="31" ht="18" customHeight="1" spans="1:4">
      <c r="A31" s="141"/>
      <c r="B31" s="23"/>
      <c r="C31" s="75" t="s">
        <v>152</v>
      </c>
      <c r="D31" s="23"/>
    </row>
    <row r="32" ht="18" customHeight="1" spans="1:4">
      <c r="A32" s="141"/>
      <c r="B32" s="23"/>
      <c r="C32" s="142" t="s">
        <v>153</v>
      </c>
      <c r="D32" s="23"/>
    </row>
    <row r="33" ht="18" customHeight="1" spans="1:4">
      <c r="A33" s="141"/>
      <c r="B33" s="23"/>
      <c r="C33" s="142" t="s">
        <v>154</v>
      </c>
      <c r="D33" s="23"/>
    </row>
    <row r="34" ht="19.5" customHeight="1" spans="1:4">
      <c r="A34" s="141"/>
      <c r="B34" s="144"/>
      <c r="C34" s="75" t="s">
        <v>155</v>
      </c>
      <c r="D34" s="144"/>
    </row>
    <row r="35" ht="19.5" customHeight="1" spans="1:4">
      <c r="A35" s="141"/>
      <c r="B35" s="23"/>
      <c r="C35" s="75" t="s">
        <v>156</v>
      </c>
      <c r="D35" s="23"/>
    </row>
    <row r="36" ht="19.5" customHeight="1" spans="1:4">
      <c r="A36" s="145" t="s">
        <v>25</v>
      </c>
      <c r="B36" s="23">
        <v>7051820.94</v>
      </c>
      <c r="C36" s="145" t="s">
        <v>26</v>
      </c>
      <c r="D36" s="23">
        <v>7051820.94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orientation="portrait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6"/>
  <sheetViews>
    <sheetView showZeros="0" workbookViewId="0">
      <selection activeCell="A3" sqref="A3:C3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07"/>
      <c r="B1" s="107"/>
      <c r="C1" s="107"/>
      <c r="D1" s="107"/>
      <c r="E1" s="107"/>
      <c r="F1" s="107"/>
      <c r="G1" s="111" t="s">
        <v>157</v>
      </c>
    </row>
    <row r="2" ht="33" customHeight="1" spans="1:7">
      <c r="A2" s="132" t="str">
        <f>"2025"&amp;"年一般公共预算支出预算表（按功能科目分类）"</f>
        <v>2025年一般公共预算支出预算表（按功能科目分类）</v>
      </c>
      <c r="B2" s="132"/>
      <c r="C2" s="132"/>
      <c r="D2" s="132"/>
      <c r="E2" s="132"/>
      <c r="F2" s="132"/>
      <c r="G2" s="132"/>
    </row>
    <row r="3" ht="18.75" customHeight="1" spans="1:7">
      <c r="A3" s="133" t="s">
        <v>1</v>
      </c>
      <c r="B3" s="133"/>
      <c r="C3" s="107"/>
      <c r="D3" s="107"/>
      <c r="E3" s="107"/>
      <c r="F3" s="107"/>
      <c r="G3" s="111" t="s">
        <v>2</v>
      </c>
    </row>
    <row r="4" ht="18.75" customHeight="1" spans="1:7">
      <c r="A4" s="134" t="s">
        <v>158</v>
      </c>
      <c r="B4" s="134"/>
      <c r="C4" s="134" t="s">
        <v>31</v>
      </c>
      <c r="D4" s="134" t="s">
        <v>53</v>
      </c>
      <c r="E4" s="134"/>
      <c r="F4" s="134"/>
      <c r="G4" s="134" t="s">
        <v>54</v>
      </c>
    </row>
    <row r="5" ht="18.75" customHeight="1" spans="1:7">
      <c r="A5" s="134" t="s">
        <v>49</v>
      </c>
      <c r="B5" s="134" t="s">
        <v>50</v>
      </c>
      <c r="C5" s="134"/>
      <c r="D5" s="134" t="s">
        <v>34</v>
      </c>
      <c r="E5" s="134" t="s">
        <v>159</v>
      </c>
      <c r="F5" s="134" t="s">
        <v>160</v>
      </c>
      <c r="G5" s="134"/>
    </row>
    <row r="6" ht="18.75" customHeight="1" spans="1:7">
      <c r="A6" s="134" t="s">
        <v>60</v>
      </c>
      <c r="B6" s="134" t="s">
        <v>61</v>
      </c>
      <c r="C6" s="134" t="s">
        <v>62</v>
      </c>
      <c r="D6" s="134" t="s">
        <v>63</v>
      </c>
      <c r="E6" s="134" t="s">
        <v>64</v>
      </c>
      <c r="F6" s="134" t="s">
        <v>65</v>
      </c>
      <c r="G6" s="134" t="s">
        <v>66</v>
      </c>
    </row>
    <row r="7" ht="18.75" customHeight="1" spans="1:7">
      <c r="A7" s="135" t="s">
        <v>75</v>
      </c>
      <c r="B7" s="135" t="s">
        <v>76</v>
      </c>
      <c r="C7" s="136">
        <v>5426229.68</v>
      </c>
      <c r="D7" s="136">
        <v>4686229.68</v>
      </c>
      <c r="E7" s="136">
        <v>3754584</v>
      </c>
      <c r="F7" s="136">
        <v>931645.68</v>
      </c>
      <c r="G7" s="136">
        <v>740000</v>
      </c>
    </row>
    <row r="8" ht="18.75" customHeight="1" outlineLevel="1" spans="1:7">
      <c r="A8" s="137" t="s">
        <v>77</v>
      </c>
      <c r="B8" s="137" t="s">
        <v>78</v>
      </c>
      <c r="C8" s="136">
        <v>5426229.68</v>
      </c>
      <c r="D8" s="136">
        <v>4686229.68</v>
      </c>
      <c r="E8" s="136">
        <v>3754584</v>
      </c>
      <c r="F8" s="136">
        <v>931645.68</v>
      </c>
      <c r="G8" s="136">
        <v>740000</v>
      </c>
    </row>
    <row r="9" ht="18.75" customHeight="1" outlineLevel="2" spans="1:7">
      <c r="A9" s="138" t="s">
        <v>79</v>
      </c>
      <c r="B9" s="138" t="s">
        <v>80</v>
      </c>
      <c r="C9" s="136">
        <v>5426229.68</v>
      </c>
      <c r="D9" s="136">
        <v>4686229.68</v>
      </c>
      <c r="E9" s="136">
        <v>3754584</v>
      </c>
      <c r="F9" s="136">
        <v>931645.68</v>
      </c>
      <c r="G9" s="136">
        <v>740000</v>
      </c>
    </row>
    <row r="10" ht="18.75" customHeight="1" spans="1:7">
      <c r="A10" s="135" t="s">
        <v>81</v>
      </c>
      <c r="B10" s="135" t="s">
        <v>82</v>
      </c>
      <c r="C10" s="136">
        <v>850199.83</v>
      </c>
      <c r="D10" s="136">
        <v>850199.83</v>
      </c>
      <c r="E10" s="136">
        <v>845239.83</v>
      </c>
      <c r="F10" s="136">
        <v>4960</v>
      </c>
      <c r="G10" s="136"/>
    </row>
    <row r="11" ht="18.75" customHeight="1" outlineLevel="1" spans="1:7">
      <c r="A11" s="137" t="s">
        <v>83</v>
      </c>
      <c r="B11" s="137" t="s">
        <v>84</v>
      </c>
      <c r="C11" s="136">
        <v>818715.31</v>
      </c>
      <c r="D11" s="136">
        <v>818715.31</v>
      </c>
      <c r="E11" s="136">
        <v>813755.31</v>
      </c>
      <c r="F11" s="136">
        <v>4960</v>
      </c>
      <c r="G11" s="136"/>
    </row>
    <row r="12" ht="18.75" customHeight="1" outlineLevel="2" spans="1:7">
      <c r="A12" s="138" t="s">
        <v>85</v>
      </c>
      <c r="B12" s="138" t="s">
        <v>86</v>
      </c>
      <c r="C12" s="136">
        <v>28360</v>
      </c>
      <c r="D12" s="136">
        <v>28360</v>
      </c>
      <c r="E12" s="136">
        <v>23400</v>
      </c>
      <c r="F12" s="136">
        <v>4960</v>
      </c>
      <c r="G12" s="136"/>
    </row>
    <row r="13" ht="18.75" customHeight="1" outlineLevel="2" spans="1:7">
      <c r="A13" s="138" t="s">
        <v>87</v>
      </c>
      <c r="B13" s="138" t="s">
        <v>88</v>
      </c>
      <c r="C13" s="136">
        <v>610659.84</v>
      </c>
      <c r="D13" s="136">
        <v>610659.84</v>
      </c>
      <c r="E13" s="136">
        <v>610659.84</v>
      </c>
      <c r="F13" s="136"/>
      <c r="G13" s="136"/>
    </row>
    <row r="14" ht="18.75" customHeight="1" outlineLevel="2" spans="1:7">
      <c r="A14" s="138" t="s">
        <v>89</v>
      </c>
      <c r="B14" s="138" t="s">
        <v>90</v>
      </c>
      <c r="C14" s="136">
        <v>179695.47</v>
      </c>
      <c r="D14" s="136">
        <v>179695.47</v>
      </c>
      <c r="E14" s="136">
        <v>179695.47</v>
      </c>
      <c r="F14" s="136"/>
      <c r="G14" s="136"/>
    </row>
    <row r="15" ht="18.75" customHeight="1" outlineLevel="1" spans="1:7">
      <c r="A15" s="137" t="s">
        <v>95</v>
      </c>
      <c r="B15" s="137" t="s">
        <v>96</v>
      </c>
      <c r="C15" s="136">
        <v>28920</v>
      </c>
      <c r="D15" s="136">
        <v>28920</v>
      </c>
      <c r="E15" s="136">
        <v>28920</v>
      </c>
      <c r="F15" s="136"/>
      <c r="G15" s="136"/>
    </row>
    <row r="16" ht="18.75" customHeight="1" outlineLevel="2" spans="1:7">
      <c r="A16" s="138" t="s">
        <v>97</v>
      </c>
      <c r="B16" s="138" t="s">
        <v>98</v>
      </c>
      <c r="C16" s="136">
        <v>28920</v>
      </c>
      <c r="D16" s="136">
        <v>28920</v>
      </c>
      <c r="E16" s="136">
        <v>28920</v>
      </c>
      <c r="F16" s="136"/>
      <c r="G16" s="136"/>
    </row>
    <row r="17" ht="18.75" customHeight="1" outlineLevel="1" spans="1:7">
      <c r="A17" s="137" t="s">
        <v>99</v>
      </c>
      <c r="B17" s="137" t="s">
        <v>100</v>
      </c>
      <c r="C17" s="136">
        <v>2564.52</v>
      </c>
      <c r="D17" s="136">
        <v>2564.52</v>
      </c>
      <c r="E17" s="136">
        <v>2564.52</v>
      </c>
      <c r="F17" s="136"/>
      <c r="G17" s="136"/>
    </row>
    <row r="18" ht="18.75" customHeight="1" outlineLevel="2" spans="1:7">
      <c r="A18" s="138" t="s">
        <v>101</v>
      </c>
      <c r="B18" s="138" t="s">
        <v>100</v>
      </c>
      <c r="C18" s="136">
        <v>2564.52</v>
      </c>
      <c r="D18" s="136">
        <v>2564.52</v>
      </c>
      <c r="E18" s="136">
        <v>2564.52</v>
      </c>
      <c r="F18" s="136"/>
      <c r="G18" s="136"/>
    </row>
    <row r="19" ht="18.75" customHeight="1" spans="1:7">
      <c r="A19" s="135" t="s">
        <v>102</v>
      </c>
      <c r="B19" s="135" t="s">
        <v>103</v>
      </c>
      <c r="C19" s="136">
        <v>317396.55</v>
      </c>
      <c r="D19" s="136">
        <v>317396.55</v>
      </c>
      <c r="E19" s="136">
        <v>317396.55</v>
      </c>
      <c r="F19" s="136"/>
      <c r="G19" s="136"/>
    </row>
    <row r="20" ht="18.75" customHeight="1" outlineLevel="1" spans="1:7">
      <c r="A20" s="137" t="s">
        <v>104</v>
      </c>
      <c r="B20" s="137" t="s">
        <v>105</v>
      </c>
      <c r="C20" s="136">
        <v>317396.55</v>
      </c>
      <c r="D20" s="136">
        <v>317396.55</v>
      </c>
      <c r="E20" s="136">
        <v>317396.55</v>
      </c>
      <c r="F20" s="136"/>
      <c r="G20" s="136"/>
    </row>
    <row r="21" ht="18.75" customHeight="1" outlineLevel="2" spans="1:7">
      <c r="A21" s="138" t="s">
        <v>106</v>
      </c>
      <c r="B21" s="138" t="s">
        <v>107</v>
      </c>
      <c r="C21" s="136">
        <v>309763.3</v>
      </c>
      <c r="D21" s="136">
        <v>309763.3</v>
      </c>
      <c r="E21" s="136">
        <v>309763.3</v>
      </c>
      <c r="F21" s="136"/>
      <c r="G21" s="136"/>
    </row>
    <row r="22" ht="18.75" customHeight="1" outlineLevel="2" spans="1:7">
      <c r="A22" s="138" t="s">
        <v>110</v>
      </c>
      <c r="B22" s="138" t="s">
        <v>111</v>
      </c>
      <c r="C22" s="136">
        <v>7633.25</v>
      </c>
      <c r="D22" s="136">
        <v>7633.25</v>
      </c>
      <c r="E22" s="136">
        <v>7633.25</v>
      </c>
      <c r="F22" s="136"/>
      <c r="G22" s="136"/>
    </row>
    <row r="23" ht="18.75" customHeight="1" spans="1:7">
      <c r="A23" s="135" t="s">
        <v>112</v>
      </c>
      <c r="B23" s="135" t="s">
        <v>113</v>
      </c>
      <c r="C23" s="136">
        <v>457994.88</v>
      </c>
      <c r="D23" s="136">
        <v>457994.88</v>
      </c>
      <c r="E23" s="136">
        <v>457994.88</v>
      </c>
      <c r="F23" s="136"/>
      <c r="G23" s="136"/>
    </row>
    <row r="24" ht="18.75" customHeight="1" outlineLevel="1" spans="1:7">
      <c r="A24" s="137" t="s">
        <v>114</v>
      </c>
      <c r="B24" s="137" t="s">
        <v>115</v>
      </c>
      <c r="C24" s="136">
        <v>457994.88</v>
      </c>
      <c r="D24" s="136">
        <v>457994.88</v>
      </c>
      <c r="E24" s="136">
        <v>457994.88</v>
      </c>
      <c r="F24" s="136"/>
      <c r="G24" s="136"/>
    </row>
    <row r="25" ht="18.75" customHeight="1" outlineLevel="2" spans="1:7">
      <c r="A25" s="138" t="s">
        <v>116</v>
      </c>
      <c r="B25" s="138" t="s">
        <v>117</v>
      </c>
      <c r="C25" s="136">
        <v>457994.88</v>
      </c>
      <c r="D25" s="136">
        <v>457994.88</v>
      </c>
      <c r="E25" s="136">
        <v>457994.88</v>
      </c>
      <c r="F25" s="136"/>
      <c r="G25" s="136"/>
    </row>
    <row r="26" ht="18.75" customHeight="1" spans="1:7">
      <c r="A26" s="134" t="s">
        <v>31</v>
      </c>
      <c r="B26" s="134"/>
      <c r="C26" s="136">
        <v>7051820.94</v>
      </c>
      <c r="D26" s="136">
        <v>6311820.94</v>
      </c>
      <c r="E26" s="136">
        <v>5375215.26</v>
      </c>
      <c r="F26" s="136">
        <v>936605.68</v>
      </c>
      <c r="G26" s="136">
        <v>740000</v>
      </c>
    </row>
  </sheetData>
  <mergeCells count="7">
    <mergeCell ref="A2:G2"/>
    <mergeCell ref="A3:C3"/>
    <mergeCell ref="A4:B4"/>
    <mergeCell ref="D4:F4"/>
    <mergeCell ref="A26:B26"/>
    <mergeCell ref="C4:C5"/>
    <mergeCell ref="G4:G5"/>
  </mergeCells>
  <pageMargins left="0.75" right="0.75" top="1" bottom="1" header="0.5" footer="0.5"/>
  <pageSetup paperSize="9" orientation="portrait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3" sqref="A3:D3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spans="1:6">
      <c r="A1" s="124"/>
      <c r="B1" s="124"/>
      <c r="C1" s="125"/>
      <c r="D1" s="1"/>
      <c r="E1" s="1"/>
      <c r="F1" s="69" t="s">
        <v>161</v>
      </c>
    </row>
    <row r="2" ht="33.75" customHeight="1" spans="1:6">
      <c r="A2" s="126" t="str">
        <f>"2025"&amp;"年一般公共预算“三公”经费支出预算表"</f>
        <v>2025年一般公共预算“三公”经费支出预算表</v>
      </c>
      <c r="B2" s="126"/>
      <c r="C2" s="126"/>
      <c r="D2" s="126"/>
      <c r="E2" s="126"/>
      <c r="F2" s="126"/>
    </row>
    <row r="3" ht="21.75" customHeight="1" spans="1:6">
      <c r="A3" s="127" t="s">
        <v>1</v>
      </c>
      <c r="B3" s="124"/>
      <c r="C3" s="125"/>
      <c r="D3" s="3"/>
      <c r="E3" s="1"/>
      <c r="F3" s="69" t="s">
        <v>28</v>
      </c>
    </row>
    <row r="4" ht="19.5" customHeight="1" spans="1:6">
      <c r="A4" s="11" t="s">
        <v>162</v>
      </c>
      <c r="B4" s="58" t="s">
        <v>163</v>
      </c>
      <c r="C4" s="12" t="s">
        <v>164</v>
      </c>
      <c r="D4" s="13"/>
      <c r="E4" s="14"/>
      <c r="F4" s="58" t="s">
        <v>165</v>
      </c>
    </row>
    <row r="5" ht="19.5" customHeight="1" spans="1:6">
      <c r="A5" s="18"/>
      <c r="B5" s="61"/>
      <c r="C5" s="30" t="s">
        <v>34</v>
      </c>
      <c r="D5" s="30" t="s">
        <v>166</v>
      </c>
      <c r="E5" s="30" t="s">
        <v>167</v>
      </c>
      <c r="F5" s="61"/>
    </row>
    <row r="6" ht="18.75" customHeight="1" spans="1:6">
      <c r="A6" s="128">
        <v>1</v>
      </c>
      <c r="B6" s="128">
        <v>2</v>
      </c>
      <c r="C6" s="129">
        <v>3</v>
      </c>
      <c r="D6" s="128">
        <v>4</v>
      </c>
      <c r="E6" s="128">
        <v>5</v>
      </c>
      <c r="F6" s="128">
        <v>6</v>
      </c>
    </row>
    <row r="7" ht="24.75" customHeight="1" spans="1:6">
      <c r="A7" s="130">
        <v>117759</v>
      </c>
      <c r="B7" s="130"/>
      <c r="C7" s="131">
        <v>82159</v>
      </c>
      <c r="D7" s="130"/>
      <c r="E7" s="130">
        <v>82159</v>
      </c>
      <c r="F7" s="130">
        <v>35600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orientation="portrait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3"/>
  <sheetViews>
    <sheetView showZeros="0" workbookViewId="0">
      <selection activeCell="A3" sqref="A3:G3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23" t="s">
        <v>168</v>
      </c>
      <c r="U1" s="123"/>
      <c r="V1" s="123"/>
      <c r="W1" s="123"/>
    </row>
    <row r="2" ht="45.75" customHeight="1" spans="1:23">
      <c r="A2" s="120" t="s">
        <v>169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</row>
    <row r="3" ht="18.75" customHeight="1" spans="1:23">
      <c r="A3" s="119" t="s">
        <v>1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23" t="s">
        <v>28</v>
      </c>
      <c r="U3" s="123"/>
      <c r="V3" s="123"/>
      <c r="W3" s="123"/>
    </row>
    <row r="4" ht="18.75" customHeight="1" spans="1:23">
      <c r="A4" s="121" t="s">
        <v>170</v>
      </c>
      <c r="B4" s="121" t="s">
        <v>171</v>
      </c>
      <c r="C4" s="121" t="s">
        <v>172</v>
      </c>
      <c r="D4" s="121" t="s">
        <v>173</v>
      </c>
      <c r="E4" s="121" t="s">
        <v>174</v>
      </c>
      <c r="F4" s="121" t="s">
        <v>175</v>
      </c>
      <c r="G4" s="121" t="s">
        <v>176</v>
      </c>
      <c r="H4" s="121" t="s">
        <v>177</v>
      </c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</row>
    <row r="5" ht="28.3" customHeight="1" spans="1:23">
      <c r="A5" s="121"/>
      <c r="B5" s="121"/>
      <c r="C5" s="121"/>
      <c r="D5" s="121"/>
      <c r="E5" s="121"/>
      <c r="F5" s="121"/>
      <c r="G5" s="121"/>
      <c r="H5" s="121" t="s">
        <v>178</v>
      </c>
      <c r="I5" s="121" t="s">
        <v>35</v>
      </c>
      <c r="J5" s="121" t="s">
        <v>179</v>
      </c>
      <c r="K5" s="121" t="s">
        <v>180</v>
      </c>
      <c r="L5" s="121" t="s">
        <v>181</v>
      </c>
      <c r="M5" s="121" t="s">
        <v>182</v>
      </c>
      <c r="N5" s="121" t="s">
        <v>183</v>
      </c>
      <c r="O5" s="121" t="s">
        <v>36</v>
      </c>
      <c r="P5" s="121" t="s">
        <v>37</v>
      </c>
      <c r="Q5" s="121" t="s">
        <v>38</v>
      </c>
      <c r="R5" s="121" t="s">
        <v>52</v>
      </c>
      <c r="S5" s="121"/>
      <c r="T5" s="121"/>
      <c r="U5" s="121"/>
      <c r="V5" s="121"/>
      <c r="W5" s="121"/>
    </row>
    <row r="6" ht="24" customHeight="1" spans="1:23">
      <c r="A6" s="121"/>
      <c r="B6" s="121"/>
      <c r="C6" s="121"/>
      <c r="D6" s="121"/>
      <c r="E6" s="121"/>
      <c r="F6" s="121"/>
      <c r="G6" s="121"/>
      <c r="H6" s="121"/>
      <c r="I6" s="121" t="s">
        <v>184</v>
      </c>
      <c r="J6" s="121" t="s">
        <v>179</v>
      </c>
      <c r="K6" s="121" t="s">
        <v>180</v>
      </c>
      <c r="L6" s="121" t="s">
        <v>181</v>
      </c>
      <c r="M6" s="121" t="s">
        <v>182</v>
      </c>
      <c r="N6" s="121" t="s">
        <v>35</v>
      </c>
      <c r="O6" s="121" t="s">
        <v>36</v>
      </c>
      <c r="P6" s="121" t="s">
        <v>37</v>
      </c>
      <c r="Q6" s="121"/>
      <c r="R6" s="121" t="s">
        <v>34</v>
      </c>
      <c r="S6" s="121" t="s">
        <v>41</v>
      </c>
      <c r="T6" s="121" t="s">
        <v>42</v>
      </c>
      <c r="U6" s="121" t="s">
        <v>43</v>
      </c>
      <c r="V6" s="121" t="s">
        <v>44</v>
      </c>
      <c r="W6" s="121" t="s">
        <v>45</v>
      </c>
    </row>
    <row r="7" ht="32.05" customHeight="1" spans="1:23">
      <c r="A7" s="121"/>
      <c r="B7" s="121"/>
      <c r="C7" s="121"/>
      <c r="D7" s="121"/>
      <c r="E7" s="121"/>
      <c r="F7" s="121"/>
      <c r="G7" s="121"/>
      <c r="H7" s="121"/>
      <c r="I7" s="121" t="s">
        <v>34</v>
      </c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</row>
    <row r="8" ht="18.75" customHeight="1" spans="1:23">
      <c r="A8" s="121" t="s">
        <v>60</v>
      </c>
      <c r="B8" s="121" t="s">
        <v>61</v>
      </c>
      <c r="C8" s="121" t="s">
        <v>62</v>
      </c>
      <c r="D8" s="121" t="s">
        <v>63</v>
      </c>
      <c r="E8" s="121" t="s">
        <v>64</v>
      </c>
      <c r="F8" s="121" t="s">
        <v>65</v>
      </c>
      <c r="G8" s="121" t="s">
        <v>66</v>
      </c>
      <c r="H8" s="121" t="s">
        <v>67</v>
      </c>
      <c r="I8" s="121" t="s">
        <v>68</v>
      </c>
      <c r="J8" s="121" t="s">
        <v>69</v>
      </c>
      <c r="K8" s="121" t="s">
        <v>70</v>
      </c>
      <c r="L8" s="121" t="s">
        <v>71</v>
      </c>
      <c r="M8" s="121" t="s">
        <v>72</v>
      </c>
      <c r="N8" s="121" t="s">
        <v>73</v>
      </c>
      <c r="O8" s="121" t="s">
        <v>74</v>
      </c>
      <c r="P8" s="121" t="s">
        <v>185</v>
      </c>
      <c r="Q8" s="121" t="s">
        <v>186</v>
      </c>
      <c r="R8" s="121" t="s">
        <v>187</v>
      </c>
      <c r="S8" s="121" t="s">
        <v>188</v>
      </c>
      <c r="T8" s="121" t="s">
        <v>189</v>
      </c>
      <c r="U8" s="121" t="s">
        <v>190</v>
      </c>
      <c r="V8" s="121" t="s">
        <v>191</v>
      </c>
      <c r="W8" s="121" t="s">
        <v>192</v>
      </c>
    </row>
    <row r="9" ht="53.25" customHeight="1" spans="1:23">
      <c r="A9" s="116" t="s">
        <v>47</v>
      </c>
      <c r="B9" s="116"/>
      <c r="C9" s="116"/>
      <c r="D9" s="116"/>
      <c r="E9" s="116"/>
      <c r="F9" s="116"/>
      <c r="G9" s="116"/>
      <c r="H9" s="118">
        <v>6311820.94</v>
      </c>
      <c r="I9" s="118">
        <v>6311820.94</v>
      </c>
      <c r="J9" s="118"/>
      <c r="K9" s="118"/>
      <c r="L9" s="118">
        <v>6311820.94</v>
      </c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</row>
    <row r="10" ht="53.25" customHeight="1" outlineLevel="1" spans="1:23">
      <c r="A10" s="116" t="s">
        <v>47</v>
      </c>
      <c r="B10" s="116" t="s">
        <v>193</v>
      </c>
      <c r="C10" s="116" t="s">
        <v>194</v>
      </c>
      <c r="D10" s="116" t="s">
        <v>79</v>
      </c>
      <c r="E10" s="116" t="s">
        <v>80</v>
      </c>
      <c r="F10" s="116" t="s">
        <v>195</v>
      </c>
      <c r="G10" s="116" t="s">
        <v>196</v>
      </c>
      <c r="H10" s="118">
        <v>1652400</v>
      </c>
      <c r="I10" s="118">
        <v>1652400</v>
      </c>
      <c r="J10" s="118"/>
      <c r="K10" s="118"/>
      <c r="L10" s="118">
        <v>1652400</v>
      </c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</row>
    <row r="11" ht="53.25" customHeight="1" outlineLevel="1" spans="1:23">
      <c r="A11" s="116" t="s">
        <v>47</v>
      </c>
      <c r="B11" s="116" t="s">
        <v>193</v>
      </c>
      <c r="C11" s="116" t="s">
        <v>194</v>
      </c>
      <c r="D11" s="116" t="s">
        <v>79</v>
      </c>
      <c r="E11" s="116" t="s">
        <v>80</v>
      </c>
      <c r="F11" s="116" t="s">
        <v>197</v>
      </c>
      <c r="G11" s="116" t="s">
        <v>198</v>
      </c>
      <c r="H11" s="118">
        <v>1844484</v>
      </c>
      <c r="I11" s="118">
        <v>1844484</v>
      </c>
      <c r="J11" s="118"/>
      <c r="K11" s="118"/>
      <c r="L11" s="118">
        <v>1844484</v>
      </c>
      <c r="M11" s="116"/>
      <c r="N11" s="118"/>
      <c r="O11" s="118"/>
      <c r="P11" s="118"/>
      <c r="Q11" s="118"/>
      <c r="R11" s="118"/>
      <c r="S11" s="118"/>
      <c r="T11" s="118"/>
      <c r="U11" s="118"/>
      <c r="V11" s="118"/>
      <c r="W11" s="118"/>
    </row>
    <row r="12" ht="53.25" customHeight="1" outlineLevel="1" spans="1:23">
      <c r="A12" s="116" t="s">
        <v>47</v>
      </c>
      <c r="B12" s="116" t="s">
        <v>193</v>
      </c>
      <c r="C12" s="116" t="s">
        <v>194</v>
      </c>
      <c r="D12" s="116" t="s">
        <v>79</v>
      </c>
      <c r="E12" s="116" t="s">
        <v>80</v>
      </c>
      <c r="F12" s="116" t="s">
        <v>199</v>
      </c>
      <c r="G12" s="116" t="s">
        <v>200</v>
      </c>
      <c r="H12" s="118">
        <v>137700</v>
      </c>
      <c r="I12" s="118">
        <v>137700</v>
      </c>
      <c r="J12" s="118"/>
      <c r="K12" s="118"/>
      <c r="L12" s="118">
        <v>137700</v>
      </c>
      <c r="M12" s="116"/>
      <c r="N12" s="118"/>
      <c r="O12" s="118"/>
      <c r="P12" s="118"/>
      <c r="Q12" s="118"/>
      <c r="R12" s="118"/>
      <c r="S12" s="118"/>
      <c r="T12" s="118"/>
      <c r="U12" s="118"/>
      <c r="V12" s="118"/>
      <c r="W12" s="118"/>
    </row>
    <row r="13" ht="53.25" customHeight="1" outlineLevel="1" spans="1:23">
      <c r="A13" s="116" t="s">
        <v>47</v>
      </c>
      <c r="B13" s="116" t="s">
        <v>201</v>
      </c>
      <c r="C13" s="116" t="s">
        <v>202</v>
      </c>
      <c r="D13" s="116" t="s">
        <v>87</v>
      </c>
      <c r="E13" s="116" t="s">
        <v>88</v>
      </c>
      <c r="F13" s="116" t="s">
        <v>203</v>
      </c>
      <c r="G13" s="116" t="s">
        <v>204</v>
      </c>
      <c r="H13" s="118">
        <v>610659.84</v>
      </c>
      <c r="I13" s="118">
        <v>610659.84</v>
      </c>
      <c r="J13" s="118"/>
      <c r="K13" s="118"/>
      <c r="L13" s="118">
        <v>610659.84</v>
      </c>
      <c r="M13" s="116"/>
      <c r="N13" s="118"/>
      <c r="O13" s="118"/>
      <c r="P13" s="118"/>
      <c r="Q13" s="118"/>
      <c r="R13" s="118"/>
      <c r="S13" s="118"/>
      <c r="T13" s="118"/>
      <c r="U13" s="118"/>
      <c r="V13" s="118"/>
      <c r="W13" s="118"/>
    </row>
    <row r="14" ht="53.25" customHeight="1" outlineLevel="1" spans="1:23">
      <c r="A14" s="116" t="s">
        <v>47</v>
      </c>
      <c r="B14" s="116" t="s">
        <v>201</v>
      </c>
      <c r="C14" s="116" t="s">
        <v>202</v>
      </c>
      <c r="D14" s="116" t="s">
        <v>89</v>
      </c>
      <c r="E14" s="116" t="s">
        <v>90</v>
      </c>
      <c r="F14" s="116" t="s">
        <v>205</v>
      </c>
      <c r="G14" s="116" t="s">
        <v>206</v>
      </c>
      <c r="H14" s="118"/>
      <c r="I14" s="118"/>
      <c r="J14" s="118"/>
      <c r="K14" s="118"/>
      <c r="L14" s="118"/>
      <c r="M14" s="116"/>
      <c r="N14" s="118"/>
      <c r="O14" s="118"/>
      <c r="P14" s="118"/>
      <c r="Q14" s="118"/>
      <c r="R14" s="118"/>
      <c r="S14" s="118"/>
      <c r="T14" s="118"/>
      <c r="U14" s="118"/>
      <c r="V14" s="118"/>
      <c r="W14" s="118"/>
    </row>
    <row r="15" ht="53.25" customHeight="1" outlineLevel="1" spans="1:23">
      <c r="A15" s="116" t="s">
        <v>47</v>
      </c>
      <c r="B15" s="116" t="s">
        <v>201</v>
      </c>
      <c r="C15" s="116" t="s">
        <v>202</v>
      </c>
      <c r="D15" s="116" t="s">
        <v>89</v>
      </c>
      <c r="E15" s="116" t="s">
        <v>90</v>
      </c>
      <c r="F15" s="116" t="s">
        <v>205</v>
      </c>
      <c r="G15" s="116" t="s">
        <v>206</v>
      </c>
      <c r="H15" s="118">
        <v>179695.47</v>
      </c>
      <c r="I15" s="118">
        <v>179695.47</v>
      </c>
      <c r="J15" s="118"/>
      <c r="K15" s="118"/>
      <c r="L15" s="118">
        <v>179695.47</v>
      </c>
      <c r="M15" s="116"/>
      <c r="N15" s="118"/>
      <c r="O15" s="118"/>
      <c r="P15" s="118"/>
      <c r="Q15" s="118"/>
      <c r="R15" s="118"/>
      <c r="S15" s="118"/>
      <c r="T15" s="118"/>
      <c r="U15" s="118"/>
      <c r="V15" s="118"/>
      <c r="W15" s="118"/>
    </row>
    <row r="16" ht="53.25" customHeight="1" outlineLevel="1" spans="1:23">
      <c r="A16" s="116" t="s">
        <v>47</v>
      </c>
      <c r="B16" s="116" t="s">
        <v>201</v>
      </c>
      <c r="C16" s="116" t="s">
        <v>202</v>
      </c>
      <c r="D16" s="116" t="s">
        <v>106</v>
      </c>
      <c r="E16" s="116" t="s">
        <v>107</v>
      </c>
      <c r="F16" s="116" t="s">
        <v>207</v>
      </c>
      <c r="G16" s="116" t="s">
        <v>208</v>
      </c>
      <c r="H16" s="118">
        <v>309763.3</v>
      </c>
      <c r="I16" s="118">
        <v>309763.3</v>
      </c>
      <c r="J16" s="118"/>
      <c r="K16" s="118"/>
      <c r="L16" s="118">
        <v>309763.3</v>
      </c>
      <c r="M16" s="116"/>
      <c r="N16" s="118"/>
      <c r="O16" s="118"/>
      <c r="P16" s="118"/>
      <c r="Q16" s="118"/>
      <c r="R16" s="118"/>
      <c r="S16" s="118"/>
      <c r="T16" s="118"/>
      <c r="U16" s="118"/>
      <c r="V16" s="118"/>
      <c r="W16" s="118"/>
    </row>
    <row r="17" ht="53.25" customHeight="1" outlineLevel="1" spans="1:23">
      <c r="A17" s="116" t="s">
        <v>47</v>
      </c>
      <c r="B17" s="116" t="s">
        <v>201</v>
      </c>
      <c r="C17" s="116" t="s">
        <v>202</v>
      </c>
      <c r="D17" s="116" t="s">
        <v>108</v>
      </c>
      <c r="E17" s="116" t="s">
        <v>109</v>
      </c>
      <c r="F17" s="116" t="s">
        <v>207</v>
      </c>
      <c r="G17" s="116" t="s">
        <v>208</v>
      </c>
      <c r="H17" s="118"/>
      <c r="I17" s="118"/>
      <c r="J17" s="118"/>
      <c r="K17" s="118"/>
      <c r="L17" s="118"/>
      <c r="M17" s="116"/>
      <c r="N17" s="118"/>
      <c r="O17" s="118"/>
      <c r="P17" s="118"/>
      <c r="Q17" s="118"/>
      <c r="R17" s="118"/>
      <c r="S17" s="118"/>
      <c r="T17" s="118"/>
      <c r="U17" s="118"/>
      <c r="V17" s="118"/>
      <c r="W17" s="118"/>
    </row>
    <row r="18" ht="53.25" customHeight="1" outlineLevel="1" spans="1:23">
      <c r="A18" s="116" t="s">
        <v>47</v>
      </c>
      <c r="B18" s="116" t="s">
        <v>201</v>
      </c>
      <c r="C18" s="116" t="s">
        <v>202</v>
      </c>
      <c r="D18" s="116" t="s">
        <v>101</v>
      </c>
      <c r="E18" s="116" t="s">
        <v>100</v>
      </c>
      <c r="F18" s="116" t="s">
        <v>209</v>
      </c>
      <c r="G18" s="116" t="s">
        <v>210</v>
      </c>
      <c r="H18" s="118">
        <v>2564.52</v>
      </c>
      <c r="I18" s="118">
        <v>2564.52</v>
      </c>
      <c r="J18" s="118"/>
      <c r="K18" s="118"/>
      <c r="L18" s="118">
        <v>2564.52</v>
      </c>
      <c r="M18" s="116"/>
      <c r="N18" s="118"/>
      <c r="O18" s="118"/>
      <c r="P18" s="118"/>
      <c r="Q18" s="118"/>
      <c r="R18" s="118"/>
      <c r="S18" s="118"/>
      <c r="T18" s="118"/>
      <c r="U18" s="118"/>
      <c r="V18" s="118"/>
      <c r="W18" s="118"/>
    </row>
    <row r="19" ht="53.25" customHeight="1" outlineLevel="1" spans="1:23">
      <c r="A19" s="116" t="s">
        <v>47</v>
      </c>
      <c r="B19" s="116" t="s">
        <v>201</v>
      </c>
      <c r="C19" s="116" t="s">
        <v>202</v>
      </c>
      <c r="D19" s="116" t="s">
        <v>110</v>
      </c>
      <c r="E19" s="116" t="s">
        <v>111</v>
      </c>
      <c r="F19" s="116" t="s">
        <v>209</v>
      </c>
      <c r="G19" s="116" t="s">
        <v>210</v>
      </c>
      <c r="H19" s="118"/>
      <c r="I19" s="118"/>
      <c r="J19" s="118"/>
      <c r="K19" s="118"/>
      <c r="L19" s="118"/>
      <c r="M19" s="116"/>
      <c r="N19" s="118"/>
      <c r="O19" s="118"/>
      <c r="P19" s="118"/>
      <c r="Q19" s="118"/>
      <c r="R19" s="118"/>
      <c r="S19" s="118"/>
      <c r="T19" s="118"/>
      <c r="U19" s="118"/>
      <c r="V19" s="118"/>
      <c r="W19" s="118"/>
    </row>
    <row r="20" ht="53.25" customHeight="1" outlineLevel="1" spans="1:23">
      <c r="A20" s="116" t="s">
        <v>47</v>
      </c>
      <c r="B20" s="116" t="s">
        <v>201</v>
      </c>
      <c r="C20" s="116" t="s">
        <v>202</v>
      </c>
      <c r="D20" s="116" t="s">
        <v>110</v>
      </c>
      <c r="E20" s="116" t="s">
        <v>111</v>
      </c>
      <c r="F20" s="116" t="s">
        <v>209</v>
      </c>
      <c r="G20" s="116" t="s">
        <v>210</v>
      </c>
      <c r="H20" s="118">
        <v>7633.25</v>
      </c>
      <c r="I20" s="118">
        <v>7633.25</v>
      </c>
      <c r="J20" s="118"/>
      <c r="K20" s="118"/>
      <c r="L20" s="118">
        <v>7633.25</v>
      </c>
      <c r="M20" s="116"/>
      <c r="N20" s="118"/>
      <c r="O20" s="118"/>
      <c r="P20" s="118"/>
      <c r="Q20" s="118"/>
      <c r="R20" s="118"/>
      <c r="S20" s="118"/>
      <c r="T20" s="118"/>
      <c r="U20" s="118"/>
      <c r="V20" s="118"/>
      <c r="W20" s="118"/>
    </row>
    <row r="21" ht="53.25" customHeight="1" outlineLevel="1" spans="1:23">
      <c r="A21" s="116" t="s">
        <v>47</v>
      </c>
      <c r="B21" s="116" t="s">
        <v>201</v>
      </c>
      <c r="C21" s="116" t="s">
        <v>202</v>
      </c>
      <c r="D21" s="116" t="s">
        <v>110</v>
      </c>
      <c r="E21" s="116" t="s">
        <v>111</v>
      </c>
      <c r="F21" s="116" t="s">
        <v>209</v>
      </c>
      <c r="G21" s="116" t="s">
        <v>210</v>
      </c>
      <c r="H21" s="118"/>
      <c r="I21" s="118"/>
      <c r="J21" s="118"/>
      <c r="K21" s="118"/>
      <c r="L21" s="118"/>
      <c r="M21" s="116"/>
      <c r="N21" s="118"/>
      <c r="O21" s="118"/>
      <c r="P21" s="118"/>
      <c r="Q21" s="118"/>
      <c r="R21" s="118"/>
      <c r="S21" s="118"/>
      <c r="T21" s="118"/>
      <c r="U21" s="118"/>
      <c r="V21" s="118"/>
      <c r="W21" s="118"/>
    </row>
    <row r="22" ht="53.25" customHeight="1" outlineLevel="1" spans="1:23">
      <c r="A22" s="116" t="s">
        <v>47</v>
      </c>
      <c r="B22" s="116" t="s">
        <v>211</v>
      </c>
      <c r="C22" s="116" t="s">
        <v>117</v>
      </c>
      <c r="D22" s="116" t="s">
        <v>116</v>
      </c>
      <c r="E22" s="116" t="s">
        <v>117</v>
      </c>
      <c r="F22" s="116" t="s">
        <v>212</v>
      </c>
      <c r="G22" s="116" t="s">
        <v>117</v>
      </c>
      <c r="H22" s="118">
        <v>457994.88</v>
      </c>
      <c r="I22" s="118">
        <v>457994.88</v>
      </c>
      <c r="J22" s="118"/>
      <c r="K22" s="118"/>
      <c r="L22" s="118">
        <v>457994.88</v>
      </c>
      <c r="M22" s="116"/>
      <c r="N22" s="118"/>
      <c r="O22" s="118"/>
      <c r="P22" s="118"/>
      <c r="Q22" s="118"/>
      <c r="R22" s="118"/>
      <c r="S22" s="118"/>
      <c r="T22" s="118"/>
      <c r="U22" s="118"/>
      <c r="V22" s="118"/>
      <c r="W22" s="118"/>
    </row>
    <row r="23" ht="53.25" customHeight="1" outlineLevel="1" spans="1:23">
      <c r="A23" s="116" t="s">
        <v>47</v>
      </c>
      <c r="B23" s="116" t="s">
        <v>213</v>
      </c>
      <c r="C23" s="116" t="s">
        <v>214</v>
      </c>
      <c r="D23" s="116" t="s">
        <v>79</v>
      </c>
      <c r="E23" s="116" t="s">
        <v>80</v>
      </c>
      <c r="F23" s="116" t="s">
        <v>215</v>
      </c>
      <c r="G23" s="116" t="s">
        <v>216</v>
      </c>
      <c r="H23" s="118">
        <v>5900</v>
      </c>
      <c r="I23" s="118">
        <v>5900</v>
      </c>
      <c r="J23" s="118"/>
      <c r="K23" s="118"/>
      <c r="L23" s="118">
        <v>5900</v>
      </c>
      <c r="M23" s="116"/>
      <c r="N23" s="118"/>
      <c r="O23" s="118"/>
      <c r="P23" s="118"/>
      <c r="Q23" s="118"/>
      <c r="R23" s="118"/>
      <c r="S23" s="118"/>
      <c r="T23" s="118"/>
      <c r="U23" s="118"/>
      <c r="V23" s="118"/>
      <c r="W23" s="118"/>
    </row>
    <row r="24" ht="53.25" customHeight="1" outlineLevel="1" spans="1:23">
      <c r="A24" s="116" t="s">
        <v>47</v>
      </c>
      <c r="B24" s="116" t="s">
        <v>217</v>
      </c>
      <c r="C24" s="116" t="s">
        <v>218</v>
      </c>
      <c r="D24" s="116" t="s">
        <v>79</v>
      </c>
      <c r="E24" s="116" t="s">
        <v>80</v>
      </c>
      <c r="F24" s="116" t="s">
        <v>219</v>
      </c>
      <c r="G24" s="116" t="s">
        <v>220</v>
      </c>
      <c r="H24" s="118">
        <v>60000</v>
      </c>
      <c r="I24" s="118">
        <v>60000</v>
      </c>
      <c r="J24" s="118"/>
      <c r="K24" s="118"/>
      <c r="L24" s="118">
        <v>60000</v>
      </c>
      <c r="M24" s="116"/>
      <c r="N24" s="118"/>
      <c r="O24" s="118"/>
      <c r="P24" s="118"/>
      <c r="Q24" s="118"/>
      <c r="R24" s="118"/>
      <c r="S24" s="118"/>
      <c r="T24" s="118"/>
      <c r="U24" s="118"/>
      <c r="V24" s="118"/>
      <c r="W24" s="118"/>
    </row>
    <row r="25" ht="53.25" customHeight="1" outlineLevel="1" spans="1:23">
      <c r="A25" s="116" t="s">
        <v>47</v>
      </c>
      <c r="B25" s="116" t="s">
        <v>213</v>
      </c>
      <c r="C25" s="116" t="s">
        <v>214</v>
      </c>
      <c r="D25" s="116" t="s">
        <v>79</v>
      </c>
      <c r="E25" s="116" t="s">
        <v>80</v>
      </c>
      <c r="F25" s="116" t="s">
        <v>215</v>
      </c>
      <c r="G25" s="116" t="s">
        <v>216</v>
      </c>
      <c r="H25" s="118">
        <v>76259</v>
      </c>
      <c r="I25" s="118">
        <v>76259</v>
      </c>
      <c r="J25" s="118"/>
      <c r="K25" s="118"/>
      <c r="L25" s="118">
        <v>76259</v>
      </c>
      <c r="M25" s="116"/>
      <c r="N25" s="118"/>
      <c r="O25" s="118"/>
      <c r="P25" s="118"/>
      <c r="Q25" s="118"/>
      <c r="R25" s="118"/>
      <c r="S25" s="118"/>
      <c r="T25" s="118"/>
      <c r="U25" s="118"/>
      <c r="V25" s="118"/>
      <c r="W25" s="118"/>
    </row>
    <row r="26" ht="53.25" customHeight="1" outlineLevel="1" spans="1:23">
      <c r="A26" s="116" t="s">
        <v>47</v>
      </c>
      <c r="B26" s="116" t="s">
        <v>221</v>
      </c>
      <c r="C26" s="116" t="s">
        <v>222</v>
      </c>
      <c r="D26" s="116" t="s">
        <v>79</v>
      </c>
      <c r="E26" s="116" t="s">
        <v>80</v>
      </c>
      <c r="F26" s="116" t="s">
        <v>223</v>
      </c>
      <c r="G26" s="116" t="s">
        <v>165</v>
      </c>
      <c r="H26" s="118">
        <v>35600</v>
      </c>
      <c r="I26" s="118">
        <v>35600</v>
      </c>
      <c r="J26" s="118"/>
      <c r="K26" s="118"/>
      <c r="L26" s="118">
        <v>35600</v>
      </c>
      <c r="M26" s="116"/>
      <c r="N26" s="118"/>
      <c r="O26" s="118"/>
      <c r="P26" s="118"/>
      <c r="Q26" s="118"/>
      <c r="R26" s="118"/>
      <c r="S26" s="118"/>
      <c r="T26" s="118"/>
      <c r="U26" s="118"/>
      <c r="V26" s="118"/>
      <c r="W26" s="118"/>
    </row>
    <row r="27" ht="53.25" customHeight="1" outlineLevel="1" spans="1:23">
      <c r="A27" s="116" t="s">
        <v>47</v>
      </c>
      <c r="B27" s="116" t="s">
        <v>224</v>
      </c>
      <c r="C27" s="116" t="s">
        <v>225</v>
      </c>
      <c r="D27" s="116" t="s">
        <v>79</v>
      </c>
      <c r="E27" s="116" t="s">
        <v>80</v>
      </c>
      <c r="F27" s="116" t="s">
        <v>226</v>
      </c>
      <c r="G27" s="116" t="s">
        <v>227</v>
      </c>
      <c r="H27" s="118">
        <v>147241</v>
      </c>
      <c r="I27" s="118">
        <v>147241</v>
      </c>
      <c r="J27" s="118"/>
      <c r="K27" s="118"/>
      <c r="L27" s="118">
        <v>147241</v>
      </c>
      <c r="M27" s="116"/>
      <c r="N27" s="118"/>
      <c r="O27" s="118"/>
      <c r="P27" s="118"/>
      <c r="Q27" s="118"/>
      <c r="R27" s="118"/>
      <c r="S27" s="118"/>
      <c r="T27" s="118"/>
      <c r="U27" s="118"/>
      <c r="V27" s="118"/>
      <c r="W27" s="118"/>
    </row>
    <row r="28" ht="53.25" customHeight="1" outlineLevel="1" spans="1:23">
      <c r="A28" s="116" t="s">
        <v>47</v>
      </c>
      <c r="B28" s="116" t="s">
        <v>224</v>
      </c>
      <c r="C28" s="116" t="s">
        <v>225</v>
      </c>
      <c r="D28" s="116" t="s">
        <v>79</v>
      </c>
      <c r="E28" s="116" t="s">
        <v>80</v>
      </c>
      <c r="F28" s="116" t="s">
        <v>228</v>
      </c>
      <c r="G28" s="116" t="s">
        <v>229</v>
      </c>
      <c r="H28" s="118">
        <v>3000</v>
      </c>
      <c r="I28" s="118">
        <v>3000</v>
      </c>
      <c r="J28" s="118"/>
      <c r="K28" s="118"/>
      <c r="L28" s="118">
        <v>3000</v>
      </c>
      <c r="M28" s="116"/>
      <c r="N28" s="118"/>
      <c r="O28" s="118"/>
      <c r="P28" s="118"/>
      <c r="Q28" s="118"/>
      <c r="R28" s="118"/>
      <c r="S28" s="118"/>
      <c r="T28" s="118"/>
      <c r="U28" s="118"/>
      <c r="V28" s="118"/>
      <c r="W28" s="118"/>
    </row>
    <row r="29" ht="53.25" customHeight="1" outlineLevel="1" spans="1:23">
      <c r="A29" s="116" t="s">
        <v>47</v>
      </c>
      <c r="B29" s="116" t="s">
        <v>224</v>
      </c>
      <c r="C29" s="116" t="s">
        <v>225</v>
      </c>
      <c r="D29" s="116" t="s">
        <v>79</v>
      </c>
      <c r="E29" s="116" t="s">
        <v>80</v>
      </c>
      <c r="F29" s="116" t="s">
        <v>230</v>
      </c>
      <c r="G29" s="116" t="s">
        <v>231</v>
      </c>
      <c r="H29" s="118">
        <v>10000</v>
      </c>
      <c r="I29" s="118">
        <v>10000</v>
      </c>
      <c r="J29" s="118"/>
      <c r="K29" s="118"/>
      <c r="L29" s="118">
        <v>10000</v>
      </c>
      <c r="M29" s="116"/>
      <c r="N29" s="118"/>
      <c r="O29" s="118"/>
      <c r="P29" s="118"/>
      <c r="Q29" s="118"/>
      <c r="R29" s="118"/>
      <c r="S29" s="118"/>
      <c r="T29" s="118"/>
      <c r="U29" s="118"/>
      <c r="V29" s="118"/>
      <c r="W29" s="118"/>
    </row>
    <row r="30" ht="53.25" customHeight="1" outlineLevel="1" spans="1:23">
      <c r="A30" s="116" t="s">
        <v>47</v>
      </c>
      <c r="B30" s="116" t="s">
        <v>224</v>
      </c>
      <c r="C30" s="116" t="s">
        <v>225</v>
      </c>
      <c r="D30" s="116" t="s">
        <v>79</v>
      </c>
      <c r="E30" s="116" t="s">
        <v>80</v>
      </c>
      <c r="F30" s="116" t="s">
        <v>232</v>
      </c>
      <c r="G30" s="116" t="s">
        <v>233</v>
      </c>
      <c r="H30" s="118">
        <v>50000</v>
      </c>
      <c r="I30" s="118">
        <v>50000</v>
      </c>
      <c r="J30" s="118"/>
      <c r="K30" s="118"/>
      <c r="L30" s="118">
        <v>50000</v>
      </c>
      <c r="M30" s="116"/>
      <c r="N30" s="118"/>
      <c r="O30" s="118"/>
      <c r="P30" s="118"/>
      <c r="Q30" s="118"/>
      <c r="R30" s="118"/>
      <c r="S30" s="118"/>
      <c r="T30" s="118"/>
      <c r="U30" s="118"/>
      <c r="V30" s="118"/>
      <c r="W30" s="118"/>
    </row>
    <row r="31" ht="53.25" customHeight="1" outlineLevel="1" spans="1:23">
      <c r="A31" s="116" t="s">
        <v>47</v>
      </c>
      <c r="B31" s="116" t="s">
        <v>224</v>
      </c>
      <c r="C31" s="116" t="s">
        <v>225</v>
      </c>
      <c r="D31" s="116" t="s">
        <v>79</v>
      </c>
      <c r="E31" s="116" t="s">
        <v>80</v>
      </c>
      <c r="F31" s="116" t="s">
        <v>234</v>
      </c>
      <c r="G31" s="116" t="s">
        <v>235</v>
      </c>
      <c r="H31" s="118">
        <v>20000</v>
      </c>
      <c r="I31" s="118">
        <v>20000</v>
      </c>
      <c r="J31" s="118"/>
      <c r="K31" s="118"/>
      <c r="L31" s="118">
        <v>20000</v>
      </c>
      <c r="M31" s="116"/>
      <c r="N31" s="118"/>
      <c r="O31" s="118"/>
      <c r="P31" s="118"/>
      <c r="Q31" s="118"/>
      <c r="R31" s="118"/>
      <c r="S31" s="118"/>
      <c r="T31" s="118"/>
      <c r="U31" s="118"/>
      <c r="V31" s="118"/>
      <c r="W31" s="118"/>
    </row>
    <row r="32" ht="53.25" customHeight="1" outlineLevel="1" spans="1:23">
      <c r="A32" s="116" t="s">
        <v>47</v>
      </c>
      <c r="B32" s="116" t="s">
        <v>224</v>
      </c>
      <c r="C32" s="116" t="s">
        <v>225</v>
      </c>
      <c r="D32" s="116" t="s">
        <v>79</v>
      </c>
      <c r="E32" s="116" t="s">
        <v>80</v>
      </c>
      <c r="F32" s="116" t="s">
        <v>236</v>
      </c>
      <c r="G32" s="116" t="s">
        <v>237</v>
      </c>
      <c r="H32" s="118">
        <v>52000</v>
      </c>
      <c r="I32" s="118">
        <v>52000</v>
      </c>
      <c r="J32" s="118"/>
      <c r="K32" s="118"/>
      <c r="L32" s="118">
        <v>52000</v>
      </c>
      <c r="M32" s="116"/>
      <c r="N32" s="118"/>
      <c r="O32" s="118"/>
      <c r="P32" s="118"/>
      <c r="Q32" s="118"/>
      <c r="R32" s="118"/>
      <c r="S32" s="118"/>
      <c r="T32" s="118"/>
      <c r="U32" s="118"/>
      <c r="V32" s="118"/>
      <c r="W32" s="118"/>
    </row>
    <row r="33" ht="53.25" customHeight="1" outlineLevel="1" spans="1:23">
      <c r="A33" s="116" t="s">
        <v>47</v>
      </c>
      <c r="B33" s="116" t="s">
        <v>224</v>
      </c>
      <c r="C33" s="116" t="s">
        <v>225</v>
      </c>
      <c r="D33" s="116" t="s">
        <v>79</v>
      </c>
      <c r="E33" s="116" t="s">
        <v>80</v>
      </c>
      <c r="F33" s="116" t="s">
        <v>238</v>
      </c>
      <c r="G33" s="116" t="s">
        <v>239</v>
      </c>
      <c r="H33" s="118">
        <v>20000</v>
      </c>
      <c r="I33" s="118">
        <v>20000</v>
      </c>
      <c r="J33" s="118"/>
      <c r="K33" s="118"/>
      <c r="L33" s="118">
        <v>20000</v>
      </c>
      <c r="M33" s="116"/>
      <c r="N33" s="118"/>
      <c r="O33" s="118"/>
      <c r="P33" s="118"/>
      <c r="Q33" s="118"/>
      <c r="R33" s="118"/>
      <c r="S33" s="118"/>
      <c r="T33" s="118"/>
      <c r="U33" s="118"/>
      <c r="V33" s="118"/>
      <c r="W33" s="118"/>
    </row>
    <row r="34" ht="53.25" customHeight="1" outlineLevel="1" spans="1:23">
      <c r="A34" s="116" t="s">
        <v>47</v>
      </c>
      <c r="B34" s="116" t="s">
        <v>224</v>
      </c>
      <c r="C34" s="116" t="s">
        <v>225</v>
      </c>
      <c r="D34" s="116" t="s">
        <v>79</v>
      </c>
      <c r="E34" s="116" t="s">
        <v>80</v>
      </c>
      <c r="F34" s="116" t="s">
        <v>240</v>
      </c>
      <c r="G34" s="116" t="s">
        <v>241</v>
      </c>
      <c r="H34" s="118">
        <v>100000</v>
      </c>
      <c r="I34" s="118">
        <v>100000</v>
      </c>
      <c r="J34" s="118"/>
      <c r="K34" s="118"/>
      <c r="L34" s="118">
        <v>100000</v>
      </c>
      <c r="M34" s="116"/>
      <c r="N34" s="118"/>
      <c r="O34" s="118"/>
      <c r="P34" s="118"/>
      <c r="Q34" s="118"/>
      <c r="R34" s="118"/>
      <c r="S34" s="118"/>
      <c r="T34" s="118"/>
      <c r="U34" s="118"/>
      <c r="V34" s="118"/>
      <c r="W34" s="118"/>
    </row>
    <row r="35" ht="53.25" customHeight="1" outlineLevel="1" spans="1:23">
      <c r="A35" s="116" t="s">
        <v>47</v>
      </c>
      <c r="B35" s="116" t="s">
        <v>217</v>
      </c>
      <c r="C35" s="116" t="s">
        <v>218</v>
      </c>
      <c r="D35" s="116" t="s">
        <v>79</v>
      </c>
      <c r="E35" s="116" t="s">
        <v>80</v>
      </c>
      <c r="F35" s="116" t="s">
        <v>219</v>
      </c>
      <c r="G35" s="116" t="s">
        <v>220</v>
      </c>
      <c r="H35" s="118">
        <v>60000</v>
      </c>
      <c r="I35" s="118">
        <v>60000</v>
      </c>
      <c r="J35" s="118"/>
      <c r="K35" s="118"/>
      <c r="L35" s="118">
        <v>60000</v>
      </c>
      <c r="M35" s="116"/>
      <c r="N35" s="118"/>
      <c r="O35" s="118"/>
      <c r="P35" s="118"/>
      <c r="Q35" s="118"/>
      <c r="R35" s="118"/>
      <c r="S35" s="118"/>
      <c r="T35" s="118"/>
      <c r="U35" s="118"/>
      <c r="V35" s="118"/>
      <c r="W35" s="118"/>
    </row>
    <row r="36" ht="53.25" customHeight="1" outlineLevel="1" spans="1:23">
      <c r="A36" s="116" t="s">
        <v>47</v>
      </c>
      <c r="B36" s="116" t="s">
        <v>224</v>
      </c>
      <c r="C36" s="116" t="s">
        <v>225</v>
      </c>
      <c r="D36" s="116" t="s">
        <v>79</v>
      </c>
      <c r="E36" s="116" t="s">
        <v>80</v>
      </c>
      <c r="F36" s="116" t="s">
        <v>226</v>
      </c>
      <c r="G36" s="116" t="s">
        <v>227</v>
      </c>
      <c r="H36" s="118">
        <v>20000</v>
      </c>
      <c r="I36" s="118">
        <v>20000</v>
      </c>
      <c r="J36" s="118"/>
      <c r="K36" s="118"/>
      <c r="L36" s="118">
        <v>20000</v>
      </c>
      <c r="M36" s="116"/>
      <c r="N36" s="118"/>
      <c r="O36" s="118"/>
      <c r="P36" s="118"/>
      <c r="Q36" s="118"/>
      <c r="R36" s="118"/>
      <c r="S36" s="118"/>
      <c r="T36" s="118"/>
      <c r="U36" s="118"/>
      <c r="V36" s="118"/>
      <c r="W36" s="118"/>
    </row>
    <row r="37" ht="53.25" customHeight="1" outlineLevel="1" spans="1:23">
      <c r="A37" s="116" t="s">
        <v>47</v>
      </c>
      <c r="B37" s="116" t="s">
        <v>217</v>
      </c>
      <c r="C37" s="116" t="s">
        <v>218</v>
      </c>
      <c r="D37" s="116" t="s">
        <v>85</v>
      </c>
      <c r="E37" s="116" t="s">
        <v>86</v>
      </c>
      <c r="F37" s="116" t="s">
        <v>219</v>
      </c>
      <c r="G37" s="116" t="s">
        <v>220</v>
      </c>
      <c r="H37" s="118">
        <v>23400</v>
      </c>
      <c r="I37" s="118">
        <v>23400</v>
      </c>
      <c r="J37" s="118"/>
      <c r="K37" s="118"/>
      <c r="L37" s="118">
        <v>23400</v>
      </c>
      <c r="M37" s="116"/>
      <c r="N37" s="118"/>
      <c r="O37" s="118"/>
      <c r="P37" s="118"/>
      <c r="Q37" s="118"/>
      <c r="R37" s="118"/>
      <c r="S37" s="118"/>
      <c r="T37" s="118"/>
      <c r="U37" s="118"/>
      <c r="V37" s="118"/>
      <c r="W37" s="118"/>
    </row>
    <row r="38" ht="53.25" customHeight="1" outlineLevel="1" spans="1:23">
      <c r="A38" s="116" t="s">
        <v>47</v>
      </c>
      <c r="B38" s="116" t="s">
        <v>242</v>
      </c>
      <c r="C38" s="116" t="s">
        <v>243</v>
      </c>
      <c r="D38" s="116" t="s">
        <v>79</v>
      </c>
      <c r="E38" s="116" t="s">
        <v>80</v>
      </c>
      <c r="F38" s="116" t="s">
        <v>244</v>
      </c>
      <c r="G38" s="116" t="s">
        <v>243</v>
      </c>
      <c r="H38" s="118"/>
      <c r="I38" s="118"/>
      <c r="J38" s="118"/>
      <c r="K38" s="118"/>
      <c r="L38" s="118"/>
      <c r="M38" s="116"/>
      <c r="N38" s="118"/>
      <c r="O38" s="118"/>
      <c r="P38" s="118"/>
      <c r="Q38" s="118"/>
      <c r="R38" s="118"/>
      <c r="S38" s="118"/>
      <c r="T38" s="118"/>
      <c r="U38" s="118"/>
      <c r="V38" s="118"/>
      <c r="W38" s="118"/>
    </row>
    <row r="39" ht="53.25" customHeight="1" outlineLevel="1" spans="1:23">
      <c r="A39" s="116" t="s">
        <v>47</v>
      </c>
      <c r="B39" s="116" t="s">
        <v>242</v>
      </c>
      <c r="C39" s="116" t="s">
        <v>243</v>
      </c>
      <c r="D39" s="116" t="s">
        <v>79</v>
      </c>
      <c r="E39" s="116" t="s">
        <v>80</v>
      </c>
      <c r="F39" s="116" t="s">
        <v>244</v>
      </c>
      <c r="G39" s="116" t="s">
        <v>243</v>
      </c>
      <c r="H39" s="118">
        <v>61645.68</v>
      </c>
      <c r="I39" s="118">
        <v>61645.68</v>
      </c>
      <c r="J39" s="118"/>
      <c r="K39" s="118"/>
      <c r="L39" s="118">
        <v>61645.68</v>
      </c>
      <c r="M39" s="116"/>
      <c r="N39" s="118"/>
      <c r="O39" s="118"/>
      <c r="P39" s="118"/>
      <c r="Q39" s="118"/>
      <c r="R39" s="118"/>
      <c r="S39" s="118"/>
      <c r="T39" s="118"/>
      <c r="U39" s="118"/>
      <c r="V39" s="118"/>
      <c r="W39" s="118"/>
    </row>
    <row r="40" ht="53.25" customHeight="1" outlineLevel="1" spans="1:23">
      <c r="A40" s="116" t="s">
        <v>47</v>
      </c>
      <c r="B40" s="116" t="s">
        <v>245</v>
      </c>
      <c r="C40" s="116" t="s">
        <v>246</v>
      </c>
      <c r="D40" s="116" t="s">
        <v>79</v>
      </c>
      <c r="E40" s="116" t="s">
        <v>80</v>
      </c>
      <c r="F40" s="116" t="s">
        <v>238</v>
      </c>
      <c r="G40" s="116" t="s">
        <v>239</v>
      </c>
      <c r="H40" s="118">
        <v>330000</v>
      </c>
      <c r="I40" s="118">
        <v>330000</v>
      </c>
      <c r="J40" s="118"/>
      <c r="K40" s="118"/>
      <c r="L40" s="118">
        <v>330000</v>
      </c>
      <c r="M40" s="116"/>
      <c r="N40" s="118"/>
      <c r="O40" s="118"/>
      <c r="P40" s="118"/>
      <c r="Q40" s="118"/>
      <c r="R40" s="118"/>
      <c r="S40" s="118"/>
      <c r="T40" s="118"/>
      <c r="U40" s="118"/>
      <c r="V40" s="118"/>
      <c r="W40" s="118"/>
    </row>
    <row r="41" ht="53.25" customHeight="1" outlineLevel="1" spans="1:23">
      <c r="A41" s="116" t="s">
        <v>47</v>
      </c>
      <c r="B41" s="116" t="s">
        <v>247</v>
      </c>
      <c r="C41" s="116" t="s">
        <v>248</v>
      </c>
      <c r="D41" s="116" t="s">
        <v>85</v>
      </c>
      <c r="E41" s="116" t="s">
        <v>86</v>
      </c>
      <c r="F41" s="116" t="s">
        <v>226</v>
      </c>
      <c r="G41" s="116" t="s">
        <v>227</v>
      </c>
      <c r="H41" s="118">
        <v>4960</v>
      </c>
      <c r="I41" s="118">
        <v>4960</v>
      </c>
      <c r="J41" s="118"/>
      <c r="K41" s="118"/>
      <c r="L41" s="118">
        <v>4960</v>
      </c>
      <c r="M41" s="116"/>
      <c r="N41" s="118"/>
      <c r="O41" s="118"/>
      <c r="P41" s="118"/>
      <c r="Q41" s="118"/>
      <c r="R41" s="118"/>
      <c r="S41" s="118"/>
      <c r="T41" s="118"/>
      <c r="U41" s="118"/>
      <c r="V41" s="118"/>
      <c r="W41" s="118"/>
    </row>
    <row r="42" ht="53.25" customHeight="1" outlineLevel="1" spans="1:23">
      <c r="A42" s="116" t="s">
        <v>47</v>
      </c>
      <c r="B42" s="116" t="s">
        <v>249</v>
      </c>
      <c r="C42" s="116" t="s">
        <v>250</v>
      </c>
      <c r="D42" s="116" t="s">
        <v>97</v>
      </c>
      <c r="E42" s="116" t="s">
        <v>98</v>
      </c>
      <c r="F42" s="116" t="s">
        <v>219</v>
      </c>
      <c r="G42" s="116" t="s">
        <v>220</v>
      </c>
      <c r="H42" s="118">
        <v>28920</v>
      </c>
      <c r="I42" s="118">
        <v>28920</v>
      </c>
      <c r="J42" s="118"/>
      <c r="K42" s="118"/>
      <c r="L42" s="118">
        <v>28920</v>
      </c>
      <c r="M42" s="116"/>
      <c r="N42" s="118"/>
      <c r="O42" s="118"/>
      <c r="P42" s="118"/>
      <c r="Q42" s="118"/>
      <c r="R42" s="118"/>
      <c r="S42" s="118"/>
      <c r="T42" s="118"/>
      <c r="U42" s="118"/>
      <c r="V42" s="118"/>
      <c r="W42" s="118"/>
    </row>
    <row r="43" ht="30.75" customHeight="1" spans="1:23">
      <c r="A43" s="122" t="s">
        <v>31</v>
      </c>
      <c r="B43" s="122"/>
      <c r="C43" s="122"/>
      <c r="D43" s="122"/>
      <c r="E43" s="122"/>
      <c r="F43" s="122"/>
      <c r="G43" s="122"/>
      <c r="H43" s="118">
        <v>6311820.94</v>
      </c>
      <c r="I43" s="118">
        <v>6311820.94</v>
      </c>
      <c r="J43" s="118"/>
      <c r="K43" s="118"/>
      <c r="L43" s="118">
        <v>6311820.94</v>
      </c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3:G4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2"/>
  <sheetViews>
    <sheetView showZeros="0" workbookViewId="0">
      <selection activeCell="A3" sqref="A3:G3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12" t="s">
        <v>251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</row>
    <row r="2" ht="26.25" customHeight="1" spans="1:23">
      <c r="A2" s="108" t="s">
        <v>252</v>
      </c>
      <c r="B2" s="108"/>
      <c r="C2" s="108" t="s">
        <v>60</v>
      </c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</row>
    <row r="3" ht="18.75" customHeight="1" spans="1:23">
      <c r="A3" s="113" t="s">
        <v>1</v>
      </c>
      <c r="B3" s="113"/>
      <c r="C3" s="113"/>
      <c r="D3" s="113"/>
      <c r="E3" s="113"/>
      <c r="F3" s="113"/>
      <c r="G3" s="113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2" t="s">
        <v>28</v>
      </c>
      <c r="W3" s="112"/>
    </row>
    <row r="4" ht="26.25" customHeight="1" spans="1:23">
      <c r="A4" s="115" t="s">
        <v>253</v>
      </c>
      <c r="B4" s="115" t="s">
        <v>171</v>
      </c>
      <c r="C4" s="115" t="s">
        <v>172</v>
      </c>
      <c r="D4" s="115" t="s">
        <v>254</v>
      </c>
      <c r="E4" s="115" t="s">
        <v>173</v>
      </c>
      <c r="F4" s="115" t="s">
        <v>174</v>
      </c>
      <c r="G4" s="115" t="s">
        <v>255</v>
      </c>
      <c r="H4" s="115" t="s">
        <v>256</v>
      </c>
      <c r="I4" s="115" t="s">
        <v>31</v>
      </c>
      <c r="J4" s="115" t="s">
        <v>257</v>
      </c>
      <c r="K4" s="115"/>
      <c r="L4" s="115"/>
      <c r="M4" s="115"/>
      <c r="N4" s="115" t="s">
        <v>183</v>
      </c>
      <c r="O4" s="115"/>
      <c r="P4" s="115"/>
      <c r="Q4" s="115" t="s">
        <v>38</v>
      </c>
      <c r="R4" s="115" t="s">
        <v>52</v>
      </c>
      <c r="S4" s="115"/>
      <c r="T4" s="115"/>
      <c r="U4" s="115"/>
      <c r="V4" s="115"/>
      <c r="W4" s="115"/>
    </row>
    <row r="5" ht="26.25" customHeight="1" spans="1:23">
      <c r="A5" s="115"/>
      <c r="B5" s="115"/>
      <c r="C5" s="115"/>
      <c r="D5" s="115"/>
      <c r="E5" s="115"/>
      <c r="F5" s="115"/>
      <c r="G5" s="115"/>
      <c r="H5" s="115"/>
      <c r="I5" s="115"/>
      <c r="J5" s="115" t="s">
        <v>35</v>
      </c>
      <c r="K5" s="115"/>
      <c r="L5" s="115" t="s">
        <v>36</v>
      </c>
      <c r="M5" s="115" t="s">
        <v>37</v>
      </c>
      <c r="N5" s="115" t="s">
        <v>35</v>
      </c>
      <c r="O5" s="115" t="s">
        <v>36</v>
      </c>
      <c r="P5" s="115" t="s">
        <v>37</v>
      </c>
      <c r="Q5" s="115"/>
      <c r="R5" s="115" t="s">
        <v>34</v>
      </c>
      <c r="S5" s="115" t="s">
        <v>41</v>
      </c>
      <c r="T5" s="115" t="s">
        <v>42</v>
      </c>
      <c r="U5" s="115" t="s">
        <v>43</v>
      </c>
      <c r="V5" s="115" t="s">
        <v>44</v>
      </c>
      <c r="W5" s="115" t="s">
        <v>45</v>
      </c>
    </row>
    <row r="6" ht="26.25" customHeight="1" spans="1:23">
      <c r="A6" s="115"/>
      <c r="B6" s="115"/>
      <c r="C6" s="115"/>
      <c r="D6" s="115"/>
      <c r="E6" s="115"/>
      <c r="F6" s="115"/>
      <c r="G6" s="115"/>
      <c r="H6" s="115"/>
      <c r="I6" s="115"/>
      <c r="J6" s="115" t="s">
        <v>34</v>
      </c>
      <c r="K6" s="115" t="s">
        <v>258</v>
      </c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</row>
    <row r="7" ht="18.75" customHeight="1" spans="1:23">
      <c r="A7" s="115" t="s">
        <v>60</v>
      </c>
      <c r="B7" s="115" t="s">
        <v>61</v>
      </c>
      <c r="C7" s="115" t="s">
        <v>62</v>
      </c>
      <c r="D7" s="115" t="s">
        <v>63</v>
      </c>
      <c r="E7" s="115" t="s">
        <v>64</v>
      </c>
      <c r="F7" s="115" t="s">
        <v>65</v>
      </c>
      <c r="G7" s="115" t="s">
        <v>66</v>
      </c>
      <c r="H7" s="115" t="s">
        <v>67</v>
      </c>
      <c r="I7" s="115" t="s">
        <v>68</v>
      </c>
      <c r="J7" s="115" t="s">
        <v>69</v>
      </c>
      <c r="K7" s="115" t="s">
        <v>70</v>
      </c>
      <c r="L7" s="115" t="s">
        <v>71</v>
      </c>
      <c r="M7" s="115" t="s">
        <v>72</v>
      </c>
      <c r="N7" s="115" t="s">
        <v>73</v>
      </c>
      <c r="O7" s="115" t="s">
        <v>74</v>
      </c>
      <c r="P7" s="115" t="s">
        <v>185</v>
      </c>
      <c r="Q7" s="115" t="s">
        <v>186</v>
      </c>
      <c r="R7" s="115" t="s">
        <v>187</v>
      </c>
      <c r="S7" s="115" t="s">
        <v>188</v>
      </c>
      <c r="T7" s="115" t="s">
        <v>189</v>
      </c>
      <c r="U7" s="115" t="s">
        <v>190</v>
      </c>
      <c r="V7" s="115" t="s">
        <v>191</v>
      </c>
      <c r="W7" s="115" t="s">
        <v>192</v>
      </c>
    </row>
    <row r="8" ht="52.5" customHeight="1" spans="1:23">
      <c r="A8" s="116"/>
      <c r="B8" s="116"/>
      <c r="C8" s="116" t="s">
        <v>259</v>
      </c>
      <c r="D8" s="116"/>
      <c r="E8" s="116"/>
      <c r="F8" s="116"/>
      <c r="G8" s="116"/>
      <c r="H8" s="116"/>
      <c r="I8" s="118">
        <v>740000</v>
      </c>
      <c r="J8" s="118">
        <v>740000</v>
      </c>
      <c r="K8" s="118">
        <v>740000</v>
      </c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</row>
    <row r="9" ht="52.5" customHeight="1" outlineLevel="1" spans="1:23">
      <c r="A9" s="116" t="s">
        <v>260</v>
      </c>
      <c r="B9" s="116" t="s">
        <v>261</v>
      </c>
      <c r="C9" s="116" t="s">
        <v>259</v>
      </c>
      <c r="D9" s="116" t="s">
        <v>47</v>
      </c>
      <c r="E9" s="116" t="s">
        <v>79</v>
      </c>
      <c r="F9" s="116" t="s">
        <v>80</v>
      </c>
      <c r="G9" s="116" t="s">
        <v>226</v>
      </c>
      <c r="H9" s="116" t="s">
        <v>227</v>
      </c>
      <c r="I9" s="118">
        <v>165000</v>
      </c>
      <c r="J9" s="118">
        <v>165000</v>
      </c>
      <c r="K9" s="118">
        <v>165000</v>
      </c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</row>
    <row r="10" ht="52.5" customHeight="1" outlineLevel="1" spans="1:23">
      <c r="A10" s="116" t="s">
        <v>260</v>
      </c>
      <c r="B10" s="116" t="s">
        <v>261</v>
      </c>
      <c r="C10" s="116" t="s">
        <v>259</v>
      </c>
      <c r="D10" s="116" t="s">
        <v>47</v>
      </c>
      <c r="E10" s="116" t="s">
        <v>79</v>
      </c>
      <c r="F10" s="116" t="s">
        <v>80</v>
      </c>
      <c r="G10" s="116" t="s">
        <v>262</v>
      </c>
      <c r="H10" s="116" t="s">
        <v>263</v>
      </c>
      <c r="I10" s="118">
        <v>125000</v>
      </c>
      <c r="J10" s="118">
        <v>125000</v>
      </c>
      <c r="K10" s="118">
        <v>125000</v>
      </c>
      <c r="L10" s="118"/>
      <c r="M10" s="118"/>
      <c r="N10" s="116"/>
      <c r="O10" s="116"/>
      <c r="P10" s="116"/>
      <c r="Q10" s="118"/>
      <c r="R10" s="118"/>
      <c r="S10" s="118"/>
      <c r="T10" s="118"/>
      <c r="U10" s="118"/>
      <c r="V10" s="118"/>
      <c r="W10" s="118"/>
    </row>
    <row r="11" ht="52.5" customHeight="1" outlineLevel="1" spans="1:23">
      <c r="A11" s="116" t="s">
        <v>260</v>
      </c>
      <c r="B11" s="116" t="s">
        <v>261</v>
      </c>
      <c r="C11" s="116" t="s">
        <v>259</v>
      </c>
      <c r="D11" s="116" t="s">
        <v>47</v>
      </c>
      <c r="E11" s="116" t="s">
        <v>79</v>
      </c>
      <c r="F11" s="116" t="s">
        <v>80</v>
      </c>
      <c r="G11" s="116" t="s">
        <v>264</v>
      </c>
      <c r="H11" s="116" t="s">
        <v>265</v>
      </c>
      <c r="I11" s="118">
        <v>450000</v>
      </c>
      <c r="J11" s="118">
        <v>450000</v>
      </c>
      <c r="K11" s="118">
        <v>450000</v>
      </c>
      <c r="L11" s="118"/>
      <c r="M11" s="118"/>
      <c r="N11" s="116"/>
      <c r="O11" s="116"/>
      <c r="P11" s="116"/>
      <c r="Q11" s="118"/>
      <c r="R11" s="118"/>
      <c r="S11" s="118"/>
      <c r="T11" s="118"/>
      <c r="U11" s="118"/>
      <c r="V11" s="118"/>
      <c r="W11" s="118"/>
    </row>
    <row r="12" ht="30" customHeight="1" spans="1:23">
      <c r="A12" s="117" t="s">
        <v>31</v>
      </c>
      <c r="B12" s="117"/>
      <c r="C12" s="117"/>
      <c r="D12" s="117"/>
      <c r="E12" s="117"/>
      <c r="F12" s="117"/>
      <c r="G12" s="117"/>
      <c r="H12" s="117"/>
      <c r="I12" s="118">
        <v>740000</v>
      </c>
      <c r="J12" s="118">
        <v>740000</v>
      </c>
      <c r="K12" s="118">
        <v>740000</v>
      </c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2:H1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orientation="portrait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1"/>
  <sheetViews>
    <sheetView showZeros="0" workbookViewId="0">
      <selection activeCell="A3" sqref="A3:E3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07"/>
      <c r="B1" s="107"/>
      <c r="C1" s="107"/>
      <c r="D1" s="107"/>
      <c r="E1" s="107"/>
      <c r="F1" s="107"/>
      <c r="G1" s="107"/>
      <c r="H1" s="107"/>
      <c r="I1" s="107"/>
      <c r="J1" s="111" t="s">
        <v>266</v>
      </c>
    </row>
    <row r="2" ht="34.5" customHeight="1" spans="1:10">
      <c r="A2" s="108" t="str">
        <f>"2025"&amp;"年项目支出绩效目标表"</f>
        <v>2025年项目支出绩效目标表</v>
      </c>
      <c r="B2" s="108"/>
      <c r="C2" s="108"/>
      <c r="D2" s="108"/>
      <c r="E2" s="108"/>
      <c r="F2" s="108"/>
      <c r="G2" s="108"/>
      <c r="H2" s="108"/>
      <c r="I2" s="108"/>
      <c r="J2" s="108"/>
    </row>
    <row r="3" ht="18.75" customHeight="1" spans="1:10">
      <c r="A3" s="107" t="s">
        <v>1</v>
      </c>
      <c r="B3" s="107"/>
      <c r="C3" s="107"/>
      <c r="D3" s="107"/>
      <c r="E3" s="107"/>
      <c r="F3" s="107"/>
      <c r="G3" s="107"/>
      <c r="H3" s="107"/>
      <c r="I3" s="107"/>
      <c r="J3" s="107"/>
    </row>
    <row r="4" ht="22.5" customHeight="1" spans="1:10">
      <c r="A4" s="109" t="s">
        <v>267</v>
      </c>
      <c r="B4" s="109" t="s">
        <v>268</v>
      </c>
      <c r="C4" s="109" t="s">
        <v>269</v>
      </c>
      <c r="D4" s="109" t="s">
        <v>270</v>
      </c>
      <c r="E4" s="109" t="s">
        <v>271</v>
      </c>
      <c r="F4" s="109" t="s">
        <v>272</v>
      </c>
      <c r="G4" s="109" t="s">
        <v>273</v>
      </c>
      <c r="H4" s="109" t="s">
        <v>274</v>
      </c>
      <c r="I4" s="109" t="s">
        <v>275</v>
      </c>
      <c r="J4" s="109" t="s">
        <v>276</v>
      </c>
    </row>
    <row r="5" ht="22.5" customHeight="1" spans="1:10">
      <c r="A5" s="109" t="s">
        <v>60</v>
      </c>
      <c r="B5" s="109" t="s">
        <v>61</v>
      </c>
      <c r="C5" s="109" t="s">
        <v>62</v>
      </c>
      <c r="D5" s="109" t="s">
        <v>63</v>
      </c>
      <c r="E5" s="109" t="s">
        <v>64</v>
      </c>
      <c r="F5" s="109" t="s">
        <v>65</v>
      </c>
      <c r="G5" s="109" t="s">
        <v>66</v>
      </c>
      <c r="H5" s="109" t="s">
        <v>67</v>
      </c>
      <c r="I5" s="109" t="s">
        <v>68</v>
      </c>
      <c r="J5" s="109" t="s">
        <v>69</v>
      </c>
    </row>
    <row r="6" ht="52.5" customHeight="1" spans="1:10">
      <c r="A6" s="109" t="s">
        <v>47</v>
      </c>
      <c r="B6" s="109"/>
      <c r="C6" s="109"/>
      <c r="D6" s="109"/>
      <c r="E6" s="109"/>
      <c r="F6" s="109"/>
      <c r="G6" s="109"/>
      <c r="H6" s="109"/>
      <c r="I6" s="109"/>
      <c r="J6" s="109"/>
    </row>
    <row r="7" ht="52.5" customHeight="1" outlineLevel="1" spans="1:10">
      <c r="A7" s="110" t="s">
        <v>259</v>
      </c>
      <c r="B7" s="110" t="s">
        <v>277</v>
      </c>
      <c r="C7" s="110" t="s">
        <v>278</v>
      </c>
      <c r="D7" s="110" t="s">
        <v>279</v>
      </c>
      <c r="E7" s="110" t="s">
        <v>280</v>
      </c>
      <c r="F7" s="110" t="s">
        <v>281</v>
      </c>
      <c r="G7" s="109" t="s">
        <v>282</v>
      </c>
      <c r="H7" s="109" t="s">
        <v>283</v>
      </c>
      <c r="I7" s="110" t="s">
        <v>284</v>
      </c>
      <c r="J7" s="110" t="s">
        <v>285</v>
      </c>
    </row>
    <row r="8" ht="52.5" customHeight="1" outlineLevel="1" spans="1:10">
      <c r="A8" s="110" t="s">
        <v>259</v>
      </c>
      <c r="B8" s="110" t="s">
        <v>277</v>
      </c>
      <c r="C8" s="110" t="s">
        <v>278</v>
      </c>
      <c r="D8" s="110" t="s">
        <v>286</v>
      </c>
      <c r="E8" s="110" t="s">
        <v>287</v>
      </c>
      <c r="F8" s="110" t="s">
        <v>288</v>
      </c>
      <c r="G8" s="109" t="s">
        <v>289</v>
      </c>
      <c r="H8" s="109" t="s">
        <v>290</v>
      </c>
      <c r="I8" s="110" t="s">
        <v>284</v>
      </c>
      <c r="J8" s="110" t="s">
        <v>291</v>
      </c>
    </row>
    <row r="9" ht="52.5" customHeight="1" outlineLevel="1" spans="1:10">
      <c r="A9" s="110" t="s">
        <v>259</v>
      </c>
      <c r="B9" s="110" t="s">
        <v>277</v>
      </c>
      <c r="C9" s="110" t="s">
        <v>278</v>
      </c>
      <c r="D9" s="110" t="s">
        <v>292</v>
      </c>
      <c r="E9" s="110" t="s">
        <v>293</v>
      </c>
      <c r="F9" s="110" t="s">
        <v>281</v>
      </c>
      <c r="G9" s="109" t="s">
        <v>294</v>
      </c>
      <c r="H9" s="109" t="s">
        <v>295</v>
      </c>
      <c r="I9" s="110" t="s">
        <v>284</v>
      </c>
      <c r="J9" s="110" t="s">
        <v>296</v>
      </c>
    </row>
    <row r="10" ht="52.5" customHeight="1" outlineLevel="1" spans="1:10">
      <c r="A10" s="110" t="s">
        <v>259</v>
      </c>
      <c r="B10" s="110" t="s">
        <v>277</v>
      </c>
      <c r="C10" s="110" t="s">
        <v>297</v>
      </c>
      <c r="D10" s="110" t="s">
        <v>298</v>
      </c>
      <c r="E10" s="110" t="s">
        <v>299</v>
      </c>
      <c r="F10" s="110" t="s">
        <v>281</v>
      </c>
      <c r="G10" s="109" t="s">
        <v>189</v>
      </c>
      <c r="H10" s="109" t="s">
        <v>300</v>
      </c>
      <c r="I10" s="110" t="s">
        <v>284</v>
      </c>
      <c r="J10" s="110" t="s">
        <v>301</v>
      </c>
    </row>
    <row r="11" ht="52.5" customHeight="1" outlineLevel="1" spans="1:10">
      <c r="A11" s="110" t="s">
        <v>259</v>
      </c>
      <c r="B11" s="110" t="s">
        <v>277</v>
      </c>
      <c r="C11" s="110" t="s">
        <v>302</v>
      </c>
      <c r="D11" s="110" t="s">
        <v>303</v>
      </c>
      <c r="E11" s="110" t="s">
        <v>304</v>
      </c>
      <c r="F11" s="110" t="s">
        <v>281</v>
      </c>
      <c r="G11" s="109" t="s">
        <v>305</v>
      </c>
      <c r="H11" s="109" t="s">
        <v>295</v>
      </c>
      <c r="I11" s="110" t="s">
        <v>284</v>
      </c>
      <c r="J11" s="110" t="s">
        <v>306</v>
      </c>
    </row>
  </sheetData>
  <mergeCells count="4">
    <mergeCell ref="A2:J2"/>
    <mergeCell ref="A3:E3"/>
    <mergeCell ref="A7:A11"/>
    <mergeCell ref="B7:B11"/>
  </mergeCells>
  <pageMargins left="0.75" right="0.75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OPT-7060</cp:lastModifiedBy>
  <cp:revision>1</cp:revision>
  <dcterms:created xsi:type="dcterms:W3CDTF">2025-04-28T09:22:41Z</dcterms:created>
  <dcterms:modified xsi:type="dcterms:W3CDTF">2025-04-28T09:25:42Z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E6A81F516CBF4EE1A7CA1D647CB4F5E9_12</vt:lpwstr>
  </property>
</Properties>
</file>