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firstSheet="12" activeTab="16"/>
  </bookViews>
  <sheets>
    <sheet name="部门财务收支预算总表 01-1" sheetId="2" r:id="rId1"/>
    <sheet name="部门收入预算表01-2" sheetId="3" r:id="rId2"/>
    <sheet name="部门支出预算表01-3" sheetId="4" r:id="rId3"/>
    <sheet name="部门财政拨款收支预算总表02-1" sheetId="5" r:id="rId4"/>
    <sheet name="一般公共预算支出预算表02-2" sheetId="6" r:id="rId5"/>
    <sheet name="一般公共预算“三公”经费支出预算表03" sheetId="7" r:id="rId6"/>
    <sheet name="部门基本支出预算表04" sheetId="8" r:id="rId7"/>
    <sheet name="部门项目支出预算表05-1" sheetId="9" r:id="rId8"/>
    <sheet name="部门项目支出绩效目标表05-2" sheetId="10" r:id="rId9"/>
    <sheet name="部门政府性基金预算支出预算表06" sheetId="11" r:id="rId10"/>
    <sheet name="部门政府采购预算表07" sheetId="12" r:id="rId11"/>
    <sheet name="部门政府购买服务预算表08" sheetId="13" r:id="rId12"/>
    <sheet name="市对下转移支付预算表09-1" sheetId="14" r:id="rId13"/>
    <sheet name="市对下转移支付绩效目标表09-2" sheetId="15" r:id="rId14"/>
    <sheet name="新增资产配置表10" sheetId="16" r:id="rId15"/>
    <sheet name="上级补助项目支出预算表11" sheetId="17" r:id="rId16"/>
    <sheet name="部门项目中期规划预算表12" sheetId="18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<sst xmlns="http://schemas.openxmlformats.org/spreadsheetml/2006/main" count="849" uniqueCount="347">
  <si>
    <t>预算01-1表</t>
  </si>
  <si>
    <t>单位名称：芒市妇女联合会</t>
  </si>
  <si>
    <t>单位:元</t>
  </si>
  <si>
    <t>收入</t>
  </si>
  <si>
    <t>支出</t>
  </si>
  <si>
    <t>项目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</si>
  <si>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</si>
  <si>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</si>
  <si>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</si>
  <si>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</si>
  <si>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</si>
  <si>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</si>
  <si>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</si>
  <si>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</si>
  <si>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</si>
  <si>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</si>
  <si>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</si>
  <si>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</si>
  <si>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</si>
  <si>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</si>
  <si>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</si>
  <si>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</si>
  <si>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</si>
  <si>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</si>
  <si>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</si>
  <si>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</si>
  <si>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</si>
  <si>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</si>
  <si>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单位：元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</si>
  <si>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</si>
  <si>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</si>
  <si>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</si>
  <si>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</si>
  <si>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</si>
  <si>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</si>
  <si>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</si>
  <si>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</si>
  <si>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</si>
  <si>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</si>
  <si>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</si>
  <si>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</si>
  <si>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</si>
  <si>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</si>
  <si>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</si>
  <si>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</si>
  <si>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</si>
  <si>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207001</t>
  </si>
  <si>
    <t>芒市妇女联合会</t>
  </si>
  <si>
    <t>预算01-3表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</si>
  <si>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</si>
  <si>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</si>
  <si>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</si>
  <si>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</si>
  <si>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</si>
  <si>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</si>
  <si>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</si>
  <si>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</si>
  <si>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</si>
  <si>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</si>
  <si>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</si>
  <si>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</si>
  <si>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</si>
  <si>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</si>
  <si>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</si>
  <si>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</si>
  <si>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</si>
  <si>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</si>
  <si>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</si>
  <si>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</si>
  <si>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</si>
  <si>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</si>
  <si>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</si>
  <si>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</si>
  <si>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</si>
  <si>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</si>
  <si>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201</t>
  </si>
  <si>
    <t>一般公共服务支出</t>
  </si>
  <si>
    <t>20129</t>
  </si>
  <si>
    <t>群众团体事务</t>
  </si>
  <si>
    <t>2012901</t>
  </si>
  <si>
    <t>行政运行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</si>
  <si>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</si>
  <si>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</si>
  <si>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</si>
  <si>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</si>
  <si>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</si>
  <si>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</si>
  <si>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</si>
  <si>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</si>
  <si>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2080506</t>
  </si>
  <si>
    <t>机关事业单位职业年金缴费支出</t>
  </si>
  <si>
    <t>20807</t>
  </si>
  <si>
    <t>就业补助</t>
  </si>
  <si>
    <t>2080704</t>
  </si>
  <si>
    <t>社会保险补贴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</si>
  <si>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</si>
  <si>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</si>
  <si>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</si>
  <si>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</si>
  <si>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</si>
  <si>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</si>
  <si>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</si>
  <si>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</si>
  <si>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</si>
  <si>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</si>
  <si>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</si>
  <si>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</si>
  <si>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</si>
  <si>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</si>
  <si>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</si>
  <si>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</si>
  <si>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</si>
  <si>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</si>
  <si>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</si>
  <si>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</si>
  <si>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收        入</t>
  </si>
  <si>
    <t>支        出</t>
  </si>
  <si>
    <t>项      目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</si>
  <si>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</si>
  <si>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</si>
  <si>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</si>
  <si>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</si>
  <si>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</si>
  <si>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</si>
  <si>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</si>
  <si>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</si>
  <si>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</si>
  <si>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</si>
  <si>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</si>
  <si>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</si>
  <si>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</si>
  <si>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</si>
  <si>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（八)社会保障和就业支出</t>
  </si>
  <si>
    <t xml:space="preserve"> (九)卫生健康支出</t>
  </si>
  <si>
    <t xml:space="preserve"> (十)节能环保支出</t>
  </si>
  <si>
    <t xml:space="preserve"> (十一)城乡社区支出</t>
  </si>
  <si>
    <t xml:space="preserve"> (十二)农林水支出</t>
  </si>
  <si>
    <t xml:space="preserve"> (十三)交通运输支出</t>
  </si>
  <si>
    <t xml:space="preserve"> (十四)资源勘探工业信息等支出</t>
  </si>
  <si>
    <t xml:space="preserve"> (十五)商业服务业等支出</t>
  </si>
  <si>
    <t xml:space="preserve"> (十六)金融支出</t>
  </si>
  <si>
    <t xml:space="preserve"> (十七）援助其他地区支出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</si>
  <si>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</si>
  <si>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</si>
  <si>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</si>
  <si>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</si>
  <si>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</si>
  <si>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</si>
  <si>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</si>
  <si>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</si>
  <si>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</si>
  <si>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（二十七）债务发行费用支出</t>
  </si>
  <si>
    <t>二、年终结余结转</t>
  </si>
  <si>
    <t>预算02-2表</t>
  </si>
  <si>
    <t>部门预算支出功能分类科目</t>
  </si>
  <si>
    <t>人员经费</t>
  </si>
  <si>
    <t>公用经费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</si>
  <si>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</si>
  <si>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</si>
  <si>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</si>
  <si>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</si>
  <si>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</si>
  <si>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</si>
  <si>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</si>
  <si>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</si>
  <si>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2025年部门基本支出预算表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</si>
  <si>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</si>
  <si>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</si>
  <si>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</si>
  <si>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</si>
  <si>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</si>
  <si>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</si>
  <si>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</si>
  <si>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</si>
  <si>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</si>
  <si>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已提前安排</t>
  </si>
  <si>
    <t>抵扣上年垫付资金</t>
  </si>
  <si>
    <t>本次下达</t>
  </si>
  <si>
    <t>另文下达</t>
  </si>
  <si>
    <t>财政拨款结转结余</t>
  </si>
  <si>
    <t>全年数</t>
  </si>
  <si>
    <t>16</t>
  </si>
  <si>
    <t>17</t>
  </si>
  <si>
    <t>18</t>
  </si>
  <si>
    <t>19</t>
  </si>
  <si>
    <t>20</t>
  </si>
  <si>
    <t>21</t>
  </si>
  <si>
    <t>22</t>
  </si>
  <si>
    <t>23</t>
  </si>
  <si>
    <t>533103210000000018212</t>
  </si>
  <si>
    <t>行政人员支出工资</t>
  </si>
  <si>
    <t>30101</t>
  </si>
  <si>
    <t>基本工资</t>
  </si>
  <si>
    <t>30102</t>
  </si>
  <si>
    <t>津贴补贴</t>
  </si>
  <si>
    <t>30103</t>
  </si>
  <si>
    <t>奖金</t>
  </si>
  <si>
    <t>533103210000000018214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</si>
  <si>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</si>
  <si>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</si>
  <si>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</si>
  <si>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</si>
  <si>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</si>
  <si>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</si>
  <si>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</si>
  <si>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30112</t>
  </si>
  <si>
    <t>其他社会保障缴费</t>
  </si>
  <si>
    <t>533103210000000018215</t>
  </si>
  <si>
    <t>30113</t>
  </si>
  <si>
    <t>533103210000000018213</t>
  </si>
  <si>
    <t>编内聘用临时人员社会保险单位缴费</t>
  </si>
  <si>
    <t>533103210000000018221</t>
  </si>
  <si>
    <t>一般公用经费</t>
  </si>
  <si>
    <t>30201</t>
  </si>
  <si>
    <t>办公费</t>
  </si>
  <si>
    <t>533103221100000687946</t>
  </si>
  <si>
    <t>公用经费安排的对个人和家庭的补助</t>
  </si>
  <si>
    <t>30305</t>
  </si>
  <si>
    <t>生活补助</t>
  </si>
  <si>
    <t>30229</t>
  </si>
  <si>
    <t>福利费</t>
  </si>
  <si>
    <t>533103221100000687947</t>
  </si>
  <si>
    <t>公用经费安排的公务接待费</t>
  </si>
  <si>
    <t>30217</t>
  </si>
  <si>
    <t>30211</t>
  </si>
  <si>
    <t>差旅费</t>
  </si>
  <si>
    <t>30299</t>
  </si>
  <si>
    <t>其他商品和服务支出</t>
  </si>
  <si>
    <t>533103210000000018218</t>
  </si>
  <si>
    <t>工会经费</t>
  </si>
  <si>
    <t>30228</t>
  </si>
  <si>
    <t>533103210000000018217</t>
  </si>
  <si>
    <t>公务交通补贴</t>
  </si>
  <si>
    <t>30239</t>
  </si>
  <si>
    <t>其他交通费用</t>
  </si>
  <si>
    <t>预算05-1表</t>
  </si>
  <si>
    <t>2025年部门项目支出预算表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</si>
  <si>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</si>
  <si>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</si>
  <si>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</si>
  <si>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</si>
  <si>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</si>
  <si>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</si>
  <si>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2025年特定业务经费</t>
  </si>
  <si>
    <t>专项业务类</t>
  </si>
  <si>
    <t>533103251100003756966</t>
  </si>
  <si>
    <t>30216</t>
  </si>
  <si>
    <t>培训费</t>
  </si>
  <si>
    <t>2025年自有资金经费</t>
  </si>
  <si>
    <t>533103251100003759214</t>
  </si>
  <si>
    <t>30226</t>
  </si>
  <si>
    <t>劳务费</t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</si>
  <si>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</si>
  <si>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</si>
  <si>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</si>
  <si>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</si>
  <si>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</si>
  <si>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</si>
  <si>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</si>
  <si>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</si>
  <si>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</si>
  <si>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</si>
  <si>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</si>
  <si>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1、大力实施“巾帼建功行动”，积极引导妇女在巾帼建功创业中创新发展。
2、大力实施“巾帼维权行动”，深化法治宣传教育，创新维权工作机制，帮助妇女儿童维权。
3、大力实施“巾帼关爱行动”，关注民生需求，开展关爱服务活动，提升巾帼志愿品牌。
4、大力实施“家庭文明行动”，推进家庭文明和谐建设及家庭教育工作，创造良好的家风。
5、大力实施“固本强基行动”，不断创新妇联工作机制，加强妇联基层组织、妇联干部队伍建设</t>
  </si>
  <si>
    <t>产出指标</t>
  </si>
  <si>
    <t>数量指标</t>
  </si>
  <si>
    <t>=</t>
  </si>
  <si>
    <t>100000</t>
  </si>
  <si>
    <t>元</t>
  </si>
  <si>
    <t>定量指标</t>
  </si>
  <si>
    <t>使用资金合理开展妇儿工委、妇女儿童、贫困妇女儿童救助工作</t>
  </si>
  <si>
    <t>效益指标</t>
  </si>
  <si>
    <t>经济效益</t>
  </si>
  <si>
    <t>定性指标</t>
  </si>
  <si>
    <t>98</t>
  </si>
  <si>
    <t>%</t>
  </si>
  <si>
    <t>是否使用资金开展妇儿工委、开展党建联盟和国产电脑替换工作</t>
  </si>
  <si>
    <t>满意度指标</t>
  </si>
  <si>
    <t>服务对象满意度</t>
  </si>
  <si>
    <t>使用资金合理开展妇儿工委、妇女儿童、贫困妇女儿童救助工作，让广大妇女儿童得到更好的帮助。</t>
  </si>
  <si>
    <t>开展好妇女技能培训工作</t>
  </si>
  <si>
    <t>次</t>
  </si>
  <si>
    <t>开展妇女技能培训</t>
  </si>
  <si>
    <t>&gt;=</t>
  </si>
  <si>
    <t>90</t>
  </si>
  <si>
    <t>促进妇女增收</t>
  </si>
  <si>
    <t>95</t>
  </si>
  <si>
    <t>妇女满意</t>
  </si>
  <si>
    <t>预算06表</t>
  </si>
  <si>
    <t>政府性基金预算支出预算表</t>
  </si>
  <si>
    <t>单位名称：德宏傣族景颇族自治州残疾人联合会</t>
  </si>
  <si>
    <t>本年政府性基金预算支出</t>
  </si>
  <si>
    <t>合  计</t>
  </si>
  <si>
    <t>说明：芒市妇女联合会无政府性基金预算支出预算，此表无数据。</t>
  </si>
  <si>
    <t>预算07表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</si>
  <si>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</si>
  <si>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</si>
  <si>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</si>
  <si>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</si>
  <si>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</si>
  <si>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</si>
  <si>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</si>
  <si>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</si>
  <si>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</si>
  <si>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</si>
  <si>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事业单位
经营收入</t>
  </si>
  <si>
    <t>说明：芒市妇女联合会无政府采购预算，此表无数据。</t>
  </si>
  <si>
    <t>预算08表</t>
  </si>
  <si>
    <t>政府购买服务项目</t>
  </si>
  <si>
    <t>政府购买服务目录</t>
  </si>
  <si>
    <t>说明：芒市妇女联合会无政府购买服务支付预算，此表无数据。</t>
  </si>
  <si>
    <t>预算09-1表</t>
  </si>
  <si>
    <t>单位名称（项目）</t>
  </si>
  <si>
    <t>地区</t>
  </si>
  <si>
    <t>政府性基金</t>
  </si>
  <si>
    <t>芒市镇</t>
  </si>
  <si>
    <t>风平镇</t>
  </si>
  <si>
    <t>遮放镇</t>
  </si>
  <si>
    <t>芒海镇</t>
  </si>
  <si>
    <t>轩岗乡</t>
  </si>
  <si>
    <t>江东乡</t>
  </si>
  <si>
    <t>五岔路乡</t>
  </si>
  <si>
    <t>三台山乡</t>
  </si>
  <si>
    <t>西山乡</t>
  </si>
  <si>
    <t>中山乡</t>
  </si>
  <si>
    <t>勐焕街道办事处</t>
  </si>
  <si>
    <t>遮放农场管委会</t>
  </si>
  <si>
    <t>说明：芒市妇女联合会无市对下转移支付预算，此表无数据。</t>
  </si>
  <si>
    <t>预算09-2表</t>
  </si>
  <si>
    <t/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</si>
  <si>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</si>
  <si>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</si>
  <si>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</si>
  <si>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</si>
  <si>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</si>
  <si>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</si>
  <si>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</si>
  <si>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</si>
  <si>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说明：芒市妇女联合会无新增资产配置预算，此表无数据。</t>
  </si>
  <si>
    <t>预算11表</t>
  </si>
  <si>
    <t>上级补助</t>
  </si>
  <si>
    <t>公益性岗位社保补贴经费</t>
  </si>
  <si>
    <t>事业发展类</t>
  </si>
  <si>
    <t>预算12表</t>
  </si>
  <si>
    <t>项目级次</t>
  </si>
  <si>
    <t>311 专项业务类</t>
  </si>
  <si>
    <t>本级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</si>
</sst>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\-mm\-dd"/>
    <numFmt numFmtId="179" formatCode="yyyy\-mm\-dd\ hh:mm:ss"/>
    <numFmt numFmtId="180" formatCode="#,##0;\-#,##0;;@"/>
  </numFmts>
  <fonts count="38">
    <font>
      <sz val="11"/>
      <name val="Calibri"/>
      <charset val="134"/>
    </font>
    <font>
      <sz val="9"/>
      <name val="宋体"/>
      <charset val="134"/>
    </font>
    <font>
      <sz val="10"/>
      <name val="宋体"/>
      <charset val="134"/>
    </font>
    <font>
      <b/>
      <sz val="23"/>
      <name val="宋体"/>
      <charset val="134"/>
    </font>
    <font>
      <sz val="11"/>
      <name val="宋体"/>
      <charset val="134"/>
    </font>
    <font>
      <b/>
      <sz val="22"/>
      <name val="宋体"/>
      <charset val="134"/>
    </font>
    <font>
      <sz val="11"/>
      <color theme="1"/>
      <name val="等线"/>
      <charset val="134"/>
      <scheme val="minor"/>
    </font>
    <font>
      <sz val="10"/>
      <color indexed="65"/>
      <name val="宋体"/>
      <charset val="134"/>
    </font>
    <font>
      <b/>
      <sz val="21"/>
      <name val="宋体"/>
      <charset val="134"/>
    </font>
    <font>
      <sz val="10.5"/>
      <name val="宋体"/>
      <charset val="134"/>
    </font>
    <font>
      <sz val="10.5"/>
      <color indexed="65"/>
      <name val="宋体"/>
      <charset val="134"/>
    </font>
    <font>
      <sz val="9"/>
      <name val="SimSun"/>
      <charset val="134"/>
    </font>
    <font>
      <b/>
      <sz val="20"/>
      <name val="SimSun"/>
      <charset val="134"/>
    </font>
    <font>
      <sz val="11"/>
      <name val="SimSun"/>
      <charset val="134"/>
    </font>
    <font>
      <b/>
      <sz val="18"/>
      <name val="Microsoft Sans Serif"/>
      <charset val="134"/>
    </font>
    <font>
      <sz val="12"/>
      <name val="宋体"/>
      <charset val="134"/>
    </font>
    <font>
      <sz val="10"/>
      <name val="SimSun"/>
      <charset val="134"/>
    </font>
    <font>
      <b/>
      <sz val="20"/>
      <name val="宋体"/>
      <charset val="134"/>
    </font>
    <font>
      <b/>
      <sz val="11"/>
      <name val="宋体"/>
      <charset val="134"/>
    </font>
    <font>
      <b/>
      <sz val="10"/>
      <name val="宋体"/>
      <charset val="134"/>
    </font>
    <font>
      <u/>
      <sz val="11"/>
      <color indexed="4"/>
      <name val="等线"/>
      <charset val="134"/>
      <scheme val="minor"/>
    </font>
    <font>
      <u/>
      <sz val="11"/>
      <color indexed="20"/>
      <name val="等线"/>
      <charset val="134"/>
      <scheme val="minor"/>
    </font>
    <font>
      <sz val="11"/>
      <color indexed="2"/>
      <name val="等线"/>
      <charset val="134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134"/>
      <scheme val="minor"/>
    </font>
    <font>
      <b/>
      <sz val="11"/>
      <color rgb="FF3F3F3F"/>
      <name val="等线"/>
      <charset val="134"/>
      <scheme val="minor"/>
    </font>
    <font>
      <b/>
      <sz val="11"/>
      <color rgb="FFFA7D00"/>
      <name val="等线"/>
      <charset val="134"/>
      <scheme val="minor"/>
    </font>
    <font>
      <b/>
      <sz val="11"/>
      <color indexed="65"/>
      <name val="等线"/>
      <charset val="134"/>
      <scheme val="minor"/>
    </font>
    <font>
      <sz val="11"/>
      <color rgb="FFFA7D00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color rgb="FF006100"/>
      <name val="等线"/>
      <charset val="134"/>
      <scheme val="minor"/>
    </font>
    <font>
      <sz val="11"/>
      <color rgb="FF9C0006"/>
      <name val="等线"/>
      <charset val="134"/>
      <scheme val="minor"/>
    </font>
    <font>
      <sz val="11"/>
      <color rgb="FF9C6500"/>
      <name val="等线"/>
      <charset val="134"/>
      <scheme val="minor"/>
    </font>
    <font>
      <sz val="11"/>
      <color theme="0"/>
      <name val="等线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rgb="FFF2F2F2"/>
        <bgColor rgb="FFF2F2F2"/>
      </patternFill>
    </fill>
    <fill>
      <patternFill patternType="solid">
        <fgColor rgb="FFA5A5A5"/>
        <bgColor rgb="FFA5A5A5"/>
      </patternFill>
    </fill>
    <fill>
      <patternFill patternType="solid">
        <fgColor rgb="FFC6EFCE"/>
        <bgColor rgb="FFC6EFCE"/>
      </patternFill>
    </fill>
    <fill>
      <patternFill patternType="solid">
        <fgColor rgb="FFFFC7CE"/>
        <bgColor rgb="FFFFC7CE"/>
      </patternFill>
    </fill>
    <fill>
      <patternFill patternType="solid">
        <fgColor rgb="FFFFEB9C"/>
        <bgColor rgb="FFFFEB9C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"/>
        <bgColor theme="4" tint="0.799981688894314"/>
      </patternFill>
    </fill>
    <fill>
      <patternFill patternType="solid">
        <fgColor theme="4" tint="0.599993896298105"/>
        <bgColor theme="4" tint="0.599993896298105"/>
      </patternFill>
    </fill>
    <fill>
      <patternFill patternType="solid">
        <fgColor theme="4" tint="0.399975585192419"/>
        <bgColor theme="4" tint="0.399975585192419"/>
      </patternFill>
    </fill>
    <fill>
      <patternFill patternType="solid">
        <fgColor theme="5"/>
        <bgColor theme="5"/>
      </patternFill>
    </fill>
    <fill>
      <patternFill patternType="solid">
        <fgColor theme="5" tint="0.799981688894314"/>
        <bgColor theme="5" tint="0.799981688894314"/>
      </patternFill>
    </fill>
    <fill>
      <patternFill patternType="solid">
        <fgColor theme="5" tint="0.599993896298105"/>
        <bgColor theme="5" tint="0.599993896298105"/>
      </patternFill>
    </fill>
    <fill>
      <patternFill patternType="solid">
        <fgColor theme="5" tint="0.399975585192419"/>
        <bgColor theme="5" tint="0.399975585192419"/>
      </patternFill>
    </fill>
    <fill>
      <patternFill patternType="solid">
        <fgColor theme="6"/>
        <bgColor theme="6"/>
      </patternFill>
    </fill>
    <fill>
      <patternFill patternType="solid">
        <fgColor theme="6" tint="0.799981688894314"/>
        <bgColor theme="6" tint="0.799981688894314"/>
      </patternFill>
    </fill>
    <fill>
      <patternFill patternType="solid">
        <fgColor theme="6" tint="0.599993896298105"/>
        <bgColor theme="6" tint="0.599993896298105"/>
      </patternFill>
    </fill>
    <fill>
      <patternFill patternType="solid">
        <fgColor theme="6" tint="0.399975585192419"/>
        <bgColor theme="6" tint="0.399975585192419"/>
      </patternFill>
    </fill>
    <fill>
      <patternFill patternType="solid">
        <fgColor theme="7"/>
        <bgColor theme="7"/>
      </patternFill>
    </fill>
    <fill>
      <patternFill patternType="solid">
        <fgColor theme="7" tint="0.799981688894314"/>
        <bgColor theme="7" tint="0.799981688894314"/>
      </patternFill>
    </fill>
    <fill>
      <patternFill patternType="solid">
        <fgColor theme="7" tint="0.599993896298105"/>
        <bgColor theme="7" tint="0.599993896298105"/>
      </patternFill>
    </fill>
    <fill>
      <patternFill patternType="solid">
        <fgColor theme="7" tint="0.399975585192419"/>
        <bgColor theme="7" tint="0.399975585192419"/>
      </patternFill>
    </fill>
    <fill>
      <patternFill patternType="solid">
        <fgColor theme="8"/>
        <bgColor theme="8"/>
      </patternFill>
    </fill>
    <fill>
      <patternFill patternType="solid">
        <fgColor theme="8" tint="0.799981688894314"/>
        <bgColor theme="8" tint="0.799981688894314"/>
      </patternFill>
    </fill>
    <fill>
      <patternFill patternType="solid">
        <fgColor theme="8" tint="0.599993896298105"/>
        <bgColor theme="8" tint="0.599993896298105"/>
      </patternFill>
    </fill>
    <fill>
      <patternFill patternType="solid">
        <fgColor theme="8" tint="0.399975585192419"/>
        <bgColor theme="8" tint="0.399975585192419"/>
      </patternFill>
    </fill>
    <fill>
      <patternFill patternType="solid">
        <fgColor theme="9"/>
        <bgColor theme="9"/>
      </patternFill>
    </fill>
    <fill>
      <patternFill patternType="solid">
        <fgColor theme="9" tint="0.799981688894314"/>
        <bgColor theme="9" tint="0.799981688894314"/>
      </patternFill>
    </fill>
    <fill>
      <patternFill patternType="solid">
        <fgColor theme="9" tint="0.599993896298105"/>
        <bgColor theme="9" tint="0.599993896298105"/>
      </patternFill>
    </fill>
    <fill>
      <patternFill patternType="solid">
        <fgColor theme="9" tint="0.399975585192419"/>
        <bgColor theme="9" tint="0.399975585192419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top"/>
    </xf>
    <xf numFmtId="43" fontId="6" fillId="0" borderId="0" applyFont="0" applyFill="0" applyBorder="0" applyProtection="0">
      <alignment vertical="center"/>
    </xf>
    <xf numFmtId="44" fontId="6" fillId="0" borderId="0" applyFont="0" applyFill="0" applyBorder="0" applyProtection="0">
      <alignment vertical="center"/>
    </xf>
    <xf numFmtId="9" fontId="6" fillId="0" borderId="0" applyFont="0" applyFill="0" applyBorder="0" applyProtection="0">
      <alignment vertical="center"/>
    </xf>
    <xf numFmtId="41" fontId="6" fillId="0" borderId="0" applyFont="0" applyFill="0" applyBorder="0" applyProtection="0">
      <alignment vertical="center"/>
    </xf>
    <xf numFmtId="42" fontId="6" fillId="0" borderId="0" applyFont="0" applyFill="0" applyBorder="0" applyProtection="0">
      <alignment vertical="center"/>
    </xf>
    <xf numFmtId="0" fontId="20" fillId="0" borderId="0" applyNumberFormat="0" applyFill="0" applyBorder="0" applyProtection="0">
      <alignment vertical="center"/>
    </xf>
    <xf numFmtId="0" fontId="21" fillId="0" borderId="0" applyNumberFormat="0" applyFill="0" applyBorder="0" applyProtection="0">
      <alignment vertical="center"/>
    </xf>
    <xf numFmtId="0" fontId="6" fillId="2" borderId="14" applyNumberFormat="0" applyFont="0" applyProtection="0">
      <alignment vertical="center"/>
    </xf>
    <xf numFmtId="0" fontId="22" fillId="0" borderId="0" applyNumberFormat="0" applyFill="0" applyBorder="0" applyProtection="0">
      <alignment vertical="center"/>
    </xf>
    <xf numFmtId="0" fontId="23" fillId="0" borderId="0" applyNumberFormat="0" applyFill="0" applyBorder="0" applyProtection="0">
      <alignment vertical="center"/>
    </xf>
    <xf numFmtId="0" fontId="24" fillId="0" borderId="0" applyNumberFormat="0" applyFill="0" applyBorder="0" applyProtection="0">
      <alignment vertical="center"/>
    </xf>
    <xf numFmtId="0" fontId="25" fillId="0" borderId="15" applyNumberFormat="0" applyFill="0" applyProtection="0">
      <alignment vertical="center"/>
    </xf>
    <xf numFmtId="0" fontId="26" fillId="0" borderId="15" applyNumberFormat="0" applyFill="0" applyProtection="0">
      <alignment vertical="center"/>
    </xf>
    <xf numFmtId="0" fontId="27" fillId="0" borderId="16" applyNumberFormat="0" applyFill="0" applyProtection="0">
      <alignment vertical="center"/>
    </xf>
    <xf numFmtId="0" fontId="27" fillId="0" borderId="0" applyNumberFormat="0" applyFill="0" applyBorder="0" applyProtection="0">
      <alignment vertical="center"/>
    </xf>
    <xf numFmtId="0" fontId="28" fillId="3" borderId="17" applyNumberFormat="0" applyProtection="0">
      <alignment vertical="center"/>
    </xf>
    <xf numFmtId="0" fontId="29" fillId="4" borderId="18" applyNumberFormat="0" applyProtection="0">
      <alignment vertical="center"/>
    </xf>
    <xf numFmtId="0" fontId="30" fillId="4" borderId="17" applyNumberFormat="0" applyProtection="0">
      <alignment vertical="center"/>
    </xf>
    <xf numFmtId="0" fontId="31" fillId="5" borderId="19" applyNumberFormat="0" applyProtection="0">
      <alignment vertical="center"/>
    </xf>
    <xf numFmtId="0" fontId="32" fillId="0" borderId="20" applyNumberFormat="0" applyFill="0" applyProtection="0">
      <alignment vertical="center"/>
    </xf>
    <xf numFmtId="0" fontId="33" fillId="0" borderId="21" applyNumberFormat="0" applyFill="0" applyProtection="0">
      <alignment vertical="center"/>
    </xf>
    <xf numFmtId="0" fontId="34" fillId="6" borderId="0" applyNumberFormat="0" applyBorder="0" applyProtection="0">
      <alignment vertical="center"/>
    </xf>
    <xf numFmtId="0" fontId="35" fillId="7" borderId="0" applyNumberFormat="0" applyBorder="0" applyProtection="0">
      <alignment vertical="center"/>
    </xf>
    <xf numFmtId="0" fontId="36" fillId="8" borderId="0" applyNumberFormat="0" applyBorder="0" applyProtection="0">
      <alignment vertical="center"/>
    </xf>
    <xf numFmtId="0" fontId="37" fillId="9" borderId="0" applyNumberFormat="0" applyBorder="0" applyProtection="0">
      <alignment vertical="center"/>
    </xf>
    <xf numFmtId="0" fontId="6" fillId="10" borderId="0" applyNumberFormat="0" applyBorder="0" applyProtection="0">
      <alignment vertical="center"/>
    </xf>
    <xf numFmtId="0" fontId="6" fillId="11" borderId="0" applyNumberFormat="0" applyBorder="0" applyProtection="0">
      <alignment vertical="center"/>
    </xf>
    <xf numFmtId="0" fontId="37" fillId="12" borderId="0" applyNumberFormat="0" applyBorder="0" applyProtection="0">
      <alignment vertical="center"/>
    </xf>
    <xf numFmtId="0" fontId="37" fillId="13" borderId="0" applyNumberFormat="0" applyBorder="0" applyProtection="0">
      <alignment vertical="center"/>
    </xf>
    <xf numFmtId="0" fontId="6" fillId="14" borderId="0" applyNumberFormat="0" applyBorder="0" applyProtection="0">
      <alignment vertical="center"/>
    </xf>
    <xf numFmtId="0" fontId="6" fillId="15" borderId="0" applyNumberFormat="0" applyBorder="0" applyProtection="0">
      <alignment vertical="center"/>
    </xf>
    <xf numFmtId="0" fontId="37" fillId="16" borderId="0" applyNumberFormat="0" applyBorder="0" applyProtection="0">
      <alignment vertical="center"/>
    </xf>
    <xf numFmtId="0" fontId="37" fillId="17" borderId="0" applyNumberFormat="0" applyBorder="0" applyProtection="0">
      <alignment vertical="center"/>
    </xf>
    <xf numFmtId="0" fontId="6" fillId="18" borderId="0" applyNumberFormat="0" applyBorder="0" applyProtection="0">
      <alignment vertical="center"/>
    </xf>
    <xf numFmtId="0" fontId="6" fillId="19" borderId="0" applyNumberFormat="0" applyBorder="0" applyProtection="0">
      <alignment vertical="center"/>
    </xf>
    <xf numFmtId="0" fontId="37" fillId="20" borderId="0" applyNumberFormat="0" applyBorder="0" applyProtection="0">
      <alignment vertical="center"/>
    </xf>
    <xf numFmtId="0" fontId="37" fillId="21" borderId="0" applyNumberFormat="0" applyBorder="0" applyProtection="0">
      <alignment vertical="center"/>
    </xf>
    <xf numFmtId="0" fontId="6" fillId="22" borderId="0" applyNumberFormat="0" applyBorder="0" applyProtection="0">
      <alignment vertical="center"/>
    </xf>
    <xf numFmtId="0" fontId="6" fillId="23" borderId="0" applyNumberFormat="0" applyBorder="0" applyProtection="0">
      <alignment vertical="center"/>
    </xf>
    <xf numFmtId="0" fontId="37" fillId="24" borderId="0" applyNumberFormat="0" applyBorder="0" applyProtection="0">
      <alignment vertical="center"/>
    </xf>
    <xf numFmtId="0" fontId="37" fillId="25" borderId="0" applyNumberFormat="0" applyBorder="0" applyProtection="0">
      <alignment vertical="center"/>
    </xf>
    <xf numFmtId="0" fontId="6" fillId="26" borderId="0" applyNumberFormat="0" applyBorder="0" applyProtection="0">
      <alignment vertical="center"/>
    </xf>
    <xf numFmtId="0" fontId="6" fillId="27" borderId="0" applyNumberFormat="0" applyBorder="0" applyProtection="0">
      <alignment vertical="center"/>
    </xf>
    <xf numFmtId="0" fontId="37" fillId="28" borderId="0" applyNumberFormat="0" applyBorder="0" applyProtection="0">
      <alignment vertical="center"/>
    </xf>
    <xf numFmtId="0" fontId="37" fillId="29" borderId="0" applyNumberFormat="0" applyBorder="0" applyProtection="0">
      <alignment vertical="center"/>
    </xf>
    <xf numFmtId="0" fontId="6" fillId="30" borderId="0" applyNumberFormat="0" applyBorder="0" applyProtection="0">
      <alignment vertical="center"/>
    </xf>
    <xf numFmtId="0" fontId="6" fillId="31" borderId="0" applyNumberFormat="0" applyBorder="0" applyProtection="0">
      <alignment vertical="center"/>
    </xf>
    <xf numFmtId="0" fontId="37" fillId="32" borderId="0" applyNumberFormat="0" applyBorder="0" applyProtection="0">
      <alignment vertical="center"/>
    </xf>
    <xf numFmtId="176" fontId="1" fillId="0" borderId="7">
      <alignment horizontal="right" vertical="center"/>
    </xf>
    <xf numFmtId="49" fontId="1" fillId="0" borderId="7">
      <alignment horizontal="left" vertical="center" wrapText="1"/>
    </xf>
    <xf numFmtId="176" fontId="1" fillId="0" borderId="7">
      <alignment horizontal="right" vertical="center"/>
    </xf>
    <xf numFmtId="177" fontId="1" fillId="0" borderId="7">
      <alignment horizontal="right" vertical="center"/>
    </xf>
    <xf numFmtId="178" fontId="1" fillId="0" borderId="7">
      <alignment horizontal="right" vertical="center"/>
    </xf>
    <xf numFmtId="179" fontId="1" fillId="0" borderId="7">
      <alignment horizontal="right" vertical="center"/>
    </xf>
    <xf numFmtId="10" fontId="1" fillId="0" borderId="7">
      <alignment horizontal="right" vertical="center"/>
    </xf>
    <xf numFmtId="180" fontId="1" fillId="0" borderId="7">
      <alignment horizontal="right" vertical="center"/>
    </xf>
    <xf numFmtId="0" fontId="1" fillId="0" borderId="0">
      <alignment vertical="top"/>
      <protection locked="0"/>
    </xf>
    <xf numFmtId="0" fontId="2" fillId="0" borderId="0"/>
  </cellStyleXfs>
  <cellXfs count="166">
    <xf numFmtId="0" fontId="0" fillId="0" borderId="0" xfId="0" applyAlignment="1">
      <alignment vertical="top"/>
    </xf>
    <xf numFmtId="0" fontId="1" fillId="0" borderId="0" xfId="0" applyFont="1" applyAlignment="1" applyProtection="1">
      <alignment vertical="top"/>
      <protection locked="0"/>
    </xf>
    <xf numFmtId="49" fontId="2" fillId="0" borderId="0" xfId="0" applyNumberFormat="1" applyFont="1" applyAlignment="1"/>
    <xf numFmtId="0" fontId="2" fillId="0" borderId="0" xfId="0" applyFont="1" applyAlignment="1"/>
    <xf numFmtId="0" fontId="2" fillId="0" borderId="0" xfId="0" applyFont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1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>
      <alignment horizontal="left" vertical="center"/>
    </xf>
    <xf numFmtId="0" fontId="4" fillId="0" borderId="0" xfId="0" applyFont="1" applyAlignment="1"/>
    <xf numFmtId="0" fontId="2" fillId="0" borderId="0" xfId="0" applyFont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1" fillId="0" borderId="7" xfId="0" applyFont="1" applyBorder="1" applyAlignment="1" applyProtection="1">
      <alignment horizontal="left" vertical="center" wrapText="1"/>
      <protection locked="0"/>
    </xf>
    <xf numFmtId="176" fontId="1" fillId="0" borderId="7" xfId="51" applyNumberFormat="1" applyFont="1" applyBorder="1" applyAlignment="1" applyProtection="1">
      <alignment horizontal="right" vertical="center"/>
      <protection locked="0"/>
    </xf>
    <xf numFmtId="0" fontId="2" fillId="0" borderId="7" xfId="0" applyFont="1" applyBorder="1" applyAlignment="1"/>
    <xf numFmtId="0" fontId="1" fillId="0" borderId="2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left" vertical="center" wrapText="1"/>
      <protection locked="0"/>
    </xf>
    <xf numFmtId="0" fontId="1" fillId="0" borderId="4" xfId="0" applyFont="1" applyBorder="1" applyAlignment="1" applyProtection="1">
      <alignment horizontal="left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horizontal="left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>
      <alignment horizontal="left" vertical="center"/>
    </xf>
    <xf numFmtId="0" fontId="1" fillId="0" borderId="7" xfId="0" applyFont="1" applyBorder="1" applyAlignment="1">
      <alignment horizontal="right" vertical="center" wrapText="1"/>
    </xf>
    <xf numFmtId="0" fontId="1" fillId="0" borderId="7" xfId="0" applyFont="1" applyBorder="1" applyAlignment="1" applyProtection="1">
      <alignment horizontal="right" vertical="center" wrapText="1"/>
      <protection locked="0"/>
    </xf>
    <xf numFmtId="0" fontId="2" fillId="0" borderId="0" xfId="58" applyFont="1" applyAlignment="1">
      <alignment vertical="center"/>
    </xf>
    <xf numFmtId="0" fontId="1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right" vertical="center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 applyProtection="1">
      <alignment vertical="center" wrapText="1"/>
      <protection locked="0"/>
    </xf>
    <xf numFmtId="0" fontId="1" fillId="0" borderId="7" xfId="0" applyFont="1" applyBorder="1" applyAlignment="1" applyProtection="1">
      <alignment horizontal="right" vertical="center"/>
      <protection locked="0"/>
    </xf>
    <xf numFmtId="0" fontId="1" fillId="0" borderId="0" xfId="57" applyFont="1" applyAlignment="1" applyProtection="1">
      <alignment vertical="top"/>
      <protection locked="0"/>
    </xf>
    <xf numFmtId="0" fontId="5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>
      <alignment horizontal="center" vertical="center" wrapText="1"/>
    </xf>
    <xf numFmtId="0" fontId="1" fillId="0" borderId="7" xfId="0" applyFont="1" applyBorder="1" applyAlignment="1" applyProtection="1">
      <alignment horizontal="center" vertical="center"/>
      <protection locked="0"/>
    </xf>
    <xf numFmtId="0" fontId="2" fillId="0" borderId="0" xfId="57" applyFont="1" applyAlignment="1" applyProtection="1">
      <alignment vertical="center"/>
    </xf>
    <xf numFmtId="0" fontId="1" fillId="0" borderId="0" xfId="0" applyFont="1" applyAlignment="1" applyProtection="1">
      <alignment horizontal="right" vertical="center"/>
      <protection locked="0"/>
    </xf>
    <xf numFmtId="0" fontId="4" fillId="0" borderId="0" xfId="0" applyFont="1" applyAlignment="1">
      <alignment horizontal="right"/>
    </xf>
    <xf numFmtId="0" fontId="1" fillId="0" borderId="0" xfId="0" applyFont="1" applyAlignment="1">
      <alignment horizontal="left" vertical="center" wrapText="1"/>
    </xf>
    <xf numFmtId="0" fontId="4" fillId="0" borderId="0" xfId="0" applyFont="1" applyAlignment="1">
      <alignment wrapText="1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center" vertical="center"/>
    </xf>
    <xf numFmtId="0" fontId="4" fillId="0" borderId="8" xfId="0" applyFont="1" applyBorder="1" applyAlignment="1" applyProtection="1">
      <alignment horizontal="center" vertical="center" wrapText="1"/>
      <protection locked="0"/>
    </xf>
    <xf numFmtId="4" fontId="1" fillId="0" borderId="7" xfId="0" applyNumberFormat="1" applyFont="1" applyBorder="1" applyAlignment="1" applyProtection="1">
      <alignment horizontal="right" vertical="center"/>
      <protection locked="0"/>
    </xf>
    <xf numFmtId="4" fontId="1" fillId="0" borderId="2" xfId="0" applyNumberFormat="1" applyFont="1" applyBorder="1" applyAlignment="1" applyProtection="1">
      <alignment horizontal="right" vertical="center"/>
      <protection locked="0"/>
    </xf>
    <xf numFmtId="0" fontId="1" fillId="0" borderId="2" xfId="0" applyFont="1" applyBorder="1" applyAlignment="1" applyProtection="1">
      <alignment horizontal="right" vertical="center"/>
      <protection locked="0"/>
    </xf>
    <xf numFmtId="0" fontId="1" fillId="0" borderId="7" xfId="0" applyFont="1" applyBorder="1" applyAlignment="1" applyProtection="1">
      <alignment vertical="top"/>
      <protection locked="0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wrapText="1"/>
    </xf>
    <xf numFmtId="0" fontId="4" fillId="0" borderId="9" xfId="0" applyFont="1" applyBorder="1" applyAlignment="1">
      <alignment horizontal="center" vertical="center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1" fillId="0" borderId="6" xfId="0" applyFont="1" applyBorder="1" applyAlignment="1" applyProtection="1">
      <alignment horizontal="right" vertical="center"/>
      <protection locked="0"/>
    </xf>
    <xf numFmtId="0" fontId="2" fillId="0" borderId="0" xfId="0" applyFont="1" applyAlignment="1">
      <alignment vertical="top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vertical="center"/>
    </xf>
    <xf numFmtId="0" fontId="4" fillId="0" borderId="7" xfId="0" applyFont="1" applyBorder="1" applyAlignment="1">
      <alignment vertical="center" wrapText="1"/>
    </xf>
    <xf numFmtId="0" fontId="4" fillId="0" borderId="3" xfId="0" applyFont="1" applyBorder="1" applyAlignment="1">
      <alignment vertical="center"/>
    </xf>
    <xf numFmtId="0" fontId="6" fillId="0" borderId="0" xfId="0" applyFont="1" applyAlignment="1">
      <alignment horizontal="left" vertical="center"/>
    </xf>
    <xf numFmtId="0" fontId="2" fillId="0" borderId="0" xfId="57" applyFont="1" applyAlignment="1" applyProtection="1"/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4" fillId="0" borderId="11" xfId="0" applyFont="1" applyBorder="1" applyAlignment="1" applyProtection="1">
      <alignment horizontal="center" vertical="center"/>
      <protection locked="0"/>
    </xf>
    <xf numFmtId="0" fontId="1" fillId="0" borderId="6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/>
    </xf>
    <xf numFmtId="0" fontId="1" fillId="0" borderId="11" xfId="0" applyFont="1" applyBorder="1" applyAlignment="1">
      <alignment horizontal="right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left" vertical="center"/>
    </xf>
    <xf numFmtId="0" fontId="1" fillId="0" borderId="0" xfId="0" applyFont="1" applyAlignment="1" applyProtection="1">
      <alignment horizontal="right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>
      <alignment horizontal="center" vertical="center" wrapText="1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right"/>
    </xf>
    <xf numFmtId="0" fontId="7" fillId="0" borderId="0" xfId="0" applyFont="1" applyAlignment="1" applyProtection="1">
      <alignment horizontal="right"/>
      <protection locked="0"/>
    </xf>
    <xf numFmtId="49" fontId="7" fillId="0" borderId="0" xfId="0" applyNumberFormat="1" applyFont="1" applyAlignment="1" applyProtection="1">
      <protection locked="0"/>
    </xf>
    <xf numFmtId="0" fontId="8" fillId="0" borderId="0" xfId="0" applyFont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8" fillId="0" borderId="0" xfId="0" applyFont="1" applyAlignment="1">
      <alignment horizontal="center" vertical="center"/>
    </xf>
    <xf numFmtId="0" fontId="9" fillId="0" borderId="0" xfId="0" applyFont="1" applyAlignment="1" applyProtection="1">
      <alignment horizontal="left" vertical="center"/>
      <protection locked="0"/>
    </xf>
    <xf numFmtId="0" fontId="10" fillId="0" borderId="0" xfId="0" applyFont="1" applyAlignment="1" applyProtection="1">
      <alignment horizontal="right"/>
      <protection locked="0"/>
    </xf>
    <xf numFmtId="49" fontId="4" fillId="0" borderId="7" xfId="0" applyNumberFormat="1" applyFont="1" applyBorder="1" applyAlignment="1" applyProtection="1">
      <alignment horizontal="center" vertical="center" wrapText="1"/>
      <protection locked="0"/>
    </xf>
    <xf numFmtId="49" fontId="4" fillId="0" borderId="7" xfId="0" applyNumberFormat="1" applyFont="1" applyBorder="1" applyAlignment="1" applyProtection="1">
      <alignment horizontal="center" vertical="center"/>
      <protection locked="0"/>
    </xf>
    <xf numFmtId="4" fontId="1" fillId="0" borderId="7" xfId="0" applyNumberFormat="1" applyFont="1" applyBorder="1" applyAlignment="1" applyProtection="1">
      <alignment horizontal="right" vertical="center" wrapText="1"/>
      <protection locked="0"/>
    </xf>
    <xf numFmtId="49" fontId="11" fillId="0" borderId="0" xfId="50" applyNumberFormat="1" applyFont="1" applyBorder="1" applyAlignment="1">
      <alignment horizontal="left" vertical="center" wrapText="1"/>
    </xf>
    <xf numFmtId="49" fontId="12" fillId="0" borderId="0" xfId="50" applyNumberFormat="1" applyFont="1" applyBorder="1" applyAlignment="1">
      <alignment horizontal="center" vertical="center" wrapText="1"/>
    </xf>
    <xf numFmtId="49" fontId="11" fillId="0" borderId="7" xfId="50" applyNumberFormat="1" applyFont="1" applyBorder="1" applyAlignment="1">
      <alignment horizontal="center" vertical="center" wrapText="1"/>
    </xf>
    <xf numFmtId="49" fontId="11" fillId="0" borderId="7" xfId="50" applyNumberFormat="1" applyFont="1" applyBorder="1" applyAlignment="1">
      <alignment horizontal="left" vertical="center" wrapText="1"/>
    </xf>
    <xf numFmtId="49" fontId="11" fillId="0" borderId="0" xfId="50" applyNumberFormat="1" applyFont="1" applyBorder="1" applyAlignment="1">
      <alignment horizontal="right" vertical="center" wrapText="1"/>
    </xf>
    <xf numFmtId="49" fontId="11" fillId="0" borderId="0" xfId="0" applyNumberFormat="1" applyFont="1" applyAlignment="1">
      <alignment horizontal="right" vertical="center" wrapText="1"/>
    </xf>
    <xf numFmtId="49" fontId="11" fillId="0" borderId="0" xfId="0" applyNumberFormat="1" applyFont="1" applyAlignment="1">
      <alignment horizontal="left" vertical="center" wrapText="1"/>
    </xf>
    <xf numFmtId="49" fontId="11" fillId="0" borderId="0" xfId="0" applyNumberFormat="1" applyFont="1" applyAlignment="1">
      <alignment horizontal="center" vertical="center" wrapText="1"/>
    </xf>
    <xf numFmtId="49" fontId="11" fillId="0" borderId="7" xfId="0" applyNumberFormat="1" applyFont="1" applyBorder="1" applyAlignment="1">
      <alignment horizontal="center" vertical="center" wrapText="1"/>
    </xf>
    <xf numFmtId="49" fontId="1" fillId="0" borderId="7" xfId="50" applyNumberFormat="1" applyFont="1" applyBorder="1" applyAlignment="1">
      <alignment horizontal="left" vertical="center" wrapText="1"/>
    </xf>
    <xf numFmtId="49" fontId="1" fillId="0" borderId="7" xfId="50" applyNumberFormat="1" applyFont="1" applyBorder="1" applyAlignment="1">
      <alignment horizontal="center" vertical="center" wrapText="1"/>
    </xf>
    <xf numFmtId="176" fontId="1" fillId="0" borderId="7" xfId="51" applyNumberFormat="1" applyFont="1" applyBorder="1" applyAlignment="1">
      <alignment horizontal="right" vertical="center"/>
    </xf>
    <xf numFmtId="0" fontId="13" fillId="0" borderId="0" xfId="0" applyFont="1" applyAlignment="1">
      <alignment vertical="top"/>
    </xf>
    <xf numFmtId="0" fontId="12" fillId="0" borderId="0" xfId="0" applyFont="1" applyAlignment="1">
      <alignment horizontal="center" vertical="center"/>
    </xf>
    <xf numFmtId="0" fontId="13" fillId="0" borderId="7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1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wrapText="1"/>
    </xf>
    <xf numFmtId="0" fontId="15" fillId="0" borderId="7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4" fontId="15" fillId="0" borderId="7" xfId="0" applyNumberFormat="1" applyFont="1" applyBorder="1" applyAlignment="1">
      <alignment vertical="center"/>
    </xf>
    <xf numFmtId="4" fontId="15" fillId="0" borderId="2" xfId="0" applyNumberFormat="1" applyFont="1" applyBorder="1" applyAlignment="1">
      <alignment vertical="center"/>
    </xf>
    <xf numFmtId="49" fontId="12" fillId="0" borderId="0" xfId="0" applyNumberFormat="1" applyFont="1" applyAlignment="1">
      <alignment horizontal="center" vertical="center" wrapText="1"/>
    </xf>
    <xf numFmtId="49" fontId="13" fillId="0" borderId="0" xfId="0" applyNumberFormat="1" applyFont="1" applyAlignment="1">
      <alignment horizontal="left" vertical="center" wrapText="1"/>
    </xf>
    <xf numFmtId="49" fontId="16" fillId="0" borderId="7" xfId="50" applyNumberFormat="1" applyFont="1" applyBorder="1" applyAlignment="1">
      <alignment horizontal="center" vertical="center" wrapText="1"/>
    </xf>
    <xf numFmtId="49" fontId="16" fillId="0" borderId="7" xfId="50" applyNumberFormat="1" applyFont="1" applyBorder="1" applyAlignment="1">
      <alignment horizontal="left" vertical="center" wrapText="1"/>
    </xf>
    <xf numFmtId="176" fontId="16" fillId="0" borderId="7" xfId="51" applyNumberFormat="1" applyFont="1" applyBorder="1" applyAlignment="1">
      <alignment horizontal="right" vertical="center"/>
    </xf>
    <xf numFmtId="49" fontId="16" fillId="0" borderId="7" xfId="50" applyNumberFormat="1" applyFont="1" applyBorder="1" applyAlignment="1">
      <alignment horizontal="left" vertical="center" wrapText="1" indent="1"/>
    </xf>
    <xf numFmtId="49" fontId="16" fillId="0" borderId="7" xfId="50" applyNumberFormat="1" applyFont="1" applyBorder="1" applyAlignment="1">
      <alignment horizontal="left" vertical="center" wrapText="1" indent="2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4" fillId="0" borderId="7" xfId="0" applyFont="1" applyBorder="1" applyAlignment="1">
      <alignment horizontal="left" vertical="center"/>
    </xf>
    <xf numFmtId="0" fontId="4" fillId="0" borderId="7" xfId="0" applyFont="1" applyBorder="1" applyAlignment="1" applyProtection="1">
      <alignment vertical="center"/>
      <protection locked="0"/>
    </xf>
    <xf numFmtId="0" fontId="2" fillId="0" borderId="6" xfId="0" applyFont="1" applyBorder="1" applyAlignment="1">
      <alignment vertical="center"/>
    </xf>
    <xf numFmtId="176" fontId="1" fillId="0" borderId="7" xfId="0" applyNumberFormat="1" applyFont="1" applyBorder="1" applyAlignment="1" applyProtection="1">
      <alignment horizontal="right" vertical="center"/>
      <protection locked="0"/>
    </xf>
    <xf numFmtId="0" fontId="19" fillId="0" borderId="7" xfId="0" applyFont="1" applyBorder="1" applyAlignment="1">
      <alignment horizontal="center" vertical="center"/>
    </xf>
    <xf numFmtId="0" fontId="1" fillId="0" borderId="0" xfId="50" applyNumberFormat="1" applyFont="1" applyBorder="1" applyAlignment="1">
      <alignment horizontal="left" vertical="center"/>
    </xf>
    <xf numFmtId="0" fontId="3" fillId="0" borderId="0" xfId="50" applyNumberFormat="1" applyFont="1" applyBorder="1" applyAlignment="1">
      <alignment horizontal="center" vertical="center"/>
    </xf>
    <xf numFmtId="0" fontId="1" fillId="0" borderId="7" xfId="50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7" xfId="50" applyNumberFormat="1" applyFont="1" applyBorder="1" applyAlignment="1">
      <alignment horizontal="left" vertical="center" wrapText="1"/>
    </xf>
    <xf numFmtId="0" fontId="1" fillId="0" borderId="7" xfId="50" applyNumberFormat="1" applyFont="1" applyBorder="1" applyAlignment="1">
      <alignment horizontal="left" vertical="center" wrapText="1" indent="1"/>
    </xf>
    <xf numFmtId="0" fontId="1" fillId="0" borderId="7" xfId="50" applyNumberFormat="1" applyFont="1" applyBorder="1" applyAlignment="1">
      <alignment horizontal="left" vertical="center" wrapText="1" indent="2"/>
    </xf>
    <xf numFmtId="0" fontId="4" fillId="0" borderId="0" xfId="0" applyFont="1" applyAlignment="1">
      <alignment vertical="center"/>
    </xf>
    <xf numFmtId="0" fontId="4" fillId="0" borderId="4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49" fontId="1" fillId="0" borderId="0" xfId="50" applyNumberFormat="1" applyFont="1" applyBorder="1" applyAlignment="1">
      <alignment horizontal="left" vertical="center" wrapText="1"/>
    </xf>
    <xf numFmtId="49" fontId="1" fillId="0" borderId="0" xfId="50" applyNumberFormat="1" applyFont="1" applyBorder="1" applyAlignment="1">
      <alignment horizontal="right" vertical="center" wrapText="1"/>
    </xf>
    <xf numFmtId="49" fontId="3" fillId="0" borderId="0" xfId="0" applyNumberFormat="1" applyFont="1" applyAlignment="1">
      <alignment horizontal="center" vertical="center" wrapText="1"/>
    </xf>
    <xf numFmtId="49" fontId="1" fillId="0" borderId="0" xfId="50" applyNumberFormat="1" applyFont="1" applyBorder="1" applyAlignment="1">
      <alignment horizontal="left" vertical="center" wrapText="1"/>
    </xf>
    <xf numFmtId="49" fontId="1" fillId="0" borderId="0" xfId="50" applyNumberFormat="1" applyFont="1" applyBorder="1" applyAlignment="1">
      <alignment horizontal="center" vertical="center" wrapText="1"/>
    </xf>
    <xf numFmtId="49" fontId="1" fillId="0" borderId="0" xfId="50" applyNumberFormat="1" applyFont="1" applyBorder="1" applyAlignment="1">
      <alignment horizontal="right" vertical="center" wrapText="1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  <cellStyle name="Normal" xfId="57"/>
    <cellStyle name="常规 5" xfId="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等线 Light"/>
        <a:ea typeface="等线 Light"/>
        <a:cs typeface="Arial"/>
      </a:majorFont>
      <a:minorFont>
        <a:latin typeface="等线"/>
        <a:ea typeface="等线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workbookViewId="0">
      <selection activeCell="A3" sqref="A3:B3"/>
    </sheetView>
  </sheetViews>
  <sheetFormatPr defaultColWidth="10.2761904761905" defaultRowHeight="15" customHeight="1" outlineLevelCol="3"/>
  <cols>
    <col min="1" max="4" width="33.2761904761905" customWidth="1"/>
  </cols>
  <sheetData>
    <row r="1" ht="18.75" customHeight="1" spans="1:4">
      <c r="A1" s="160"/>
      <c r="B1" s="160"/>
      <c r="C1" s="160"/>
      <c r="D1" s="161" t="s">
        <v>0</v>
      </c>
    </row>
    <row r="2" ht="42" customHeight="1" spans="1:4">
      <c r="A2" s="162" t="str">
        <f>"2025"&amp;"年部门财务收支预算总表"</f>
        <v>2025年部门财务收支预算总表</v>
      </c>
      <c r="B2" s="162"/>
      <c r="C2" s="162"/>
      <c r="D2" s="162"/>
    </row>
    <row r="3" ht="18.75" customHeight="1" spans="1:4">
      <c r="A3" s="163" t="s">
        <v>1</v>
      </c>
      <c r="B3" s="163"/>
      <c r="C3" s="164"/>
      <c r="D3" s="165" t="s">
        <v>2</v>
      </c>
    </row>
    <row r="4" ht="18.75" customHeight="1" spans="1:4">
      <c r="A4" s="121" t="s">
        <v>3</v>
      </c>
      <c r="B4" s="121"/>
      <c r="C4" s="121" t="s">
        <v>4</v>
      </c>
      <c r="D4" s="121"/>
    </row>
    <row r="5" ht="18.75" customHeight="1" spans="1:4">
      <c r="A5" s="121" t="s">
        <v>5</v>
      </c>
      <c r="B5" s="121" t="s">
        <v>6</v>
      </c>
      <c r="C5" s="121" t="s">
        <v>7</v>
      </c>
      <c r="D5" s="121" t="s">
        <v>6</v>
      </c>
    </row>
    <row r="6" ht="18.75" customHeight="1" spans="1:4">
      <c r="A6" s="120" t="s">
        <v>8</v>
      </c>
      <c r="B6" s="122">
        <v>1543213.28</v>
      </c>
      <c r="C6" s="120" t="str">
        <f>"一"&amp;"、"&amp;"一般公共服务支出"</f>
        <v>一、一般公共服务支出</v>
      </c>
      <c r="D6" s="122">
        <v>1353210.08</v>
      </c>
    </row>
    <row r="7" ht="18.75" customHeight="1" spans="1:4">
      <c r="A7" s="120" t="s">
        <v>9</v>
      </c>
      <c r="B7" s="122"/>
      <c r="C7" s="120" t="str">
        <f>"二"&amp;"、"&amp;"社会保障和就业支出"</f>
        <v>二、社会保障和就业支出</v>
      </c>
      <c r="D7" s="122">
        <v>326831.35</v>
      </c>
    </row>
    <row r="8" ht="18.75" customHeight="1" spans="1:4">
      <c r="A8" s="120" t="s">
        <v>10</v>
      </c>
      <c r="B8" s="122"/>
      <c r="C8" s="120" t="str">
        <f>"三"&amp;"、"&amp;"卫生健康支出"</f>
        <v>三、卫生健康支出</v>
      </c>
      <c r="D8" s="122">
        <v>66949.85</v>
      </c>
    </row>
    <row r="9" ht="18.75" customHeight="1" spans="1:4">
      <c r="A9" s="120" t="s">
        <v>11</v>
      </c>
      <c r="B9" s="122"/>
      <c r="C9" s="120" t="str">
        <f>"四"&amp;"、"&amp;"住房保障支出"</f>
        <v>四、住房保障支出</v>
      </c>
      <c r="D9" s="122">
        <v>96222</v>
      </c>
    </row>
    <row r="10" ht="18.75" customHeight="1" spans="1:4">
      <c r="A10" s="120" t="s">
        <v>12</v>
      </c>
      <c r="B10" s="122">
        <v>300000</v>
      </c>
      <c r="C10" s="120"/>
      <c r="D10" s="122"/>
    </row>
    <row r="11" ht="18.75" customHeight="1" spans="1:4">
      <c r="A11" s="120" t="s">
        <v>13</v>
      </c>
      <c r="B11" s="122"/>
      <c r="C11" s="120"/>
      <c r="D11" s="122"/>
    </row>
    <row r="12" ht="18.75" customHeight="1" spans="1:4">
      <c r="A12" s="120" t="s">
        <v>14</v>
      </c>
      <c r="B12" s="122"/>
      <c r="C12" s="120"/>
      <c r="D12" s="122"/>
    </row>
    <row r="13" ht="18.75" customHeight="1" spans="1:4">
      <c r="A13" s="120" t="s">
        <v>15</v>
      </c>
      <c r="B13" s="122">
        <v>300000</v>
      </c>
      <c r="C13" s="120"/>
      <c r="D13" s="122"/>
    </row>
    <row r="14" ht="18.75" customHeight="1" spans="1:4">
      <c r="A14" s="120" t="s">
        <v>16</v>
      </c>
      <c r="B14" s="122"/>
      <c r="C14" s="120"/>
      <c r="D14" s="122"/>
    </row>
    <row r="15" ht="18.75" customHeight="1" spans="1:4">
      <c r="A15" s="120" t="s">
        <v>17</v>
      </c>
      <c r="B15" s="122"/>
      <c r="C15" s="120"/>
      <c r="D15" s="122"/>
    </row>
    <row r="16" ht="18.75" customHeight="1" spans="1:4">
      <c r="A16" s="120"/>
      <c r="B16" s="122"/>
      <c r="C16" s="120"/>
      <c r="D16" s="122"/>
    </row>
    <row r="17" ht="18.75" customHeight="1" spans="1:4">
      <c r="A17" s="120"/>
      <c r="B17" s="122"/>
      <c r="C17" s="120"/>
      <c r="D17" s="122"/>
    </row>
    <row r="18" ht="18.75" customHeight="1" spans="1:4">
      <c r="A18" s="120"/>
      <c r="B18" s="122"/>
      <c r="C18" s="120"/>
      <c r="D18" s="122"/>
    </row>
    <row r="19" ht="18.75" customHeight="1" spans="1:4">
      <c r="A19" s="120"/>
      <c r="B19" s="122"/>
      <c r="C19" s="120"/>
      <c r="D19" s="122"/>
    </row>
    <row r="20" ht="18.75" customHeight="1" spans="1:4">
      <c r="A20" s="120"/>
      <c r="B20" s="122"/>
      <c r="C20" s="120"/>
      <c r="D20" s="122"/>
    </row>
    <row r="21" ht="18.75" customHeight="1" spans="1:4">
      <c r="A21" s="120"/>
      <c r="B21" s="122"/>
      <c r="C21" s="120"/>
      <c r="D21" s="122"/>
    </row>
    <row r="22" ht="18.75" customHeight="1" spans="1:4">
      <c r="A22" s="120"/>
      <c r="B22" s="122"/>
      <c r="C22" s="120"/>
      <c r="D22" s="122"/>
    </row>
    <row r="23" ht="18.75" customHeight="1" spans="1:4">
      <c r="A23" s="120"/>
      <c r="B23" s="122"/>
      <c r="C23" s="120"/>
      <c r="D23" s="122"/>
    </row>
    <row r="24" ht="18.75" customHeight="1" spans="1:4">
      <c r="A24" s="120"/>
      <c r="B24" s="122"/>
      <c r="C24" s="120"/>
      <c r="D24" s="122"/>
    </row>
    <row r="25" ht="18.75" customHeight="1" spans="1:4">
      <c r="A25" s="120"/>
      <c r="B25" s="122"/>
      <c r="C25" s="120"/>
      <c r="D25" s="122"/>
    </row>
    <row r="26" ht="18.75" customHeight="1" spans="1:4">
      <c r="A26" s="120"/>
      <c r="B26" s="122"/>
      <c r="C26" s="120"/>
      <c r="D26" s="122"/>
    </row>
    <row r="27" ht="18.75" customHeight="1" spans="1:4">
      <c r="A27" s="120"/>
      <c r="B27" s="122"/>
      <c r="C27" s="120"/>
      <c r="D27" s="122"/>
    </row>
    <row r="28" ht="18.75" customHeight="1" spans="1:4">
      <c r="A28" s="120"/>
      <c r="B28" s="122"/>
      <c r="C28" s="120"/>
      <c r="D28" s="122"/>
    </row>
    <row r="29" ht="18.75" customHeight="1" spans="1:4">
      <c r="A29" s="120"/>
      <c r="B29" s="122"/>
      <c r="C29" s="120"/>
      <c r="D29" s="122"/>
    </row>
    <row r="30" ht="18.75" customHeight="1" spans="1:4">
      <c r="A30" s="120"/>
      <c r="B30" s="122"/>
      <c r="C30" s="120"/>
      <c r="D30" s="122"/>
    </row>
    <row r="31" ht="18.75" customHeight="1" spans="1:4">
      <c r="A31" s="120"/>
      <c r="B31" s="122"/>
      <c r="C31" s="120"/>
      <c r="D31" s="122"/>
    </row>
    <row r="32" ht="18.75" customHeight="1" spans="1:4">
      <c r="A32" s="120" t="s">
        <v>18</v>
      </c>
      <c r="B32" s="122">
        <v>1843213.28</v>
      </c>
      <c r="C32" s="120" t="s">
        <v>19</v>
      </c>
      <c r="D32" s="122">
        <v>1843213.28</v>
      </c>
    </row>
    <row r="33" ht="18.75" customHeight="1" spans="1:4">
      <c r="A33" s="120" t="s">
        <v>20</v>
      </c>
      <c r="B33" s="122"/>
      <c r="C33" s="120" t="s">
        <v>21</v>
      </c>
      <c r="D33" s="122"/>
    </row>
    <row r="34" ht="18.75" customHeight="1" spans="1:4">
      <c r="A34" s="120" t="s">
        <v>22</v>
      </c>
      <c r="B34" s="122"/>
      <c r="C34" s="120" t="s">
        <v>22</v>
      </c>
      <c r="D34" s="122"/>
    </row>
    <row r="35" ht="18.75" customHeight="1" spans="1:4">
      <c r="A35" s="120" t="s">
        <v>23</v>
      </c>
      <c r="B35" s="122"/>
      <c r="C35" s="120" t="s">
        <v>24</v>
      </c>
      <c r="D35" s="122"/>
    </row>
    <row r="36" ht="18.75" customHeight="1" spans="1:4">
      <c r="A36" s="120" t="s">
        <v>25</v>
      </c>
      <c r="B36" s="122">
        <v>1843213.28</v>
      </c>
      <c r="C36" s="120" t="s">
        <v>26</v>
      </c>
      <c r="D36" s="122">
        <v>1843213.28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pageSetup paperSize="9" orientation="portrait" horizontalDpi="600" vertic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I10"/>
  <sheetViews>
    <sheetView showZeros="0" workbookViewId="0">
      <selection activeCell="A3" sqref="A3:C3"/>
    </sheetView>
  </sheetViews>
  <sheetFormatPr defaultColWidth="9.14285714285714" defaultRowHeight="14.25" customHeight="1"/>
  <cols>
    <col min="1" max="6" width="24.3428571428571" customWidth="1"/>
  </cols>
  <sheetData>
    <row r="1" ht="12" customHeight="1" spans="1:6">
      <c r="A1" s="101">
        <v>1</v>
      </c>
      <c r="B1" s="102">
        <v>0</v>
      </c>
      <c r="C1" s="101">
        <v>1</v>
      </c>
      <c r="D1" s="70"/>
      <c r="E1" s="70"/>
      <c r="F1" s="100" t="s">
        <v>288</v>
      </c>
    </row>
    <row r="2" ht="26.25" customHeight="1" spans="1:6">
      <c r="A2" s="103" t="str">
        <f>"2025"&amp;"年部门政府性基金预算支出预算表"</f>
        <v>2025年部门政府性基金预算支出预算表</v>
      </c>
      <c r="B2" s="103" t="s">
        <v>289</v>
      </c>
      <c r="C2" s="104"/>
      <c r="D2" s="105"/>
      <c r="E2" s="105"/>
      <c r="F2" s="105"/>
    </row>
    <row r="3" ht="13.5" customHeight="1" spans="1:6">
      <c r="A3" s="106" t="s">
        <v>1</v>
      </c>
      <c r="B3" s="106" t="s">
        <v>290</v>
      </c>
      <c r="C3" s="107"/>
      <c r="D3" s="70"/>
      <c r="E3" s="70"/>
      <c r="F3" s="100" t="s">
        <v>2</v>
      </c>
    </row>
    <row r="4" ht="19.5" customHeight="1" spans="1:6">
      <c r="A4" s="52" t="s">
        <v>166</v>
      </c>
      <c r="B4" s="108" t="s">
        <v>49</v>
      </c>
      <c r="C4" s="52" t="s">
        <v>50</v>
      </c>
      <c r="D4" s="30" t="s">
        <v>291</v>
      </c>
      <c r="E4" s="30"/>
      <c r="F4" s="30"/>
    </row>
    <row r="5" ht="18.55" customHeight="1" spans="1:6">
      <c r="A5" s="52"/>
      <c r="B5" s="108"/>
      <c r="C5" s="52"/>
      <c r="D5" s="30" t="s">
        <v>31</v>
      </c>
      <c r="E5" s="30" t="s">
        <v>53</v>
      </c>
      <c r="F5" s="30" t="s">
        <v>54</v>
      </c>
    </row>
    <row r="6" ht="20.25" customHeight="1" spans="1:6">
      <c r="A6" s="52">
        <v>1</v>
      </c>
      <c r="B6" s="109" t="s">
        <v>61</v>
      </c>
      <c r="C6" s="109" t="s">
        <v>62</v>
      </c>
      <c r="D6" s="109" t="s">
        <v>63</v>
      </c>
      <c r="E6" s="109" t="s">
        <v>64</v>
      </c>
      <c r="F6" s="109" t="s">
        <v>65</v>
      </c>
    </row>
    <row r="7" ht="30" customHeight="1" spans="1:6">
      <c r="A7" s="28"/>
      <c r="B7" s="108"/>
      <c r="C7" s="28"/>
      <c r="D7" s="65"/>
      <c r="E7" s="110"/>
      <c r="F7" s="110"/>
    </row>
    <row r="8" ht="30" customHeight="1" spans="1:6">
      <c r="A8" s="22"/>
      <c r="B8" s="22"/>
      <c r="C8" s="22"/>
      <c r="D8" s="65"/>
      <c r="E8" s="110"/>
      <c r="F8" s="110"/>
    </row>
    <row r="9" ht="30" customHeight="1" spans="1:6">
      <c r="A9" s="20" t="s">
        <v>292</v>
      </c>
      <c r="B9" s="20" t="s">
        <v>292</v>
      </c>
      <c r="C9" s="20" t="s">
        <v>292</v>
      </c>
      <c r="D9" s="65"/>
      <c r="E9" s="110"/>
      <c r="F9" s="110"/>
    </row>
    <row r="10" s="81" customFormat="1" spans="1:9">
      <c r="A10" s="80" t="s">
        <v>293</v>
      </c>
      <c r="B10" s="80"/>
      <c r="C10" s="80"/>
      <c r="D10" s="80"/>
      <c r="E10" s="80"/>
      <c r="F10" s="80"/>
      <c r="G10" s="80"/>
      <c r="H10" s="80"/>
      <c r="I10" s="80"/>
    </row>
  </sheetData>
  <mergeCells count="8">
    <mergeCell ref="A2:F2"/>
    <mergeCell ref="A3:C3"/>
    <mergeCell ref="D4:F4"/>
    <mergeCell ref="A9:C9"/>
    <mergeCell ref="A10:I10"/>
    <mergeCell ref="A4:A5"/>
    <mergeCell ref="B4:B5"/>
    <mergeCell ref="C4:C5"/>
  </mergeCells>
  <pageMargins left="0.75" right="0.75" top="1" bottom="1" header="0.5" footer="0.5"/>
  <pageSetup paperSize="9" orientation="portrait" horizontalDpi="600" vertic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Q11"/>
  <sheetViews>
    <sheetView showZeros="0" workbookViewId="0">
      <selection activeCell="A3" sqref="A3:F3"/>
    </sheetView>
  </sheetViews>
  <sheetFormatPr defaultColWidth="9.14285714285714" defaultRowHeight="14.25" customHeight="1"/>
  <cols>
    <col min="1" max="1" width="16.3428571428571" customWidth="1"/>
    <col min="2" max="3" width="9.62857142857143" customWidth="1"/>
    <col min="4" max="5" width="3.63809523809524" customWidth="1"/>
    <col min="6" max="6" width="11.2761904761905" customWidth="1"/>
    <col min="7" max="8" width="11.8571428571429" customWidth="1"/>
    <col min="9" max="9" width="10.2" customWidth="1"/>
    <col min="10" max="10" width="6.05714285714286" customWidth="1"/>
    <col min="11" max="11" width="9.77142857142857" customWidth="1"/>
    <col min="12" max="12" width="10.7714285714286" customWidth="1"/>
    <col min="13" max="15" width="10.7142857142857" customWidth="1"/>
    <col min="16" max="16" width="6.62857142857143" customWidth="1"/>
    <col min="17" max="17" width="11.4190476190476" customWidth="1"/>
  </cols>
  <sheetData>
    <row r="1" ht="13.5" customHeight="1" spans="1:17">
      <c r="A1" s="3"/>
      <c r="B1" s="3"/>
      <c r="C1" s="3"/>
      <c r="D1" s="3"/>
      <c r="E1" s="3"/>
      <c r="F1" s="3"/>
      <c r="G1" s="3"/>
      <c r="H1" s="3"/>
      <c r="I1" s="3"/>
      <c r="J1" s="3"/>
      <c r="K1" s="1"/>
      <c r="L1" s="1"/>
      <c r="M1" s="1"/>
      <c r="N1" s="1"/>
      <c r="O1" s="56"/>
      <c r="P1" s="56"/>
      <c r="Q1" s="37" t="s">
        <v>294</v>
      </c>
    </row>
    <row r="2" ht="27.75" customHeight="1" spans="1:17">
      <c r="A2" s="38" t="str">
        <f>"2025"&amp;"年部门政府采购预算表"</f>
        <v>2025年部门政府采购预算表</v>
      </c>
      <c r="B2" s="5"/>
      <c r="C2" s="5"/>
      <c r="D2" s="5"/>
      <c r="E2" s="5"/>
      <c r="F2" s="5"/>
      <c r="G2" s="5"/>
      <c r="H2" s="5"/>
      <c r="I2" s="5"/>
      <c r="J2" s="5"/>
      <c r="K2" s="51"/>
      <c r="L2" s="5"/>
      <c r="M2" s="5"/>
      <c r="N2" s="5"/>
      <c r="O2" s="51"/>
      <c r="P2" s="51"/>
      <c r="Q2" s="5"/>
    </row>
    <row r="3" ht="18.75" customHeight="1" spans="1:17">
      <c r="A3" s="39" t="s">
        <v>1</v>
      </c>
      <c r="B3" s="8"/>
      <c r="C3" s="8"/>
      <c r="D3" s="8"/>
      <c r="E3" s="8"/>
      <c r="F3" s="8"/>
      <c r="G3" s="8"/>
      <c r="H3" s="8"/>
      <c r="I3" s="8"/>
      <c r="J3" s="8"/>
      <c r="K3" s="1"/>
      <c r="L3" s="1"/>
      <c r="M3" s="1"/>
      <c r="N3" s="1"/>
      <c r="O3" s="93"/>
      <c r="P3" s="93"/>
      <c r="Q3" s="100" t="s">
        <v>28</v>
      </c>
    </row>
    <row r="4" ht="15.75" customHeight="1" spans="1:17">
      <c r="A4" s="11" t="s">
        <v>295</v>
      </c>
      <c r="B4" s="82" t="s">
        <v>296</v>
      </c>
      <c r="C4" s="82" t="s">
        <v>297</v>
      </c>
      <c r="D4" s="82" t="s">
        <v>298</v>
      </c>
      <c r="E4" s="82" t="s">
        <v>299</v>
      </c>
      <c r="F4" s="82" t="s">
        <v>300</v>
      </c>
      <c r="G4" s="42" t="s">
        <v>173</v>
      </c>
      <c r="H4" s="42"/>
      <c r="I4" s="42"/>
      <c r="J4" s="42"/>
      <c r="K4" s="94"/>
      <c r="L4" s="42"/>
      <c r="M4" s="42"/>
      <c r="N4" s="42"/>
      <c r="O4" s="62"/>
      <c r="P4" s="94"/>
      <c r="Q4" s="43"/>
    </row>
    <row r="5" ht="17.25" customHeight="1" spans="1:17">
      <c r="A5" s="16"/>
      <c r="B5" s="83"/>
      <c r="C5" s="83"/>
      <c r="D5" s="83"/>
      <c r="E5" s="83"/>
      <c r="F5" s="83"/>
      <c r="G5" s="83" t="s">
        <v>31</v>
      </c>
      <c r="H5" s="83" t="s">
        <v>35</v>
      </c>
      <c r="I5" s="83" t="s">
        <v>301</v>
      </c>
      <c r="J5" s="83" t="s">
        <v>302</v>
      </c>
      <c r="K5" s="95" t="s">
        <v>303</v>
      </c>
      <c r="L5" s="96" t="s">
        <v>304</v>
      </c>
      <c r="M5" s="96"/>
      <c r="N5" s="96"/>
      <c r="O5" s="97"/>
      <c r="P5" s="98"/>
      <c r="Q5" s="84"/>
    </row>
    <row r="6" ht="54" customHeight="1" spans="1:17">
      <c r="A6" s="18"/>
      <c r="B6" s="84"/>
      <c r="C6" s="84"/>
      <c r="D6" s="84"/>
      <c r="E6" s="84"/>
      <c r="F6" s="84"/>
      <c r="G6" s="84"/>
      <c r="H6" s="84" t="s">
        <v>34</v>
      </c>
      <c r="I6" s="84"/>
      <c r="J6" s="84"/>
      <c r="K6" s="99"/>
      <c r="L6" s="84" t="s">
        <v>34</v>
      </c>
      <c r="M6" s="84" t="s">
        <v>41</v>
      </c>
      <c r="N6" s="84" t="s">
        <v>305</v>
      </c>
      <c r="O6" s="28" t="s">
        <v>43</v>
      </c>
      <c r="P6" s="99" t="s">
        <v>44</v>
      </c>
      <c r="Q6" s="84" t="s">
        <v>45</v>
      </c>
    </row>
    <row r="7" ht="15" customHeight="1" spans="1:17">
      <c r="A7" s="63">
        <v>1</v>
      </c>
      <c r="B7" s="85">
        <v>2</v>
      </c>
      <c r="C7" s="85">
        <v>3</v>
      </c>
      <c r="D7" s="85">
        <v>4</v>
      </c>
      <c r="E7" s="85">
        <v>5</v>
      </c>
      <c r="F7" s="85">
        <v>6</v>
      </c>
      <c r="G7" s="86">
        <v>7</v>
      </c>
      <c r="H7" s="86">
        <v>8</v>
      </c>
      <c r="I7" s="86">
        <v>9</v>
      </c>
      <c r="J7" s="86">
        <v>10</v>
      </c>
      <c r="K7" s="86">
        <v>11</v>
      </c>
      <c r="L7" s="86">
        <v>12</v>
      </c>
      <c r="M7" s="86">
        <v>13</v>
      </c>
      <c r="N7" s="86">
        <v>14</v>
      </c>
      <c r="O7" s="86">
        <v>15</v>
      </c>
      <c r="P7" s="86">
        <v>16</v>
      </c>
      <c r="Q7" s="86">
        <v>17</v>
      </c>
    </row>
    <row r="8" ht="52.5" customHeight="1" spans="1:17">
      <c r="A8" s="87"/>
      <c r="B8" s="88"/>
      <c r="C8" s="88"/>
      <c r="D8" s="89"/>
      <c r="E8" s="90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</row>
    <row r="9" ht="52.5" customHeight="1" spans="1:17">
      <c r="A9" s="87"/>
      <c r="B9" s="88"/>
      <c r="C9" s="88"/>
      <c r="D9" s="89"/>
      <c r="E9" s="90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</row>
    <row r="10" ht="30" customHeight="1" spans="1:17">
      <c r="A10" s="91" t="s">
        <v>292</v>
      </c>
      <c r="B10" s="92"/>
      <c r="C10" s="92"/>
      <c r="D10" s="92"/>
      <c r="E10" s="90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</row>
    <row r="11" s="81" customFormat="1" spans="1:9">
      <c r="A11" s="80" t="s">
        <v>306</v>
      </c>
      <c r="B11" s="80"/>
      <c r="C11" s="80"/>
      <c r="D11" s="80"/>
      <c r="E11" s="80"/>
      <c r="F11" s="80"/>
      <c r="G11" s="80"/>
      <c r="H11" s="80"/>
      <c r="I11" s="80"/>
    </row>
  </sheetData>
  <mergeCells count="17">
    <mergeCell ref="A2:Q2"/>
    <mergeCell ref="A3:F3"/>
    <mergeCell ref="G4:Q4"/>
    <mergeCell ref="L5:Q5"/>
    <mergeCell ref="A10:E10"/>
    <mergeCell ref="A11:I11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pageSetup paperSize="9" orientation="portrait" horizontalDpi="600" vertic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R11"/>
  <sheetViews>
    <sheetView showZeros="0" workbookViewId="0">
      <selection activeCell="A3" sqref="A3:H3"/>
    </sheetView>
  </sheetViews>
  <sheetFormatPr defaultColWidth="9.14285714285714" defaultRowHeight="14.25" customHeight="1"/>
  <cols>
    <col min="1" max="1" width="21.4761904761905" customWidth="1"/>
    <col min="2" max="2" width="9.77142857142857" customWidth="1"/>
    <col min="3" max="3" width="19.2" customWidth="1"/>
    <col min="4" max="5" width="12.0571428571429" customWidth="1"/>
    <col min="6" max="6" width="5.77142857142857" customWidth="1"/>
    <col min="7" max="7" width="6.47619047619048" customWidth="1"/>
    <col min="8" max="8" width="9.91428571428571" customWidth="1"/>
    <col min="9" max="14" width="11.3428571428571" customWidth="1"/>
  </cols>
  <sheetData>
    <row r="1" ht="17.25" customHeight="1" spans="1:14">
      <c r="A1" s="3"/>
      <c r="B1" s="3"/>
      <c r="C1" s="3"/>
      <c r="D1" s="3"/>
      <c r="E1" s="3"/>
      <c r="F1" s="3"/>
      <c r="G1" s="3"/>
      <c r="H1" s="75"/>
      <c r="I1" s="1"/>
      <c r="J1" s="1"/>
      <c r="K1" s="75"/>
      <c r="L1" s="1"/>
      <c r="M1" s="69"/>
      <c r="N1" s="69" t="s">
        <v>307</v>
      </c>
    </row>
    <row r="2" ht="36" customHeight="1" spans="1:14">
      <c r="A2" s="5" t="str">
        <f>"2025"&amp;"年部门政府购买服务预算表"</f>
        <v>2025年部门政府购买服务预算表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ht="21.75" customHeight="1" spans="1:14">
      <c r="A3" s="7" t="s">
        <v>1</v>
      </c>
      <c r="B3" s="8"/>
      <c r="C3" s="8"/>
      <c r="D3" s="8"/>
      <c r="E3" s="8"/>
      <c r="F3" s="8"/>
      <c r="G3" s="8"/>
      <c r="H3" s="75"/>
      <c r="I3" s="1"/>
      <c r="J3" s="1"/>
      <c r="K3" s="75"/>
      <c r="L3" s="1"/>
      <c r="M3" s="70"/>
      <c r="N3" s="37" t="s">
        <v>28</v>
      </c>
    </row>
    <row r="4" ht="15.75" customHeight="1" spans="1:14">
      <c r="A4" s="11" t="s">
        <v>295</v>
      </c>
      <c r="B4" s="11" t="s">
        <v>308</v>
      </c>
      <c r="C4" s="11" t="s">
        <v>309</v>
      </c>
      <c r="D4" s="12" t="s">
        <v>173</v>
      </c>
      <c r="E4" s="13"/>
      <c r="F4" s="13"/>
      <c r="G4" s="13"/>
      <c r="H4" s="13"/>
      <c r="I4" s="13"/>
      <c r="J4" s="13"/>
      <c r="K4" s="13"/>
      <c r="L4" s="13"/>
      <c r="M4" s="13"/>
      <c r="N4" s="14"/>
    </row>
    <row r="5" ht="17.25" customHeight="1" spans="1:14">
      <c r="A5" s="16"/>
      <c r="B5" s="16"/>
      <c r="C5" s="16"/>
      <c r="D5" s="76" t="s">
        <v>31</v>
      </c>
      <c r="E5" s="11" t="s">
        <v>35</v>
      </c>
      <c r="F5" s="11" t="s">
        <v>301</v>
      </c>
      <c r="G5" s="11" t="s">
        <v>302</v>
      </c>
      <c r="H5" s="11" t="s">
        <v>303</v>
      </c>
      <c r="I5" s="12" t="s">
        <v>304</v>
      </c>
      <c r="J5" s="13"/>
      <c r="K5" s="13"/>
      <c r="L5" s="13"/>
      <c r="M5" s="13"/>
      <c r="N5" s="14"/>
    </row>
    <row r="6" ht="40.5" customHeight="1" spans="1:14">
      <c r="A6" s="18"/>
      <c r="B6" s="18"/>
      <c r="C6" s="18"/>
      <c r="D6" s="63"/>
      <c r="E6" s="16" t="s">
        <v>34</v>
      </c>
      <c r="F6" s="18"/>
      <c r="G6" s="18"/>
      <c r="H6" s="63"/>
      <c r="I6" s="16" t="s">
        <v>34</v>
      </c>
      <c r="J6" s="16" t="s">
        <v>41</v>
      </c>
      <c r="K6" s="16" t="s">
        <v>42</v>
      </c>
      <c r="L6" s="16" t="s">
        <v>43</v>
      </c>
      <c r="M6" s="16" t="s">
        <v>44</v>
      </c>
      <c r="N6" s="16" t="s">
        <v>45</v>
      </c>
    </row>
    <row r="7" ht="15" customHeight="1" spans="1:14">
      <c r="A7" s="30">
        <v>1</v>
      </c>
      <c r="B7" s="30">
        <v>2</v>
      </c>
      <c r="C7" s="30">
        <v>3</v>
      </c>
      <c r="D7" s="30">
        <v>7</v>
      </c>
      <c r="E7" s="30">
        <v>8</v>
      </c>
      <c r="F7" s="30">
        <v>9</v>
      </c>
      <c r="G7" s="30">
        <v>10</v>
      </c>
      <c r="H7" s="30">
        <v>11</v>
      </c>
      <c r="I7" s="30">
        <v>12</v>
      </c>
      <c r="J7" s="30">
        <v>13</v>
      </c>
      <c r="K7" s="30">
        <v>14</v>
      </c>
      <c r="L7" s="30">
        <v>15</v>
      </c>
      <c r="M7" s="30">
        <v>16</v>
      </c>
      <c r="N7" s="30">
        <v>17</v>
      </c>
    </row>
    <row r="8" ht="52.5" customHeight="1" spans="1:14">
      <c r="A8" s="77"/>
      <c r="B8" s="77"/>
      <c r="C8" s="77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</row>
    <row r="9" ht="52.5" customHeight="1" spans="1:14">
      <c r="A9" s="78"/>
      <c r="B9" s="78"/>
      <c r="C9" s="78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</row>
    <row r="10" ht="30" customHeight="1" spans="1:14">
      <c r="A10" s="12" t="s">
        <v>31</v>
      </c>
      <c r="B10" s="79"/>
      <c r="C10" s="79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</row>
    <row r="11" s="49" customFormat="1" spans="1:18">
      <c r="A11" s="80" t="s">
        <v>310</v>
      </c>
      <c r="B11" s="80"/>
      <c r="C11" s="80"/>
      <c r="D11" s="80"/>
      <c r="E11" s="80"/>
      <c r="F11" s="80"/>
      <c r="G11" s="80"/>
      <c r="H11" s="80"/>
      <c r="I11" s="80"/>
      <c r="J11" s="81"/>
      <c r="K11" s="81"/>
      <c r="M11" s="81"/>
      <c r="N11" s="81"/>
      <c r="O11" s="81"/>
      <c r="P11" s="81"/>
      <c r="R11" s="81"/>
    </row>
  </sheetData>
  <mergeCells count="14">
    <mergeCell ref="A2:N2"/>
    <mergeCell ref="A3:H3"/>
    <mergeCell ref="D4:N4"/>
    <mergeCell ref="I5:N5"/>
    <mergeCell ref="A10:C10"/>
    <mergeCell ref="A11:I11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pageSetup paperSize="9" orientation="portrait" horizontalDpi="600" vertic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P11"/>
  <sheetViews>
    <sheetView showZeros="0" workbookViewId="0">
      <selection activeCell="A4" sqref="A4:P4"/>
    </sheetView>
  </sheetViews>
  <sheetFormatPr defaultColWidth="9.14285714285714" defaultRowHeight="14.25" customHeight="1"/>
  <cols>
    <col min="1" max="1" width="37.7142857142857" customWidth="1"/>
    <col min="2" max="16" width="7.05714285714286" customWidth="1"/>
  </cols>
  <sheetData>
    <row r="1" ht="13.5" customHeight="1" spans="1:16">
      <c r="A1" s="3"/>
      <c r="B1" s="3"/>
      <c r="C1" s="3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69" t="s">
        <v>311</v>
      </c>
    </row>
    <row r="2" ht="27.75" customHeight="1" spans="1:16">
      <c r="A2" s="38" t="str">
        <f>"2025"&amp;"年市对下转移支付预算表"</f>
        <v>2025年市对下转移支付预算表</v>
      </c>
      <c r="B2" s="5"/>
      <c r="C2" s="5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"/>
    </row>
    <row r="3" spans="1:16">
      <c r="A3" s="37" t="s">
        <v>2</v>
      </c>
      <c r="B3" s="57"/>
      <c r="C3" s="57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70"/>
    </row>
    <row r="4" ht="18" customHeight="1" spans="1:16">
      <c r="A4" s="58" t="s">
        <v>1</v>
      </c>
      <c r="B4" s="59"/>
      <c r="C4" s="5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71"/>
    </row>
    <row r="5" ht="19.5" customHeight="1" spans="1:16">
      <c r="A5" s="60" t="s">
        <v>312</v>
      </c>
      <c r="B5" s="12" t="s">
        <v>173</v>
      </c>
      <c r="C5" s="13"/>
      <c r="D5" s="61"/>
      <c r="E5" s="62" t="s">
        <v>313</v>
      </c>
      <c r="F5" s="62"/>
      <c r="G5" s="62"/>
      <c r="H5" s="62"/>
      <c r="I5" s="62"/>
      <c r="J5" s="62"/>
      <c r="K5" s="62"/>
      <c r="L5" s="62"/>
      <c r="M5" s="62"/>
      <c r="N5" s="62"/>
      <c r="O5" s="62"/>
      <c r="P5" s="72"/>
    </row>
    <row r="6" ht="40.5" customHeight="1" spans="1:16">
      <c r="A6" s="63"/>
      <c r="B6" s="16" t="s">
        <v>31</v>
      </c>
      <c r="C6" s="11" t="s">
        <v>35</v>
      </c>
      <c r="D6" s="64" t="s">
        <v>314</v>
      </c>
      <c r="E6" s="64" t="s">
        <v>315</v>
      </c>
      <c r="F6" s="64" t="s">
        <v>316</v>
      </c>
      <c r="G6" s="64" t="s">
        <v>317</v>
      </c>
      <c r="H6" s="64" t="s">
        <v>318</v>
      </c>
      <c r="I6" s="64" t="s">
        <v>319</v>
      </c>
      <c r="J6" s="64" t="s">
        <v>320</v>
      </c>
      <c r="K6" s="64" t="s">
        <v>321</v>
      </c>
      <c r="L6" s="64" t="s">
        <v>322</v>
      </c>
      <c r="M6" s="28" t="s">
        <v>323</v>
      </c>
      <c r="N6" s="28" t="s">
        <v>324</v>
      </c>
      <c r="O6" s="73" t="s">
        <v>325</v>
      </c>
      <c r="P6" s="28" t="s">
        <v>326</v>
      </c>
    </row>
    <row r="7" ht="19.5" customHeight="1" spans="1:16">
      <c r="A7" s="30">
        <v>1</v>
      </c>
      <c r="B7" s="30">
        <v>2</v>
      </c>
      <c r="C7" s="30">
        <v>3</v>
      </c>
      <c r="D7" s="30">
        <v>4</v>
      </c>
      <c r="E7" s="30">
        <v>5</v>
      </c>
      <c r="F7" s="30">
        <v>6</v>
      </c>
      <c r="G7" s="30">
        <v>7</v>
      </c>
      <c r="H7" s="30">
        <v>8</v>
      </c>
      <c r="I7" s="30">
        <v>9</v>
      </c>
      <c r="J7" s="30">
        <v>10</v>
      </c>
      <c r="K7" s="30">
        <v>11</v>
      </c>
      <c r="L7" s="30">
        <v>12</v>
      </c>
      <c r="M7" s="30">
        <v>13</v>
      </c>
      <c r="N7" s="30">
        <v>14</v>
      </c>
      <c r="O7" s="30">
        <v>15</v>
      </c>
      <c r="P7" s="63">
        <v>16</v>
      </c>
    </row>
    <row r="8" ht="19.5" customHeight="1" spans="1:16">
      <c r="A8" s="31"/>
      <c r="B8" s="65"/>
      <c r="C8" s="65"/>
      <c r="D8" s="66"/>
      <c r="E8" s="67"/>
      <c r="F8" s="67"/>
      <c r="G8" s="67"/>
      <c r="H8" s="67"/>
      <c r="I8" s="67"/>
      <c r="J8" s="67"/>
      <c r="K8" s="67"/>
      <c r="L8" s="67"/>
      <c r="M8" s="74"/>
      <c r="N8" s="74"/>
      <c r="O8" s="74"/>
      <c r="P8" s="74"/>
    </row>
    <row r="9" ht="19.5" customHeight="1" spans="1:16">
      <c r="A9" s="31"/>
      <c r="B9" s="65"/>
      <c r="C9" s="65"/>
      <c r="D9" s="66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24"/>
    </row>
    <row r="10" ht="19.5" customHeight="1" spans="1:16">
      <c r="A10" s="46" t="s">
        <v>31</v>
      </c>
      <c r="B10" s="65"/>
      <c r="C10" s="65"/>
      <c r="D10" s="66"/>
      <c r="E10" s="67"/>
      <c r="F10" s="67"/>
      <c r="G10" s="67"/>
      <c r="H10" s="67"/>
      <c r="I10" s="67"/>
      <c r="J10" s="67"/>
      <c r="K10" s="67"/>
      <c r="L10" s="67"/>
      <c r="M10" s="74"/>
      <c r="N10" s="74"/>
      <c r="O10" s="74"/>
      <c r="P10" s="74"/>
    </row>
    <row r="11" spans="1:16">
      <c r="A11" s="39" t="s">
        <v>327</v>
      </c>
      <c r="B11" s="39"/>
      <c r="C11" s="39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39"/>
    </row>
  </sheetData>
  <mergeCells count="7">
    <mergeCell ref="A2:P2"/>
    <mergeCell ref="A3:P3"/>
    <mergeCell ref="A4:P4"/>
    <mergeCell ref="B5:D5"/>
    <mergeCell ref="E5:P5"/>
    <mergeCell ref="A11:P11"/>
    <mergeCell ref="A5:A6"/>
  </mergeCells>
  <pageMargins left="0.75" right="0.75" top="1" bottom="1" header="0.5" footer="0.5"/>
  <pageSetup paperSize="9" orientation="portrait" horizontalDpi="600" vertic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8"/>
  <sheetViews>
    <sheetView showZeros="0" workbookViewId="0">
      <selection activeCell="A3" sqref="A3:H3"/>
    </sheetView>
  </sheetViews>
  <sheetFormatPr defaultColWidth="9.14285714285714" defaultRowHeight="12" customHeight="1" outlineLevelRow="7"/>
  <cols>
    <col min="1" max="2" width="15.6285714285714" customWidth="1"/>
    <col min="3" max="10" width="11.2" customWidth="1"/>
  </cols>
  <sheetData>
    <row r="1" spans="10:10">
      <c r="J1" s="56" t="s">
        <v>328</v>
      </c>
    </row>
    <row r="2" ht="28.5" customHeight="1" spans="1:10">
      <c r="A2" s="50" t="str">
        <f>"2025"&amp;"年市对下转移支付绩效目标表"</f>
        <v>2025年市对下转移支付绩效目标表</v>
      </c>
      <c r="B2" s="5"/>
      <c r="C2" s="5"/>
      <c r="D2" s="5"/>
      <c r="E2" s="5"/>
      <c r="F2" s="51"/>
      <c r="G2" s="5"/>
      <c r="H2" s="51"/>
      <c r="I2" s="51"/>
      <c r="J2" s="5"/>
    </row>
    <row r="3" ht="17.25" customHeight="1" spans="1:8">
      <c r="A3" s="6" t="s">
        <v>1</v>
      </c>
      <c r="B3" s="40"/>
      <c r="C3" s="40"/>
      <c r="D3" s="40"/>
      <c r="E3" s="40"/>
      <c r="F3" s="1"/>
      <c r="G3" s="40"/>
      <c r="H3" s="1"/>
    </row>
    <row r="4" ht="44.25" customHeight="1" spans="1:10">
      <c r="A4" s="29" t="s">
        <v>253</v>
      </c>
      <c r="B4" s="29" t="s">
        <v>254</v>
      </c>
      <c r="C4" s="29" t="s">
        <v>255</v>
      </c>
      <c r="D4" s="29" t="s">
        <v>256</v>
      </c>
      <c r="E4" s="29" t="s">
        <v>257</v>
      </c>
      <c r="F4" s="52" t="s">
        <v>258</v>
      </c>
      <c r="G4" s="29" t="s">
        <v>259</v>
      </c>
      <c r="H4" s="52" t="s">
        <v>260</v>
      </c>
      <c r="I4" s="52" t="s">
        <v>261</v>
      </c>
      <c r="J4" s="29" t="s">
        <v>262</v>
      </c>
    </row>
    <row r="5" ht="14.25" customHeight="1" spans="1:10">
      <c r="A5" s="29">
        <v>1</v>
      </c>
      <c r="B5" s="29">
        <v>2</v>
      </c>
      <c r="C5" s="29">
        <v>3</v>
      </c>
      <c r="D5" s="29">
        <v>4</v>
      </c>
      <c r="E5" s="29">
        <v>5</v>
      </c>
      <c r="F5" s="52">
        <v>6</v>
      </c>
      <c r="G5" s="29">
        <v>7</v>
      </c>
      <c r="H5" s="52">
        <v>8</v>
      </c>
      <c r="I5" s="52">
        <v>9</v>
      </c>
      <c r="J5" s="29">
        <v>10</v>
      </c>
    </row>
    <row r="6" ht="25.95" customHeight="1" spans="1:10">
      <c r="A6" s="31"/>
      <c r="B6" s="44"/>
      <c r="C6" s="44"/>
      <c r="D6" s="44"/>
      <c r="E6" s="53"/>
      <c r="F6" s="54"/>
      <c r="G6" s="53"/>
      <c r="H6" s="54"/>
      <c r="I6" s="54"/>
      <c r="J6" s="53"/>
    </row>
    <row r="7" ht="25.95" customHeight="1" spans="1:10">
      <c r="A7" s="31"/>
      <c r="B7" s="22" t="s">
        <v>329</v>
      </c>
      <c r="C7" s="22" t="s">
        <v>329</v>
      </c>
      <c r="D7" s="22" t="s">
        <v>329</v>
      </c>
      <c r="E7" s="31" t="s">
        <v>329</v>
      </c>
      <c r="F7" s="22" t="s">
        <v>329</v>
      </c>
      <c r="G7" s="31" t="s">
        <v>329</v>
      </c>
      <c r="H7" s="22" t="s">
        <v>329</v>
      </c>
      <c r="I7" s="22" t="s">
        <v>329</v>
      </c>
      <c r="J7" s="31" t="s">
        <v>329</v>
      </c>
    </row>
    <row r="8" s="49" customFormat="1" ht="39" customHeight="1" spans="1:10">
      <c r="A8" s="55" t="s">
        <v>327</v>
      </c>
      <c r="B8" s="55"/>
      <c r="C8" s="55"/>
      <c r="D8" s="55"/>
      <c r="E8" s="55"/>
      <c r="G8" s="55"/>
      <c r="J8" s="55"/>
    </row>
  </sheetData>
  <mergeCells count="2">
    <mergeCell ref="A2:J2"/>
    <mergeCell ref="A3:H3"/>
  </mergeCells>
  <pageMargins left="0.75" right="0.75" top="1" bottom="1" header="0.5" footer="0.5"/>
  <pageSetup paperSize="9" orientation="portrait" horizontalDpi="600" vertic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9"/>
  <sheetViews>
    <sheetView showZeros="0" workbookViewId="0">
      <selection activeCell="A3" sqref="A3:C3"/>
    </sheetView>
  </sheetViews>
  <sheetFormatPr defaultColWidth="9.14285714285714" defaultRowHeight="12" customHeight="1" outlineLevelCol="7"/>
  <cols>
    <col min="1" max="8" width="16.9142857142857" customWidth="1"/>
  </cols>
  <sheetData>
    <row r="1" ht="14.25" customHeight="1" spans="1:8">
      <c r="A1" s="1"/>
      <c r="B1" s="1"/>
      <c r="C1" s="1"/>
      <c r="D1" s="1"/>
      <c r="E1" s="1"/>
      <c r="F1" s="1"/>
      <c r="G1" s="1"/>
      <c r="H1" s="37" t="s">
        <v>330</v>
      </c>
    </row>
    <row r="2" ht="28.5" customHeight="1" spans="1:8">
      <c r="A2" s="38" t="str">
        <f>"2025"&amp;"年新增资产配置表"</f>
        <v>2025年新增资产配置表</v>
      </c>
      <c r="B2" s="5"/>
      <c r="C2" s="5"/>
      <c r="D2" s="5"/>
      <c r="E2" s="5"/>
      <c r="F2" s="5"/>
      <c r="G2" s="5"/>
      <c r="H2" s="5"/>
    </row>
    <row r="3" ht="13.5" customHeight="1" spans="1:8">
      <c r="A3" s="39" t="s">
        <v>1</v>
      </c>
      <c r="B3" s="7"/>
      <c r="C3" s="40"/>
      <c r="D3" s="1"/>
      <c r="E3" s="1"/>
      <c r="F3" s="1"/>
      <c r="G3" s="1"/>
      <c r="H3" s="1"/>
    </row>
    <row r="4" ht="18" customHeight="1" spans="1:8">
      <c r="A4" s="11" t="s">
        <v>166</v>
      </c>
      <c r="B4" s="11" t="s">
        <v>331</v>
      </c>
      <c r="C4" s="11" t="s">
        <v>332</v>
      </c>
      <c r="D4" s="11" t="s">
        <v>333</v>
      </c>
      <c r="E4" s="11" t="s">
        <v>334</v>
      </c>
      <c r="F4" s="41" t="s">
        <v>335</v>
      </c>
      <c r="G4" s="42"/>
      <c r="H4" s="43"/>
    </row>
    <row r="5" ht="18" customHeight="1" spans="1:8">
      <c r="A5" s="18"/>
      <c r="B5" s="18"/>
      <c r="C5" s="18"/>
      <c r="D5" s="18"/>
      <c r="E5" s="18"/>
      <c r="F5" s="29" t="s">
        <v>299</v>
      </c>
      <c r="G5" s="29" t="s">
        <v>336</v>
      </c>
      <c r="H5" s="29" t="s">
        <v>337</v>
      </c>
    </row>
    <row r="6" ht="21" customHeight="1" spans="1:8">
      <c r="A6" s="29">
        <v>1</v>
      </c>
      <c r="B6" s="29">
        <v>2</v>
      </c>
      <c r="C6" s="29">
        <v>3</v>
      </c>
      <c r="D6" s="29">
        <v>4</v>
      </c>
      <c r="E6" s="29">
        <v>5</v>
      </c>
      <c r="F6" s="29">
        <v>6</v>
      </c>
      <c r="G6" s="29">
        <v>7</v>
      </c>
      <c r="H6" s="29">
        <v>8</v>
      </c>
    </row>
    <row r="7" ht="33" customHeight="1" spans="1:8">
      <c r="A7" s="44"/>
      <c r="B7" s="44"/>
      <c r="C7" s="44"/>
      <c r="D7" s="44"/>
      <c r="E7" s="44"/>
      <c r="F7" s="34"/>
      <c r="G7" s="45"/>
      <c r="H7" s="45"/>
    </row>
    <row r="8" ht="24" customHeight="1" spans="1:8">
      <c r="A8" s="46" t="s">
        <v>31</v>
      </c>
      <c r="B8" s="47"/>
      <c r="C8" s="47"/>
      <c r="D8" s="47"/>
      <c r="E8" s="47"/>
      <c r="F8" s="35"/>
      <c r="G8" s="48"/>
      <c r="H8" s="48"/>
    </row>
    <row r="9" s="36" customFormat="1" ht="40" customHeight="1" spans="1:1">
      <c r="A9" s="36" t="s">
        <v>338</v>
      </c>
    </row>
  </sheetData>
  <mergeCells count="9">
    <mergeCell ref="A2:H2"/>
    <mergeCell ref="A3:C3"/>
    <mergeCell ref="F4:H4"/>
    <mergeCell ref="A8:E8"/>
    <mergeCell ref="A4:A5"/>
    <mergeCell ref="B4:B5"/>
    <mergeCell ref="C4:C5"/>
    <mergeCell ref="D4:D5"/>
    <mergeCell ref="E4:E5"/>
  </mergeCells>
  <pageMargins left="0.75" right="0.75" top="1" bottom="1" header="0.5" footer="0.5"/>
  <pageSetup paperSize="9" orientation="portrait" horizontalDpi="600" verticalDpi="600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10"/>
  <sheetViews>
    <sheetView showZeros="0" workbookViewId="0">
      <selection activeCell="A3" sqref="A3:G3"/>
    </sheetView>
  </sheetViews>
  <sheetFormatPr defaultColWidth="9.14285714285714" defaultRowHeight="14.25" customHeight="1"/>
  <cols>
    <col min="1" max="1" width="10.2761904761905" customWidth="1"/>
    <col min="2" max="3" width="23.8571428571429" customWidth="1"/>
    <col min="4" max="4" width="11.1428571428571" customWidth="1"/>
    <col min="5" max="5" width="17.7142857142857" customWidth="1"/>
    <col min="6" max="6" width="9.85714285714286" customWidth="1"/>
    <col min="7" max="7" width="17.7142857142857" customWidth="1"/>
    <col min="8" max="11" width="15.4190476190476" customWidth="1"/>
  </cols>
  <sheetData>
    <row r="1" ht="13.5" customHeight="1" spans="1:11">
      <c r="A1" s="1"/>
      <c r="B1" s="1"/>
      <c r="C1" s="1"/>
      <c r="D1" s="2"/>
      <c r="E1" s="2"/>
      <c r="F1" s="2"/>
      <c r="G1" s="2"/>
      <c r="H1" s="3"/>
      <c r="I1" s="3"/>
      <c r="J1" s="3"/>
      <c r="K1" s="4" t="s">
        <v>339</v>
      </c>
    </row>
    <row r="2" ht="27.75" customHeight="1" spans="1:11">
      <c r="A2" s="5" t="str">
        <f>"2025"&amp;"年支付补助项目支出预算表"</f>
        <v>2025年支付补助项目支出预算表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ht="13.5" customHeight="1" spans="1:11">
      <c r="A3" s="6" t="s">
        <v>1</v>
      </c>
      <c r="B3" s="7"/>
      <c r="C3" s="7"/>
      <c r="D3" s="7"/>
      <c r="E3" s="7"/>
      <c r="F3" s="7"/>
      <c r="G3" s="7"/>
      <c r="H3" s="8"/>
      <c r="I3" s="8"/>
      <c r="J3" s="8"/>
      <c r="K3" s="9" t="s">
        <v>28</v>
      </c>
    </row>
    <row r="4" ht="21.75" customHeight="1" spans="1:11">
      <c r="A4" s="28" t="s">
        <v>237</v>
      </c>
      <c r="B4" s="28" t="s">
        <v>168</v>
      </c>
      <c r="C4" s="28" t="s">
        <v>238</v>
      </c>
      <c r="D4" s="29" t="s">
        <v>169</v>
      </c>
      <c r="E4" s="29" t="s">
        <v>170</v>
      </c>
      <c r="F4" s="29" t="s">
        <v>239</v>
      </c>
      <c r="G4" s="29" t="s">
        <v>240</v>
      </c>
      <c r="H4" s="30" t="s">
        <v>31</v>
      </c>
      <c r="I4" s="30" t="s">
        <v>340</v>
      </c>
      <c r="J4" s="30"/>
      <c r="K4" s="30"/>
    </row>
    <row r="5" ht="21.75" customHeight="1" spans="1:11">
      <c r="A5" s="28"/>
      <c r="B5" s="28"/>
      <c r="C5" s="28"/>
      <c r="D5" s="29"/>
      <c r="E5" s="29"/>
      <c r="F5" s="29"/>
      <c r="G5" s="29"/>
      <c r="H5" s="30"/>
      <c r="I5" s="29" t="s">
        <v>35</v>
      </c>
      <c r="J5" s="29" t="s">
        <v>36</v>
      </c>
      <c r="K5" s="29" t="s">
        <v>37</v>
      </c>
    </row>
    <row r="6" ht="40.5" customHeight="1" spans="1:11">
      <c r="A6" s="28"/>
      <c r="B6" s="28"/>
      <c r="C6" s="28"/>
      <c r="D6" s="29"/>
      <c r="E6" s="29"/>
      <c r="F6" s="29"/>
      <c r="G6" s="29"/>
      <c r="H6" s="30"/>
      <c r="I6" s="29" t="s">
        <v>34</v>
      </c>
      <c r="J6" s="29"/>
      <c r="K6" s="29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0">
        <v>10</v>
      </c>
      <c r="K7" s="20">
        <v>11</v>
      </c>
    </row>
    <row r="8" ht="52.5" customHeight="1" spans="1:11">
      <c r="A8" s="31"/>
      <c r="B8" s="22" t="s">
        <v>341</v>
      </c>
      <c r="C8" s="31"/>
      <c r="D8" s="31"/>
      <c r="E8" s="31"/>
      <c r="F8" s="31"/>
      <c r="G8" s="31"/>
      <c r="H8" s="23">
        <v>3200</v>
      </c>
      <c r="I8" s="23">
        <v>3200</v>
      </c>
      <c r="J8" s="23"/>
      <c r="K8" s="34"/>
    </row>
    <row r="9" ht="52.5" customHeight="1" spans="1:11">
      <c r="A9" s="22" t="s">
        <v>342</v>
      </c>
      <c r="B9" s="22" t="s">
        <v>341</v>
      </c>
      <c r="C9" s="22" t="s">
        <v>47</v>
      </c>
      <c r="D9" s="22" t="s">
        <v>93</v>
      </c>
      <c r="E9" s="22" t="s">
        <v>94</v>
      </c>
      <c r="F9" s="22" t="s">
        <v>217</v>
      </c>
      <c r="G9" s="22" t="s">
        <v>218</v>
      </c>
      <c r="H9" s="23">
        <v>3200</v>
      </c>
      <c r="I9" s="23">
        <v>3200</v>
      </c>
      <c r="J9" s="23"/>
      <c r="K9" s="35"/>
    </row>
    <row r="10" ht="30" customHeight="1" spans="1:11">
      <c r="A10" s="32" t="s">
        <v>292</v>
      </c>
      <c r="B10" s="33"/>
      <c r="C10" s="33"/>
      <c r="D10" s="33"/>
      <c r="E10" s="33"/>
      <c r="F10" s="33"/>
      <c r="G10" s="33"/>
      <c r="H10" s="23">
        <v>3200</v>
      </c>
      <c r="I10" s="23">
        <v>3200</v>
      </c>
      <c r="J10" s="23"/>
      <c r="K10" s="35"/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pageSetup paperSize="9" orientation="portrait" horizontalDpi="600" verticalDpi="600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10"/>
  <sheetViews>
    <sheetView showZeros="0" tabSelected="1" workbookViewId="0">
      <selection activeCell="A3" sqref="A3:D3"/>
    </sheetView>
  </sheetViews>
  <sheetFormatPr defaultColWidth="9.14285714285714" defaultRowHeight="14.25" customHeight="1" outlineLevelCol="6"/>
  <cols>
    <col min="1" max="4" width="20.0571428571429" customWidth="1"/>
    <col min="5" max="7" width="21.0571428571429" customWidth="1"/>
  </cols>
  <sheetData>
    <row r="1" ht="13.5" customHeight="1" spans="1:7">
      <c r="A1" s="1"/>
      <c r="B1" s="1"/>
      <c r="C1" s="1"/>
      <c r="D1" s="2"/>
      <c r="E1" s="3"/>
      <c r="F1" s="3"/>
      <c r="G1" s="4" t="s">
        <v>343</v>
      </c>
    </row>
    <row r="2" ht="27.75" customHeight="1" spans="1:7">
      <c r="A2" s="5" t="str">
        <f>"2025"&amp;"年部门项目支出中期规划预算表"</f>
        <v>2025年部门项目支出中期规划预算表</v>
      </c>
      <c r="B2" s="5"/>
      <c r="C2" s="5"/>
      <c r="D2" s="5"/>
      <c r="E2" s="5"/>
      <c r="F2" s="5"/>
      <c r="G2" s="5"/>
    </row>
    <row r="3" ht="13.5" customHeight="1" spans="1:7">
      <c r="A3" s="6" t="s">
        <v>1</v>
      </c>
      <c r="B3" s="7"/>
      <c r="C3" s="7"/>
      <c r="D3" s="7"/>
      <c r="E3" s="8"/>
      <c r="F3" s="8"/>
      <c r="G3" s="9" t="s">
        <v>28</v>
      </c>
    </row>
    <row r="4" ht="21.75" customHeight="1" spans="1:7">
      <c r="A4" s="10" t="s">
        <v>238</v>
      </c>
      <c r="B4" s="10" t="s">
        <v>237</v>
      </c>
      <c r="C4" s="10" t="s">
        <v>168</v>
      </c>
      <c r="D4" s="11" t="s">
        <v>344</v>
      </c>
      <c r="E4" s="12" t="s">
        <v>35</v>
      </c>
      <c r="F4" s="13"/>
      <c r="G4" s="14"/>
    </row>
    <row r="5" ht="21.75" customHeight="1" spans="1:7">
      <c r="A5" s="15"/>
      <c r="B5" s="15"/>
      <c r="C5" s="15"/>
      <c r="D5" s="16"/>
      <c r="E5" s="11" t="str">
        <f>"2025"&amp;"年"</f>
        <v>2025年</v>
      </c>
      <c r="F5" s="11" t="str">
        <f>"2025"+1&amp;"年"</f>
        <v>2026年</v>
      </c>
      <c r="G5" s="11" t="str">
        <f>"2025"+2&amp;"年"</f>
        <v>2027年</v>
      </c>
    </row>
    <row r="6" ht="40.5" customHeight="1" spans="1:7">
      <c r="A6" s="17"/>
      <c r="B6" s="17"/>
      <c r="C6" s="17"/>
      <c r="D6" s="18"/>
      <c r="E6" s="18" t="s">
        <v>34</v>
      </c>
      <c r="F6" s="18" t="s">
        <v>34</v>
      </c>
      <c r="G6" s="18" t="s">
        <v>34</v>
      </c>
    </row>
    <row r="7" ht="15" customHeight="1" spans="1:7">
      <c r="A7" s="19">
        <v>1</v>
      </c>
      <c r="B7" s="19">
        <v>2</v>
      </c>
      <c r="C7" s="19">
        <v>3</v>
      </c>
      <c r="D7" s="20">
        <v>4</v>
      </c>
      <c r="E7" s="19">
        <v>5</v>
      </c>
      <c r="F7" s="19">
        <v>6</v>
      </c>
      <c r="G7" s="19">
        <v>7</v>
      </c>
    </row>
    <row r="8" ht="52.5" customHeight="1" spans="1:7">
      <c r="A8" s="21" t="s">
        <v>47</v>
      </c>
      <c r="B8" s="22"/>
      <c r="C8" s="22"/>
      <c r="D8" s="22"/>
      <c r="E8" s="23">
        <v>100000</v>
      </c>
      <c r="F8" s="23"/>
      <c r="G8" s="23"/>
    </row>
    <row r="9" ht="52.5" customHeight="1" spans="1:7">
      <c r="A9" s="24"/>
      <c r="B9" s="22" t="s">
        <v>345</v>
      </c>
      <c r="C9" s="22" t="s">
        <v>243</v>
      </c>
      <c r="D9" s="22" t="s">
        <v>346</v>
      </c>
      <c r="E9" s="23">
        <v>100000</v>
      </c>
      <c r="F9" s="23"/>
      <c r="G9" s="23"/>
    </row>
    <row r="10" ht="30" customHeight="1" spans="1:7">
      <c r="A10" s="25" t="s">
        <v>31</v>
      </c>
      <c r="B10" s="26" t="s">
        <v>329</v>
      </c>
      <c r="C10" s="26"/>
      <c r="D10" s="27"/>
      <c r="E10" s="23">
        <v>100000</v>
      </c>
      <c r="F10" s="23"/>
      <c r="G10" s="23"/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pageSetup paperSize="9" orientation="portrait" horizontalDpi="600" vertic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S9"/>
  <sheetViews>
    <sheetView showZeros="0" workbookViewId="0">
      <selection activeCell="A3" sqref="A3:G3"/>
    </sheetView>
  </sheetViews>
  <sheetFormatPr defaultColWidth="9.14285714285714" defaultRowHeight="12" customHeight="1"/>
  <cols>
    <col min="1" max="1" width="7.62857142857143" customWidth="1"/>
    <col min="2" max="2" width="11.2" customWidth="1"/>
    <col min="3" max="4" width="13.4761904761905" customWidth="1"/>
    <col min="5" max="5" width="13.2" customWidth="1"/>
    <col min="6" max="6" width="8.47619047619048" customWidth="1"/>
    <col min="7" max="7" width="5.34285714285714" customWidth="1"/>
    <col min="8" max="8" width="8.47619047619048" customWidth="1"/>
    <col min="9" max="12" width="11.9142857142857" customWidth="1"/>
    <col min="13" max="13" width="9.2" customWidth="1"/>
    <col min="14" max="14" width="11.9142857142857" customWidth="1"/>
    <col min="15" max="15" width="4.47619047619048" customWidth="1"/>
    <col min="16" max="19" width="4.91428571428571" customWidth="1"/>
  </cols>
  <sheetData>
    <row r="1" ht="16.5" customHeight="1" spans="1:17">
      <c r="A1" s="157"/>
      <c r="B1" s="1"/>
      <c r="C1" s="1"/>
      <c r="D1" s="1"/>
      <c r="E1" s="1"/>
      <c r="F1" s="1"/>
      <c r="G1" s="1"/>
      <c r="H1" s="1"/>
      <c r="I1" s="75"/>
      <c r="J1" s="1"/>
      <c r="K1" s="1"/>
      <c r="L1" s="1"/>
      <c r="M1" s="1"/>
      <c r="N1" s="1"/>
      <c r="O1" s="1"/>
      <c r="P1" s="69" t="s">
        <v>27</v>
      </c>
      <c r="Q1" s="69" t="s">
        <v>27</v>
      </c>
    </row>
    <row r="2" ht="36.75" customHeight="1" spans="1:19">
      <c r="A2" s="5" t="str">
        <f>"2025"&amp;"年部门收入预算表"</f>
        <v>2025年部门收入预算表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</row>
    <row r="3" ht="18" customHeight="1" spans="1:17">
      <c r="A3" s="7" t="s">
        <v>1</v>
      </c>
      <c r="B3" s="7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69" t="s">
        <v>28</v>
      </c>
      <c r="Q3" s="69"/>
    </row>
    <row r="4" ht="21" customHeight="1" spans="1:19">
      <c r="A4" s="11" t="s">
        <v>29</v>
      </c>
      <c r="B4" s="11" t="s">
        <v>30</v>
      </c>
      <c r="C4" s="11" t="s">
        <v>31</v>
      </c>
      <c r="D4" s="41" t="s">
        <v>32</v>
      </c>
      <c r="E4" s="42"/>
      <c r="F4" s="42"/>
      <c r="G4" s="42"/>
      <c r="H4" s="42"/>
      <c r="I4" s="13"/>
      <c r="J4" s="42"/>
      <c r="K4" s="42"/>
      <c r="L4" s="42"/>
      <c r="M4" s="42"/>
      <c r="N4" s="43"/>
      <c r="O4" s="41" t="s">
        <v>33</v>
      </c>
      <c r="P4" s="42"/>
      <c r="Q4" s="42"/>
      <c r="R4" s="42"/>
      <c r="S4" s="43"/>
    </row>
    <row r="5" ht="41.25" customHeight="1" spans="1:19">
      <c r="A5" s="16"/>
      <c r="B5" s="16"/>
      <c r="C5" s="16"/>
      <c r="D5" s="16" t="s">
        <v>34</v>
      </c>
      <c r="E5" s="16" t="s">
        <v>35</v>
      </c>
      <c r="F5" s="16" t="s">
        <v>36</v>
      </c>
      <c r="G5" s="16" t="s">
        <v>37</v>
      </c>
      <c r="H5" s="11" t="s">
        <v>38</v>
      </c>
      <c r="I5" s="159" t="s">
        <v>39</v>
      </c>
      <c r="J5" s="159"/>
      <c r="K5" s="159"/>
      <c r="L5" s="159"/>
      <c r="M5" s="159"/>
      <c r="N5" s="159"/>
      <c r="O5" s="11" t="s">
        <v>34</v>
      </c>
      <c r="P5" s="11" t="s">
        <v>35</v>
      </c>
      <c r="Q5" s="11" t="s">
        <v>36</v>
      </c>
      <c r="R5" s="11" t="s">
        <v>37</v>
      </c>
      <c r="S5" s="11" t="s">
        <v>40</v>
      </c>
    </row>
    <row r="6" ht="43.5" customHeight="1" spans="1:19">
      <c r="A6" s="63"/>
      <c r="B6" s="63"/>
      <c r="C6" s="63"/>
      <c r="D6" s="76"/>
      <c r="E6" s="76"/>
      <c r="F6" s="76"/>
      <c r="G6" s="63"/>
      <c r="H6" s="63"/>
      <c r="I6" s="30" t="s">
        <v>34</v>
      </c>
      <c r="J6" s="28" t="s">
        <v>41</v>
      </c>
      <c r="K6" s="28" t="s">
        <v>42</v>
      </c>
      <c r="L6" s="10" t="s">
        <v>43</v>
      </c>
      <c r="M6" s="10" t="s">
        <v>44</v>
      </c>
      <c r="N6" s="10" t="s">
        <v>45</v>
      </c>
      <c r="O6" s="76"/>
      <c r="P6" s="76"/>
      <c r="Q6" s="76"/>
      <c r="R6" s="76"/>
      <c r="S6" s="76"/>
    </row>
    <row r="7" ht="21" customHeight="1" spans="1:19">
      <c r="A7" s="30">
        <v>1</v>
      </c>
      <c r="B7" s="30">
        <v>2</v>
      </c>
      <c r="C7" s="30">
        <v>3</v>
      </c>
      <c r="D7" s="30">
        <v>4</v>
      </c>
      <c r="E7" s="30">
        <v>5</v>
      </c>
      <c r="F7" s="30">
        <v>6</v>
      </c>
      <c r="G7" s="30">
        <v>7</v>
      </c>
      <c r="H7" s="30">
        <v>8</v>
      </c>
      <c r="I7" s="30">
        <v>9</v>
      </c>
      <c r="J7" s="30">
        <v>10</v>
      </c>
      <c r="K7" s="30">
        <v>11</v>
      </c>
      <c r="L7" s="30">
        <v>12</v>
      </c>
      <c r="M7" s="30">
        <v>13</v>
      </c>
      <c r="N7" s="30">
        <v>14</v>
      </c>
      <c r="O7" s="30">
        <v>15</v>
      </c>
      <c r="P7" s="30">
        <v>16</v>
      </c>
      <c r="Q7" s="30">
        <v>17</v>
      </c>
      <c r="R7" s="30">
        <v>18</v>
      </c>
      <c r="S7" s="52">
        <v>19</v>
      </c>
    </row>
    <row r="8" ht="52.5" customHeight="1" spans="1:19">
      <c r="A8" s="44" t="s">
        <v>46</v>
      </c>
      <c r="B8" s="44" t="s">
        <v>47</v>
      </c>
      <c r="C8" s="23">
        <v>1843213.28</v>
      </c>
      <c r="D8" s="23">
        <v>1843213.28</v>
      </c>
      <c r="E8" s="23">
        <v>1543213.28</v>
      </c>
      <c r="F8" s="23"/>
      <c r="G8" s="23"/>
      <c r="H8" s="23"/>
      <c r="I8" s="23">
        <v>300000</v>
      </c>
      <c r="J8" s="23"/>
      <c r="K8" s="23"/>
      <c r="L8" s="23">
        <v>300000</v>
      </c>
      <c r="M8" s="23"/>
      <c r="N8" s="23"/>
      <c r="O8" s="23"/>
      <c r="P8" s="23"/>
      <c r="Q8" s="23"/>
      <c r="R8" s="23"/>
      <c r="S8" s="23"/>
    </row>
    <row r="9" ht="30" customHeight="1" spans="1:19">
      <c r="A9" s="12" t="s">
        <v>31</v>
      </c>
      <c r="B9" s="158"/>
      <c r="C9" s="148">
        <v>1843213.28</v>
      </c>
      <c r="D9" s="148">
        <v>1843213.28</v>
      </c>
      <c r="E9" s="148">
        <v>1543213.28</v>
      </c>
      <c r="F9" s="148"/>
      <c r="G9" s="148"/>
      <c r="H9" s="148"/>
      <c r="I9" s="148">
        <v>300000</v>
      </c>
      <c r="J9" s="148"/>
      <c r="K9" s="148"/>
      <c r="L9" s="148">
        <v>300000</v>
      </c>
      <c r="M9" s="148"/>
      <c r="N9" s="148"/>
      <c r="O9" s="148"/>
      <c r="P9" s="148"/>
      <c r="Q9" s="148"/>
      <c r="R9" s="148"/>
      <c r="S9" s="148"/>
    </row>
  </sheetData>
  <mergeCells count="21">
    <mergeCell ref="P1:S1"/>
    <mergeCell ref="A2:S2"/>
    <mergeCell ref="A3:G3"/>
    <mergeCell ref="P3:S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pageSetup paperSize="9" orientation="portrait" horizontalDpi="600" vertic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27"/>
  <sheetViews>
    <sheetView showZeros="0" workbookViewId="0">
      <selection activeCell="A3" sqref="A3:F3"/>
    </sheetView>
  </sheetViews>
  <sheetFormatPr defaultColWidth="8.85714285714286" defaultRowHeight="15" customHeight="1"/>
  <cols>
    <col min="1" max="1" width="9.62857142857143" customWidth="1"/>
    <col min="2" max="2" width="9.47619047619048" customWidth="1"/>
    <col min="3" max="6" width="14.4761904761905" customWidth="1"/>
    <col min="7" max="7" width="12.6285714285714" customWidth="1"/>
    <col min="8" max="8" width="4.34285714285714" customWidth="1"/>
    <col min="9" max="9" width="7.27619047619048" customWidth="1"/>
    <col min="10" max="13" width="12.7714285714286" customWidth="1"/>
    <col min="14" max="14" width="5.77142857142857" customWidth="1"/>
    <col min="15" max="15" width="12.7714285714286" customWidth="1"/>
  </cols>
  <sheetData>
    <row r="1" ht="18.75" customHeight="1" spans="1:15">
      <c r="A1" s="150"/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37" t="s">
        <v>48</v>
      </c>
      <c r="O1" s="37"/>
    </row>
    <row r="2" ht="36" customHeight="1" spans="1:15">
      <c r="A2" s="151" t="str">
        <f>"2025"&amp;"年部门支出预算表"</f>
        <v>2025年部门支出预算表</v>
      </c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</row>
    <row r="3" ht="18.75" customHeight="1" spans="1:15">
      <c r="A3" s="7" t="s">
        <v>1</v>
      </c>
      <c r="B3" s="7"/>
      <c r="C3" s="7"/>
      <c r="D3" s="7"/>
      <c r="E3" s="7"/>
      <c r="F3" s="7"/>
      <c r="G3" s="150"/>
      <c r="H3" s="150"/>
      <c r="I3" s="150"/>
      <c r="J3" s="150"/>
      <c r="K3" s="150"/>
      <c r="L3" s="150"/>
      <c r="M3" s="150"/>
      <c r="N3" s="37" t="s">
        <v>2</v>
      </c>
      <c r="O3" s="37"/>
    </row>
    <row r="4" ht="31.5" customHeight="1" spans="1:15">
      <c r="A4" s="152" t="s">
        <v>49</v>
      </c>
      <c r="B4" s="152" t="s">
        <v>50</v>
      </c>
      <c r="C4" s="152" t="s">
        <v>31</v>
      </c>
      <c r="D4" s="152" t="s">
        <v>35</v>
      </c>
      <c r="E4" s="152"/>
      <c r="F4" s="152"/>
      <c r="G4" s="152" t="s">
        <v>36</v>
      </c>
      <c r="H4" s="152" t="s">
        <v>37</v>
      </c>
      <c r="I4" s="152" t="s">
        <v>51</v>
      </c>
      <c r="J4" s="152" t="s">
        <v>52</v>
      </c>
      <c r="K4" s="152"/>
      <c r="L4" s="152"/>
      <c r="M4" s="152"/>
      <c r="N4" s="152"/>
      <c r="O4" s="152"/>
    </row>
    <row r="5" ht="37.3" customHeight="1" spans="1:15">
      <c r="A5" s="152"/>
      <c r="B5" s="152"/>
      <c r="C5" s="152"/>
      <c r="D5" s="152" t="s">
        <v>34</v>
      </c>
      <c r="E5" s="152" t="s">
        <v>53</v>
      </c>
      <c r="F5" s="152" t="s">
        <v>54</v>
      </c>
      <c r="G5" s="152"/>
      <c r="H5" s="152"/>
      <c r="I5" s="152"/>
      <c r="J5" s="152" t="s">
        <v>34</v>
      </c>
      <c r="K5" s="152" t="s">
        <v>55</v>
      </c>
      <c r="L5" s="152" t="s">
        <v>56</v>
      </c>
      <c r="M5" s="152" t="s">
        <v>57</v>
      </c>
      <c r="N5" s="152" t="s">
        <v>58</v>
      </c>
      <c r="O5" s="152" t="s">
        <v>59</v>
      </c>
    </row>
    <row r="6" ht="18.75" customHeight="1" spans="1:15">
      <c r="A6" s="153" t="s">
        <v>60</v>
      </c>
      <c r="B6" s="153" t="s">
        <v>61</v>
      </c>
      <c r="C6" s="153" t="s">
        <v>62</v>
      </c>
      <c r="D6" s="153" t="s">
        <v>63</v>
      </c>
      <c r="E6" s="153" t="s">
        <v>64</v>
      </c>
      <c r="F6" s="153" t="s">
        <v>65</v>
      </c>
      <c r="G6" s="153" t="s">
        <v>66</v>
      </c>
      <c r="H6" s="153" t="s">
        <v>67</v>
      </c>
      <c r="I6" s="153" t="s">
        <v>68</v>
      </c>
      <c r="J6" s="153" t="s">
        <v>69</v>
      </c>
      <c r="K6" s="153" t="s">
        <v>70</v>
      </c>
      <c r="L6" s="153" t="s">
        <v>71</v>
      </c>
      <c r="M6" s="153" t="s">
        <v>72</v>
      </c>
      <c r="N6" s="153" t="s">
        <v>73</v>
      </c>
      <c r="O6" s="153" t="s">
        <v>74</v>
      </c>
    </row>
    <row r="7" ht="52.5" customHeight="1" spans="1:15">
      <c r="A7" s="154" t="s">
        <v>75</v>
      </c>
      <c r="B7" s="154" t="s">
        <v>76</v>
      </c>
      <c r="C7" s="122">
        <v>1353210.08</v>
      </c>
      <c r="D7" s="122">
        <v>1053210.08</v>
      </c>
      <c r="E7" s="122">
        <v>953210.08</v>
      </c>
      <c r="F7" s="122">
        <v>100000</v>
      </c>
      <c r="G7" s="122"/>
      <c r="H7" s="122"/>
      <c r="I7" s="122"/>
      <c r="J7" s="122">
        <v>300000</v>
      </c>
      <c r="K7" s="122"/>
      <c r="L7" s="122"/>
      <c r="M7" s="122">
        <v>300000</v>
      </c>
      <c r="N7" s="122"/>
      <c r="O7" s="122"/>
    </row>
    <row r="8" ht="52.5" customHeight="1" spans="1:15">
      <c r="A8" s="155" t="s">
        <v>77</v>
      </c>
      <c r="B8" s="155" t="s">
        <v>78</v>
      </c>
      <c r="C8" s="122">
        <v>1353210.08</v>
      </c>
      <c r="D8" s="122">
        <v>1053210.08</v>
      </c>
      <c r="E8" s="122">
        <v>953210.08</v>
      </c>
      <c r="F8" s="122">
        <v>100000</v>
      </c>
      <c r="G8" s="122"/>
      <c r="H8" s="122"/>
      <c r="I8" s="122"/>
      <c r="J8" s="122">
        <v>300000</v>
      </c>
      <c r="K8" s="122"/>
      <c r="L8" s="122"/>
      <c r="M8" s="122">
        <v>300000</v>
      </c>
      <c r="N8" s="122"/>
      <c r="O8" s="122"/>
    </row>
    <row r="9" ht="52.5" customHeight="1" spans="1:15">
      <c r="A9" s="156" t="s">
        <v>79</v>
      </c>
      <c r="B9" s="156" t="s">
        <v>80</v>
      </c>
      <c r="C9" s="122">
        <v>1353210.08</v>
      </c>
      <c r="D9" s="122">
        <v>1053210.08</v>
      </c>
      <c r="E9" s="122">
        <v>953210.08</v>
      </c>
      <c r="F9" s="122">
        <v>100000</v>
      </c>
      <c r="G9" s="122"/>
      <c r="H9" s="122"/>
      <c r="I9" s="122"/>
      <c r="J9" s="122">
        <v>300000</v>
      </c>
      <c r="K9" s="122"/>
      <c r="L9" s="122"/>
      <c r="M9" s="122">
        <v>300000</v>
      </c>
      <c r="N9" s="122"/>
      <c r="O9" s="122"/>
    </row>
    <row r="10" ht="52.5" customHeight="1" spans="1:15">
      <c r="A10" s="154" t="s">
        <v>81</v>
      </c>
      <c r="B10" s="154" t="s">
        <v>82</v>
      </c>
      <c r="C10" s="122">
        <v>326831.35</v>
      </c>
      <c r="D10" s="122">
        <v>326831.35</v>
      </c>
      <c r="E10" s="122">
        <v>326831.35</v>
      </c>
      <c r="F10" s="122"/>
      <c r="G10" s="122"/>
      <c r="H10" s="122"/>
      <c r="I10" s="122"/>
      <c r="J10" s="122"/>
      <c r="K10" s="122"/>
      <c r="L10" s="122"/>
      <c r="M10" s="122"/>
      <c r="N10" s="122"/>
      <c r="O10" s="122"/>
    </row>
    <row r="11" ht="52.5" customHeight="1" spans="1:15">
      <c r="A11" s="155" t="s">
        <v>83</v>
      </c>
      <c r="B11" s="155" t="s">
        <v>84</v>
      </c>
      <c r="C11" s="122">
        <v>308241.59</v>
      </c>
      <c r="D11" s="122">
        <v>308241.59</v>
      </c>
      <c r="E11" s="122">
        <v>308241.59</v>
      </c>
      <c r="F11" s="122"/>
      <c r="G11" s="122"/>
      <c r="H11" s="122"/>
      <c r="I11" s="122"/>
      <c r="J11" s="122"/>
      <c r="K11" s="122"/>
      <c r="L11" s="122"/>
      <c r="M11" s="122"/>
      <c r="N11" s="122"/>
      <c r="O11" s="122"/>
    </row>
    <row r="12" ht="52.5" customHeight="1" spans="1:15">
      <c r="A12" s="156" t="s">
        <v>85</v>
      </c>
      <c r="B12" s="156" t="s">
        <v>86</v>
      </c>
      <c r="C12" s="122">
        <v>4800</v>
      </c>
      <c r="D12" s="122">
        <v>4800</v>
      </c>
      <c r="E12" s="122">
        <v>4800</v>
      </c>
      <c r="F12" s="122"/>
      <c r="G12" s="122"/>
      <c r="H12" s="122"/>
      <c r="I12" s="122"/>
      <c r="J12" s="122"/>
      <c r="K12" s="122"/>
      <c r="L12" s="122"/>
      <c r="M12" s="122"/>
      <c r="N12" s="122"/>
      <c r="O12" s="122"/>
    </row>
    <row r="13" ht="52.5" customHeight="1" spans="1:15">
      <c r="A13" s="156" t="s">
        <v>87</v>
      </c>
      <c r="B13" s="156" t="s">
        <v>88</v>
      </c>
      <c r="C13" s="122">
        <v>128295.99</v>
      </c>
      <c r="D13" s="122">
        <v>128295.99</v>
      </c>
      <c r="E13" s="122">
        <v>128295.99</v>
      </c>
      <c r="F13" s="122"/>
      <c r="G13" s="122"/>
      <c r="H13" s="122"/>
      <c r="I13" s="122"/>
      <c r="J13" s="122"/>
      <c r="K13" s="122"/>
      <c r="L13" s="122"/>
      <c r="M13" s="122"/>
      <c r="N13" s="122"/>
      <c r="O13" s="122"/>
    </row>
    <row r="14" ht="52.5" customHeight="1" spans="1:15">
      <c r="A14" s="156" t="s">
        <v>89</v>
      </c>
      <c r="B14" s="156" t="s">
        <v>90</v>
      </c>
      <c r="C14" s="122">
        <v>175145.6</v>
      </c>
      <c r="D14" s="122">
        <v>175145.6</v>
      </c>
      <c r="E14" s="122">
        <v>175145.6</v>
      </c>
      <c r="F14" s="122"/>
      <c r="G14" s="122"/>
      <c r="H14" s="122"/>
      <c r="I14" s="122"/>
      <c r="J14" s="122"/>
      <c r="K14" s="122"/>
      <c r="L14" s="122"/>
      <c r="M14" s="122"/>
      <c r="N14" s="122"/>
      <c r="O14" s="122"/>
    </row>
    <row r="15" ht="52.5" customHeight="1" spans="1:15">
      <c r="A15" s="155" t="s">
        <v>91</v>
      </c>
      <c r="B15" s="155" t="s">
        <v>92</v>
      </c>
      <c r="C15" s="122"/>
      <c r="D15" s="122"/>
      <c r="E15" s="122"/>
      <c r="F15" s="122"/>
      <c r="G15" s="122"/>
      <c r="H15" s="122"/>
      <c r="I15" s="122"/>
      <c r="J15" s="122"/>
      <c r="K15" s="122"/>
      <c r="L15" s="122"/>
      <c r="M15" s="122"/>
      <c r="N15" s="122"/>
      <c r="O15" s="122"/>
    </row>
    <row r="16" ht="52.5" customHeight="1" spans="1:15">
      <c r="A16" s="156" t="s">
        <v>93</v>
      </c>
      <c r="B16" s="156" t="s">
        <v>94</v>
      </c>
      <c r="C16" s="122"/>
      <c r="D16" s="122"/>
      <c r="E16" s="122"/>
      <c r="F16" s="122"/>
      <c r="G16" s="122"/>
      <c r="H16" s="122"/>
      <c r="I16" s="122"/>
      <c r="J16" s="122"/>
      <c r="K16" s="122"/>
      <c r="L16" s="122"/>
      <c r="M16" s="122"/>
      <c r="N16" s="122"/>
      <c r="O16" s="122"/>
    </row>
    <row r="17" ht="52.5" customHeight="1" spans="1:15">
      <c r="A17" s="155" t="s">
        <v>95</v>
      </c>
      <c r="B17" s="155" t="s">
        <v>96</v>
      </c>
      <c r="C17" s="122">
        <v>18589.76</v>
      </c>
      <c r="D17" s="122">
        <v>18589.76</v>
      </c>
      <c r="E17" s="122">
        <v>18589.76</v>
      </c>
      <c r="F17" s="122"/>
      <c r="G17" s="122"/>
      <c r="H17" s="122"/>
      <c r="I17" s="122"/>
      <c r="J17" s="122"/>
      <c r="K17" s="122"/>
      <c r="L17" s="122"/>
      <c r="M17" s="122"/>
      <c r="N17" s="122"/>
      <c r="O17" s="122"/>
    </row>
    <row r="18" ht="52.5" customHeight="1" spans="1:15">
      <c r="A18" s="156" t="s">
        <v>97</v>
      </c>
      <c r="B18" s="156" t="s">
        <v>96</v>
      </c>
      <c r="C18" s="122">
        <v>18589.76</v>
      </c>
      <c r="D18" s="122">
        <v>18589.76</v>
      </c>
      <c r="E18" s="122">
        <v>18589.76</v>
      </c>
      <c r="F18" s="122"/>
      <c r="G18" s="122"/>
      <c r="H18" s="122"/>
      <c r="I18" s="122"/>
      <c r="J18" s="122"/>
      <c r="K18" s="122"/>
      <c r="L18" s="122"/>
      <c r="M18" s="122"/>
      <c r="N18" s="122"/>
      <c r="O18" s="122"/>
    </row>
    <row r="19" ht="52.5" customHeight="1" spans="1:15">
      <c r="A19" s="154" t="s">
        <v>98</v>
      </c>
      <c r="B19" s="154" t="s">
        <v>99</v>
      </c>
      <c r="C19" s="122">
        <v>66949.85</v>
      </c>
      <c r="D19" s="122">
        <v>66949.85</v>
      </c>
      <c r="E19" s="122">
        <v>66949.85</v>
      </c>
      <c r="F19" s="122"/>
      <c r="G19" s="122"/>
      <c r="H19" s="122"/>
      <c r="I19" s="122"/>
      <c r="J19" s="122"/>
      <c r="K19" s="122"/>
      <c r="L19" s="122"/>
      <c r="M19" s="122"/>
      <c r="N19" s="122"/>
      <c r="O19" s="122"/>
    </row>
    <row r="20" ht="52.5" customHeight="1" spans="1:15">
      <c r="A20" s="155" t="s">
        <v>100</v>
      </c>
      <c r="B20" s="155" t="s">
        <v>101</v>
      </c>
      <c r="C20" s="122">
        <v>66949.85</v>
      </c>
      <c r="D20" s="122">
        <v>66949.85</v>
      </c>
      <c r="E20" s="122">
        <v>66949.85</v>
      </c>
      <c r="F20" s="122"/>
      <c r="G20" s="122"/>
      <c r="H20" s="122"/>
      <c r="I20" s="122"/>
      <c r="J20" s="122"/>
      <c r="K20" s="122"/>
      <c r="L20" s="122"/>
      <c r="M20" s="122"/>
      <c r="N20" s="122"/>
      <c r="O20" s="122"/>
    </row>
    <row r="21" ht="52.5" customHeight="1" spans="1:15">
      <c r="A21" s="156" t="s">
        <v>102</v>
      </c>
      <c r="B21" s="156" t="s">
        <v>103</v>
      </c>
      <c r="C21" s="122">
        <v>65346.15</v>
      </c>
      <c r="D21" s="122">
        <v>65346.15</v>
      </c>
      <c r="E21" s="122">
        <v>65346.15</v>
      </c>
      <c r="F21" s="122"/>
      <c r="G21" s="122"/>
      <c r="H21" s="122"/>
      <c r="I21" s="122"/>
      <c r="J21" s="122"/>
      <c r="K21" s="122"/>
      <c r="L21" s="122"/>
      <c r="M21" s="122"/>
      <c r="N21" s="122"/>
      <c r="O21" s="122"/>
    </row>
    <row r="22" ht="52.5" customHeight="1" spans="1:15">
      <c r="A22" s="156" t="s">
        <v>104</v>
      </c>
      <c r="B22" s="156" t="s">
        <v>105</v>
      </c>
      <c r="C22" s="122"/>
      <c r="D22" s="122"/>
      <c r="E22" s="122"/>
      <c r="F22" s="122"/>
      <c r="G22" s="122"/>
      <c r="H22" s="122"/>
      <c r="I22" s="122"/>
      <c r="J22" s="122"/>
      <c r="K22" s="122"/>
      <c r="L22" s="122"/>
      <c r="M22" s="122"/>
      <c r="N22" s="122"/>
      <c r="O22" s="122"/>
    </row>
    <row r="23" ht="52.5" customHeight="1" spans="1:15">
      <c r="A23" s="156" t="s">
        <v>106</v>
      </c>
      <c r="B23" s="156" t="s">
        <v>107</v>
      </c>
      <c r="C23" s="122">
        <v>1603.7</v>
      </c>
      <c r="D23" s="122">
        <v>1603.7</v>
      </c>
      <c r="E23" s="122">
        <v>1603.7</v>
      </c>
      <c r="F23" s="122"/>
      <c r="G23" s="122"/>
      <c r="H23" s="122"/>
      <c r="I23" s="122"/>
      <c r="J23" s="122"/>
      <c r="K23" s="122"/>
      <c r="L23" s="122"/>
      <c r="M23" s="122"/>
      <c r="N23" s="122"/>
      <c r="O23" s="122"/>
    </row>
    <row r="24" ht="52.5" customHeight="1" spans="1:15">
      <c r="A24" s="154" t="s">
        <v>108</v>
      </c>
      <c r="B24" s="154" t="s">
        <v>109</v>
      </c>
      <c r="C24" s="122">
        <v>96222</v>
      </c>
      <c r="D24" s="122">
        <v>96222</v>
      </c>
      <c r="E24" s="122">
        <v>96222</v>
      </c>
      <c r="F24" s="122"/>
      <c r="G24" s="122"/>
      <c r="H24" s="122"/>
      <c r="I24" s="122"/>
      <c r="J24" s="122"/>
      <c r="K24" s="122"/>
      <c r="L24" s="122"/>
      <c r="M24" s="122"/>
      <c r="N24" s="122"/>
      <c r="O24" s="122"/>
    </row>
    <row r="25" ht="52.5" customHeight="1" spans="1:15">
      <c r="A25" s="155" t="s">
        <v>110</v>
      </c>
      <c r="B25" s="155" t="s">
        <v>111</v>
      </c>
      <c r="C25" s="122">
        <v>96222</v>
      </c>
      <c r="D25" s="122">
        <v>96222</v>
      </c>
      <c r="E25" s="122">
        <v>96222</v>
      </c>
      <c r="F25" s="122"/>
      <c r="G25" s="122"/>
      <c r="H25" s="122"/>
      <c r="I25" s="122"/>
      <c r="J25" s="122"/>
      <c r="K25" s="122"/>
      <c r="L25" s="122"/>
      <c r="M25" s="122"/>
      <c r="N25" s="122"/>
      <c r="O25" s="122"/>
    </row>
    <row r="26" ht="52.5" customHeight="1" spans="1:15">
      <c r="A26" s="156" t="s">
        <v>112</v>
      </c>
      <c r="B26" s="156" t="s">
        <v>113</v>
      </c>
      <c r="C26" s="122">
        <v>96222</v>
      </c>
      <c r="D26" s="122">
        <v>96222</v>
      </c>
      <c r="E26" s="122">
        <v>96222</v>
      </c>
      <c r="F26" s="122"/>
      <c r="G26" s="122"/>
      <c r="H26" s="122"/>
      <c r="I26" s="122"/>
      <c r="J26" s="122"/>
      <c r="K26" s="122"/>
      <c r="L26" s="122"/>
      <c r="M26" s="122"/>
      <c r="N26" s="122"/>
      <c r="O26" s="122"/>
    </row>
    <row r="27" ht="30" customHeight="1" spans="1:15">
      <c r="A27" s="153" t="s">
        <v>31</v>
      </c>
      <c r="B27" s="153"/>
      <c r="C27" s="122">
        <v>1843213.28</v>
      </c>
      <c r="D27" s="122">
        <v>1543213.28</v>
      </c>
      <c r="E27" s="122">
        <v>1443213.28</v>
      </c>
      <c r="F27" s="122">
        <v>100000</v>
      </c>
      <c r="G27" s="122"/>
      <c r="H27" s="122"/>
      <c r="I27" s="122"/>
      <c r="J27" s="122">
        <v>300000</v>
      </c>
      <c r="K27" s="122"/>
      <c r="L27" s="122"/>
      <c r="M27" s="122">
        <v>300000</v>
      </c>
      <c r="N27" s="122"/>
      <c r="O27" s="122"/>
    </row>
  </sheetData>
  <mergeCells count="13">
    <mergeCell ref="N1:O1"/>
    <mergeCell ref="A2:O2"/>
    <mergeCell ref="A3:F3"/>
    <mergeCell ref="N3:O3"/>
    <mergeCell ref="D4:F4"/>
    <mergeCell ref="J4:O4"/>
    <mergeCell ref="A27:B27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pageSetup paperSize="9" orientation="portrait" horizontalDpi="600" vertic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workbookViewId="0">
      <selection activeCell="A3" sqref="A3:B3"/>
    </sheetView>
  </sheetViews>
  <sheetFormatPr defaultColWidth="9.14285714285714" defaultRowHeight="14.25" customHeight="1" outlineLevelCol="3"/>
  <cols>
    <col min="1" max="1" width="32.7714285714286" customWidth="1"/>
    <col min="2" max="2" width="23.9142857142857" customWidth="1"/>
    <col min="3" max="3" width="35.4761904761905" customWidth="1"/>
    <col min="4" max="4" width="36.4190476190476" customWidth="1"/>
  </cols>
  <sheetData>
    <row r="1" ht="17.25" customHeight="1" spans="1:4">
      <c r="A1" s="40"/>
      <c r="B1" s="40"/>
      <c r="C1" s="40"/>
      <c r="D1" s="69" t="s">
        <v>114</v>
      </c>
    </row>
    <row r="2" ht="30.75" customHeight="1" spans="1:4">
      <c r="A2" s="143" t="str">
        <f>"2025"&amp;"年部门财政拨款收支预算总表"</f>
        <v>2025年部门财政拨款收支预算总表</v>
      </c>
      <c r="B2" s="143"/>
      <c r="C2" s="143"/>
      <c r="D2" s="143"/>
    </row>
    <row r="3" ht="18.75" customHeight="1" spans="1:4">
      <c r="A3" s="7" t="s">
        <v>1</v>
      </c>
      <c r="B3" s="144"/>
      <c r="C3" s="144"/>
      <c r="D3" s="70" t="s">
        <v>2</v>
      </c>
    </row>
    <row r="4" ht="19.5" customHeight="1" spans="1:4">
      <c r="A4" s="12" t="s">
        <v>115</v>
      </c>
      <c r="B4" s="14"/>
      <c r="C4" s="12" t="s">
        <v>116</v>
      </c>
      <c r="D4" s="14"/>
    </row>
    <row r="5" ht="21.75" customHeight="1" spans="1:4">
      <c r="A5" s="60" t="s">
        <v>117</v>
      </c>
      <c r="B5" s="11" t="s">
        <v>6</v>
      </c>
      <c r="C5" s="60" t="s">
        <v>118</v>
      </c>
      <c r="D5" s="11" t="s">
        <v>6</v>
      </c>
    </row>
    <row r="6" ht="17.25" customHeight="1" spans="1:4">
      <c r="A6" s="63"/>
      <c r="B6" s="18"/>
      <c r="C6" s="63"/>
      <c r="D6" s="18"/>
    </row>
    <row r="7" ht="19.5" customHeight="1" spans="1:4">
      <c r="A7" s="77" t="s">
        <v>119</v>
      </c>
      <c r="B7" s="23">
        <v>1543213.28</v>
      </c>
      <c r="C7" s="77" t="s">
        <v>120</v>
      </c>
      <c r="D7" s="23">
        <v>1543213.28</v>
      </c>
    </row>
    <row r="8" ht="19.5" customHeight="1" spans="1:4">
      <c r="A8" s="77" t="s">
        <v>121</v>
      </c>
      <c r="B8" s="23">
        <v>1543213.28</v>
      </c>
      <c r="C8" s="145" t="s">
        <v>122</v>
      </c>
      <c r="D8" s="23">
        <v>1053210.08</v>
      </c>
    </row>
    <row r="9" ht="19.5" customHeight="1" spans="1:4">
      <c r="A9" s="146" t="s">
        <v>123</v>
      </c>
      <c r="B9" s="23"/>
      <c r="C9" s="145" t="s">
        <v>124</v>
      </c>
      <c r="D9" s="23"/>
    </row>
    <row r="10" ht="19.5" customHeight="1" spans="1:4">
      <c r="A10" s="146" t="s">
        <v>125</v>
      </c>
      <c r="B10" s="23"/>
      <c r="C10" s="145" t="s">
        <v>126</v>
      </c>
      <c r="D10" s="23"/>
    </row>
    <row r="11" ht="19.5" customHeight="1" spans="1:4">
      <c r="A11" s="146" t="s">
        <v>127</v>
      </c>
      <c r="B11" s="23"/>
      <c r="C11" s="145" t="s">
        <v>128</v>
      </c>
      <c r="D11" s="23"/>
    </row>
    <row r="12" ht="19.5" customHeight="1" spans="1:4">
      <c r="A12" s="146" t="s">
        <v>121</v>
      </c>
      <c r="B12" s="23"/>
      <c r="C12" s="145" t="s">
        <v>129</v>
      </c>
      <c r="D12" s="23"/>
    </row>
    <row r="13" ht="19.5" customHeight="1" spans="1:4">
      <c r="A13" s="146" t="s">
        <v>123</v>
      </c>
      <c r="B13" s="23"/>
      <c r="C13" s="145" t="s">
        <v>130</v>
      </c>
      <c r="D13" s="23"/>
    </row>
    <row r="14" ht="19.5" customHeight="1" spans="1:4">
      <c r="A14" s="146" t="s">
        <v>125</v>
      </c>
      <c r="B14" s="23"/>
      <c r="C14" s="145" t="s">
        <v>131</v>
      </c>
      <c r="D14" s="23"/>
    </row>
    <row r="15" ht="19.5" customHeight="1" spans="1:4">
      <c r="A15" s="147"/>
      <c r="B15" s="23"/>
      <c r="C15" s="145" t="s">
        <v>132</v>
      </c>
      <c r="D15" s="23">
        <v>326831.35</v>
      </c>
    </row>
    <row r="16" ht="19.5" customHeight="1" spans="1:4">
      <c r="A16" s="147"/>
      <c r="B16" s="23"/>
      <c r="C16" s="145" t="s">
        <v>133</v>
      </c>
      <c r="D16" s="23">
        <v>66949.85</v>
      </c>
    </row>
    <row r="17" ht="19.5" customHeight="1" spans="1:4">
      <c r="A17" s="147"/>
      <c r="B17" s="23"/>
      <c r="C17" s="145" t="s">
        <v>134</v>
      </c>
      <c r="D17" s="23"/>
    </row>
    <row r="18" ht="19.5" customHeight="1" spans="1:4">
      <c r="A18" s="147"/>
      <c r="B18" s="23"/>
      <c r="C18" s="145" t="s">
        <v>135</v>
      </c>
      <c r="D18" s="23"/>
    </row>
    <row r="19" ht="19.5" customHeight="1" spans="1:4">
      <c r="A19" s="147"/>
      <c r="B19" s="23"/>
      <c r="C19" s="145" t="s">
        <v>136</v>
      </c>
      <c r="D19" s="23"/>
    </row>
    <row r="20" ht="19.5" customHeight="1" spans="1:4">
      <c r="A20" s="77"/>
      <c r="B20" s="23"/>
      <c r="C20" s="145" t="s">
        <v>137</v>
      </c>
      <c r="D20" s="23"/>
    </row>
    <row r="21" ht="19.5" customHeight="1" spans="1:4">
      <c r="A21" s="77"/>
      <c r="B21" s="23"/>
      <c r="C21" s="77" t="s">
        <v>138</v>
      </c>
      <c r="D21" s="23"/>
    </row>
    <row r="22" ht="19.5" customHeight="1" spans="1:4">
      <c r="A22" s="77"/>
      <c r="B22" s="23"/>
      <c r="C22" s="77" t="s">
        <v>139</v>
      </c>
      <c r="D22" s="23"/>
    </row>
    <row r="23" ht="19.5" customHeight="1" spans="1:4">
      <c r="A23" s="77"/>
      <c r="B23" s="23"/>
      <c r="C23" s="77" t="s">
        <v>140</v>
      </c>
      <c r="D23" s="23"/>
    </row>
    <row r="24" ht="19.5" customHeight="1" spans="1:4">
      <c r="A24" s="77"/>
      <c r="B24" s="23"/>
      <c r="C24" s="77" t="s">
        <v>141</v>
      </c>
      <c r="D24" s="23"/>
    </row>
    <row r="25" ht="19.5" customHeight="1" spans="1:4">
      <c r="A25" s="77"/>
      <c r="B25" s="23"/>
      <c r="C25" s="77" t="s">
        <v>142</v>
      </c>
      <c r="D25" s="23"/>
    </row>
    <row r="26" ht="19.5" customHeight="1" spans="1:4">
      <c r="A26" s="145"/>
      <c r="B26" s="23"/>
      <c r="C26" s="77" t="s">
        <v>143</v>
      </c>
      <c r="D26" s="23">
        <v>96222</v>
      </c>
    </row>
    <row r="27" ht="19.5" customHeight="1" spans="1:4">
      <c r="A27" s="77"/>
      <c r="B27" s="23"/>
      <c r="C27" s="77" t="s">
        <v>144</v>
      </c>
      <c r="D27" s="23"/>
    </row>
    <row r="28" spans="1:4">
      <c r="A28" s="77"/>
      <c r="B28" s="23"/>
      <c r="C28" s="146" t="s">
        <v>145</v>
      </c>
      <c r="D28" s="23"/>
    </row>
    <row r="29" ht="19.5" customHeight="1" spans="1:4">
      <c r="A29" s="77"/>
      <c r="B29" s="23"/>
      <c r="C29" s="77" t="s">
        <v>146</v>
      </c>
      <c r="D29" s="23"/>
    </row>
    <row r="30" ht="19.5" customHeight="1" spans="1:4">
      <c r="A30" s="145"/>
      <c r="B30" s="23"/>
      <c r="C30" s="77" t="s">
        <v>147</v>
      </c>
      <c r="D30" s="23"/>
    </row>
    <row r="31" ht="18" customHeight="1" spans="1:4">
      <c r="A31" s="145"/>
      <c r="B31" s="23"/>
      <c r="C31" s="77" t="s">
        <v>148</v>
      </c>
      <c r="D31" s="23"/>
    </row>
    <row r="32" ht="18" customHeight="1" spans="1:4">
      <c r="A32" s="145"/>
      <c r="B32" s="23"/>
      <c r="C32" s="146" t="s">
        <v>149</v>
      </c>
      <c r="D32" s="23"/>
    </row>
    <row r="33" ht="18" customHeight="1" spans="1:4">
      <c r="A33" s="145"/>
      <c r="B33" s="23"/>
      <c r="C33" s="146" t="s">
        <v>150</v>
      </c>
      <c r="D33" s="23"/>
    </row>
    <row r="34" ht="19.5" customHeight="1" spans="1:4">
      <c r="A34" s="145"/>
      <c r="B34" s="148"/>
      <c r="C34" s="77" t="s">
        <v>151</v>
      </c>
      <c r="D34" s="148"/>
    </row>
    <row r="35" ht="19.5" customHeight="1" spans="1:4">
      <c r="A35" s="145"/>
      <c r="B35" s="23"/>
      <c r="C35" s="77" t="s">
        <v>152</v>
      </c>
      <c r="D35" s="23"/>
    </row>
    <row r="36" ht="19.5" customHeight="1" spans="1:4">
      <c r="A36" s="149" t="s">
        <v>25</v>
      </c>
      <c r="B36" s="23">
        <v>1543213.28</v>
      </c>
      <c r="C36" s="149" t="s">
        <v>26</v>
      </c>
      <c r="D36" s="23">
        <v>1543213.28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pageSetup paperSize="9" orientation="portrait" horizontalDpi="600" vertic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24"/>
  <sheetViews>
    <sheetView showZeros="0" workbookViewId="0">
      <selection activeCell="A3" sqref="A3:C3"/>
    </sheetView>
  </sheetViews>
  <sheetFormatPr defaultColWidth="10.2761904761905" defaultRowHeight="15" customHeight="1" outlineLevelCol="6"/>
  <cols>
    <col min="1" max="1" width="26.3428571428571" customWidth="1"/>
    <col min="2" max="2" width="24.6285714285714" customWidth="1"/>
    <col min="3" max="7" width="19.2761904761905" customWidth="1"/>
  </cols>
  <sheetData>
    <row r="1" ht="18.75" customHeight="1" spans="1:7">
      <c r="A1" s="111"/>
      <c r="B1" s="111"/>
      <c r="C1" s="111"/>
      <c r="D1" s="111"/>
      <c r="E1" s="111"/>
      <c r="F1" s="111"/>
      <c r="G1" s="115" t="s">
        <v>153</v>
      </c>
    </row>
    <row r="2" ht="33" customHeight="1" spans="1:7">
      <c r="A2" s="136" t="str">
        <f>"2025"&amp;"年一般公共预算支出预算表（按功能科目分类）"</f>
        <v>2025年一般公共预算支出预算表（按功能科目分类）</v>
      </c>
      <c r="B2" s="136"/>
      <c r="C2" s="136"/>
      <c r="D2" s="136"/>
      <c r="E2" s="136"/>
      <c r="F2" s="136"/>
      <c r="G2" s="136"/>
    </row>
    <row r="3" ht="18.75" customHeight="1" spans="1:7">
      <c r="A3" s="137" t="s">
        <v>1</v>
      </c>
      <c r="B3" s="137"/>
      <c r="C3" s="111"/>
      <c r="D3" s="111"/>
      <c r="E3" s="111"/>
      <c r="F3" s="111"/>
      <c r="G3" s="115" t="s">
        <v>2</v>
      </c>
    </row>
    <row r="4" ht="18.75" customHeight="1" spans="1:7">
      <c r="A4" s="138" t="s">
        <v>154</v>
      </c>
      <c r="B4" s="138"/>
      <c r="C4" s="138" t="s">
        <v>31</v>
      </c>
      <c r="D4" s="138" t="s">
        <v>53</v>
      </c>
      <c r="E4" s="138"/>
      <c r="F4" s="138"/>
      <c r="G4" s="138" t="s">
        <v>54</v>
      </c>
    </row>
    <row r="5" ht="18.75" customHeight="1" spans="1:7">
      <c r="A5" s="138" t="s">
        <v>49</v>
      </c>
      <c r="B5" s="138" t="s">
        <v>50</v>
      </c>
      <c r="C5" s="138"/>
      <c r="D5" s="138" t="s">
        <v>34</v>
      </c>
      <c r="E5" s="138" t="s">
        <v>155</v>
      </c>
      <c r="F5" s="138" t="s">
        <v>156</v>
      </c>
      <c r="G5" s="138"/>
    </row>
    <row r="6" ht="18.75" customHeight="1" spans="1:7">
      <c r="A6" s="138" t="s">
        <v>60</v>
      </c>
      <c r="B6" s="138" t="s">
        <v>61</v>
      </c>
      <c r="C6" s="138" t="s">
        <v>62</v>
      </c>
      <c r="D6" s="138" t="s">
        <v>63</v>
      </c>
      <c r="E6" s="138" t="s">
        <v>64</v>
      </c>
      <c r="F6" s="138" t="s">
        <v>65</v>
      </c>
      <c r="G6" s="138" t="s">
        <v>66</v>
      </c>
    </row>
    <row r="7" ht="18.75" customHeight="1" spans="1:7">
      <c r="A7" s="139" t="s">
        <v>75</v>
      </c>
      <c r="B7" s="139" t="s">
        <v>76</v>
      </c>
      <c r="C7" s="140">
        <v>1053210.08</v>
      </c>
      <c r="D7" s="140">
        <v>953210.08</v>
      </c>
      <c r="E7" s="140">
        <v>794450</v>
      </c>
      <c r="F7" s="140">
        <v>158760.08</v>
      </c>
      <c r="G7" s="140">
        <v>100000</v>
      </c>
    </row>
    <row r="8" ht="18.75" customHeight="1" outlineLevel="1" spans="1:7">
      <c r="A8" s="141" t="s">
        <v>77</v>
      </c>
      <c r="B8" s="141" t="s">
        <v>78</v>
      </c>
      <c r="C8" s="140">
        <v>1053210.08</v>
      </c>
      <c r="D8" s="140">
        <v>953210.08</v>
      </c>
      <c r="E8" s="140">
        <v>794450</v>
      </c>
      <c r="F8" s="140">
        <v>158760.08</v>
      </c>
      <c r="G8" s="140">
        <v>100000</v>
      </c>
    </row>
    <row r="9" ht="18.75" customHeight="1" outlineLevel="2" spans="1:7">
      <c r="A9" s="142" t="s">
        <v>79</v>
      </c>
      <c r="B9" s="142" t="s">
        <v>80</v>
      </c>
      <c r="C9" s="140">
        <v>1053210.08</v>
      </c>
      <c r="D9" s="140">
        <v>953210.08</v>
      </c>
      <c r="E9" s="140">
        <v>794450</v>
      </c>
      <c r="F9" s="140">
        <v>158760.08</v>
      </c>
      <c r="G9" s="140">
        <v>100000</v>
      </c>
    </row>
    <row r="10" ht="18.75" customHeight="1" spans="1:7">
      <c r="A10" s="139" t="s">
        <v>81</v>
      </c>
      <c r="B10" s="139" t="s">
        <v>82</v>
      </c>
      <c r="C10" s="140">
        <v>326831.35</v>
      </c>
      <c r="D10" s="140">
        <v>326831.35</v>
      </c>
      <c r="E10" s="140">
        <v>326831.35</v>
      </c>
      <c r="F10" s="140"/>
      <c r="G10" s="140"/>
    </row>
    <row r="11" ht="18.75" customHeight="1" outlineLevel="1" spans="1:7">
      <c r="A11" s="141" t="s">
        <v>83</v>
      </c>
      <c r="B11" s="141" t="s">
        <v>84</v>
      </c>
      <c r="C11" s="140">
        <v>308241.59</v>
      </c>
      <c r="D11" s="140">
        <v>308241.59</v>
      </c>
      <c r="E11" s="140">
        <v>308241.59</v>
      </c>
      <c r="F11" s="140"/>
      <c r="G11" s="140"/>
    </row>
    <row r="12" ht="18.75" customHeight="1" outlineLevel="2" spans="1:7">
      <c r="A12" s="142" t="s">
        <v>85</v>
      </c>
      <c r="B12" s="142" t="s">
        <v>86</v>
      </c>
      <c r="C12" s="140">
        <v>4800</v>
      </c>
      <c r="D12" s="140">
        <v>4800</v>
      </c>
      <c r="E12" s="140">
        <v>4800</v>
      </c>
      <c r="F12" s="140"/>
      <c r="G12" s="140"/>
    </row>
    <row r="13" ht="18.75" customHeight="1" outlineLevel="2" spans="1:7">
      <c r="A13" s="142" t="s">
        <v>87</v>
      </c>
      <c r="B13" s="142" t="s">
        <v>88</v>
      </c>
      <c r="C13" s="140">
        <v>128295.99</v>
      </c>
      <c r="D13" s="140">
        <v>128295.99</v>
      </c>
      <c r="E13" s="140">
        <v>128295.99</v>
      </c>
      <c r="F13" s="140"/>
      <c r="G13" s="140"/>
    </row>
    <row r="14" ht="18.75" customHeight="1" outlineLevel="2" spans="1:7">
      <c r="A14" s="142" t="s">
        <v>89</v>
      </c>
      <c r="B14" s="142" t="s">
        <v>90</v>
      </c>
      <c r="C14" s="140">
        <v>175145.6</v>
      </c>
      <c r="D14" s="140">
        <v>175145.6</v>
      </c>
      <c r="E14" s="140">
        <v>175145.6</v>
      </c>
      <c r="F14" s="140"/>
      <c r="G14" s="140"/>
    </row>
    <row r="15" ht="18.75" customHeight="1" outlineLevel="1" spans="1:7">
      <c r="A15" s="141" t="s">
        <v>95</v>
      </c>
      <c r="B15" s="141" t="s">
        <v>96</v>
      </c>
      <c r="C15" s="140">
        <v>18589.76</v>
      </c>
      <c r="D15" s="140">
        <v>18589.76</v>
      </c>
      <c r="E15" s="140">
        <v>18589.76</v>
      </c>
      <c r="F15" s="140"/>
      <c r="G15" s="140"/>
    </row>
    <row r="16" ht="18.75" customHeight="1" outlineLevel="2" spans="1:7">
      <c r="A16" s="142" t="s">
        <v>97</v>
      </c>
      <c r="B16" s="142" t="s">
        <v>96</v>
      </c>
      <c r="C16" s="140">
        <v>18589.76</v>
      </c>
      <c r="D16" s="140">
        <v>18589.76</v>
      </c>
      <c r="E16" s="140">
        <v>18589.76</v>
      </c>
      <c r="F16" s="140"/>
      <c r="G16" s="140"/>
    </row>
    <row r="17" ht="18.75" customHeight="1" spans="1:7">
      <c r="A17" s="139" t="s">
        <v>98</v>
      </c>
      <c r="B17" s="139" t="s">
        <v>99</v>
      </c>
      <c r="C17" s="140">
        <v>66949.85</v>
      </c>
      <c r="D17" s="140">
        <v>66949.85</v>
      </c>
      <c r="E17" s="140">
        <v>66949.85</v>
      </c>
      <c r="F17" s="140"/>
      <c r="G17" s="140"/>
    </row>
    <row r="18" ht="18.75" customHeight="1" outlineLevel="1" spans="1:7">
      <c r="A18" s="141" t="s">
        <v>100</v>
      </c>
      <c r="B18" s="141" t="s">
        <v>101</v>
      </c>
      <c r="C18" s="140">
        <v>66949.85</v>
      </c>
      <c r="D18" s="140">
        <v>66949.85</v>
      </c>
      <c r="E18" s="140">
        <v>66949.85</v>
      </c>
      <c r="F18" s="140"/>
      <c r="G18" s="140"/>
    </row>
    <row r="19" ht="18.75" customHeight="1" outlineLevel="2" spans="1:7">
      <c r="A19" s="142" t="s">
        <v>102</v>
      </c>
      <c r="B19" s="142" t="s">
        <v>103</v>
      </c>
      <c r="C19" s="140">
        <v>65346.15</v>
      </c>
      <c r="D19" s="140">
        <v>65346.15</v>
      </c>
      <c r="E19" s="140">
        <v>65346.15</v>
      </c>
      <c r="F19" s="140"/>
      <c r="G19" s="140"/>
    </row>
    <row r="20" ht="18.75" customHeight="1" outlineLevel="2" spans="1:7">
      <c r="A20" s="142" t="s">
        <v>106</v>
      </c>
      <c r="B20" s="142" t="s">
        <v>107</v>
      </c>
      <c r="C20" s="140">
        <v>1603.7</v>
      </c>
      <c r="D20" s="140">
        <v>1603.7</v>
      </c>
      <c r="E20" s="140">
        <v>1603.7</v>
      </c>
      <c r="F20" s="140"/>
      <c r="G20" s="140"/>
    </row>
    <row r="21" ht="18.75" customHeight="1" spans="1:7">
      <c r="A21" s="139" t="s">
        <v>108</v>
      </c>
      <c r="B21" s="139" t="s">
        <v>109</v>
      </c>
      <c r="C21" s="140">
        <v>96222</v>
      </c>
      <c r="D21" s="140">
        <v>96222</v>
      </c>
      <c r="E21" s="140">
        <v>96222</v>
      </c>
      <c r="F21" s="140"/>
      <c r="G21" s="140"/>
    </row>
    <row r="22" ht="18.75" customHeight="1" outlineLevel="1" spans="1:7">
      <c r="A22" s="141" t="s">
        <v>110</v>
      </c>
      <c r="B22" s="141" t="s">
        <v>111</v>
      </c>
      <c r="C22" s="140">
        <v>96222</v>
      </c>
      <c r="D22" s="140">
        <v>96222</v>
      </c>
      <c r="E22" s="140">
        <v>96222</v>
      </c>
      <c r="F22" s="140"/>
      <c r="G22" s="140"/>
    </row>
    <row r="23" ht="18.75" customHeight="1" outlineLevel="2" spans="1:7">
      <c r="A23" s="142" t="s">
        <v>112</v>
      </c>
      <c r="B23" s="142" t="s">
        <v>113</v>
      </c>
      <c r="C23" s="140">
        <v>96222</v>
      </c>
      <c r="D23" s="140">
        <v>96222</v>
      </c>
      <c r="E23" s="140">
        <v>96222</v>
      </c>
      <c r="F23" s="140"/>
      <c r="G23" s="140"/>
    </row>
    <row r="24" ht="18.75" customHeight="1" spans="1:7">
      <c r="A24" s="138" t="s">
        <v>31</v>
      </c>
      <c r="B24" s="138"/>
      <c r="C24" s="140">
        <v>1543213.28</v>
      </c>
      <c r="D24" s="140">
        <v>1443213.28</v>
      </c>
      <c r="E24" s="140">
        <v>1284453.2</v>
      </c>
      <c r="F24" s="140">
        <v>158760.08</v>
      </c>
      <c r="G24" s="140">
        <v>100000</v>
      </c>
    </row>
  </sheetData>
  <mergeCells count="7">
    <mergeCell ref="A2:G2"/>
    <mergeCell ref="A3:C3"/>
    <mergeCell ref="A4:B4"/>
    <mergeCell ref="D4:F4"/>
    <mergeCell ref="A24:B24"/>
    <mergeCell ref="C4:C5"/>
    <mergeCell ref="G4:G5"/>
  </mergeCells>
  <pageMargins left="0.75" right="0.75" top="1" bottom="1" header="0.5" footer="0.5"/>
  <pageSetup paperSize="9" orientation="portrait" horizontalDpi="600" vertic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7"/>
  <sheetViews>
    <sheetView showZeros="0" workbookViewId="0">
      <selection activeCell="A3" sqref="A3:D3"/>
    </sheetView>
  </sheetViews>
  <sheetFormatPr defaultColWidth="9.14285714285714" defaultRowHeight="14.25" customHeight="1" outlineLevelRow="6" outlineLevelCol="5"/>
  <cols>
    <col min="1" max="1" width="28.2" customWidth="1"/>
    <col min="2" max="2" width="18.3428571428571" customWidth="1"/>
    <col min="3" max="3" width="17.2761904761905" customWidth="1"/>
    <col min="4" max="4" width="21.6285714285714" customWidth="1"/>
    <col min="5" max="5" width="19.7714285714286" customWidth="1"/>
    <col min="6" max="6" width="18.7142857142857" customWidth="1"/>
  </cols>
  <sheetData>
    <row r="1" spans="1:6">
      <c r="A1" s="128"/>
      <c r="B1" s="128"/>
      <c r="C1" s="129"/>
      <c r="D1" s="1"/>
      <c r="E1" s="1"/>
      <c r="F1" s="71" t="s">
        <v>157</v>
      </c>
    </row>
    <row r="2" ht="33.75" customHeight="1" spans="1:6">
      <c r="A2" s="130" t="str">
        <f>"2025"&amp;"年一般公共预算“三公”经费支出预算表"</f>
        <v>2025年一般公共预算“三公”经费支出预算表</v>
      </c>
      <c r="B2" s="130"/>
      <c r="C2" s="130"/>
      <c r="D2" s="130"/>
      <c r="E2" s="130"/>
      <c r="F2" s="130"/>
    </row>
    <row r="3" ht="21.75" customHeight="1" spans="1:6">
      <c r="A3" s="131" t="s">
        <v>1</v>
      </c>
      <c r="B3" s="128"/>
      <c r="C3" s="129"/>
      <c r="D3" s="3"/>
      <c r="E3" s="1"/>
      <c r="F3" s="71" t="s">
        <v>28</v>
      </c>
    </row>
    <row r="4" ht="19.5" customHeight="1" spans="1:6">
      <c r="A4" s="11" t="s">
        <v>158</v>
      </c>
      <c r="B4" s="60" t="s">
        <v>159</v>
      </c>
      <c r="C4" s="12" t="s">
        <v>160</v>
      </c>
      <c r="D4" s="13"/>
      <c r="E4" s="14"/>
      <c r="F4" s="60" t="s">
        <v>161</v>
      </c>
    </row>
    <row r="5" ht="19.5" customHeight="1" spans="1:6">
      <c r="A5" s="18"/>
      <c r="B5" s="63"/>
      <c r="C5" s="30" t="s">
        <v>34</v>
      </c>
      <c r="D5" s="30" t="s">
        <v>162</v>
      </c>
      <c r="E5" s="30" t="s">
        <v>163</v>
      </c>
      <c r="F5" s="63"/>
    </row>
    <row r="6" ht="18.75" customHeight="1" spans="1:6">
      <c r="A6" s="132">
        <v>1</v>
      </c>
      <c r="B6" s="132">
        <v>2</v>
      </c>
      <c r="C6" s="133">
        <v>3</v>
      </c>
      <c r="D6" s="132">
        <v>4</v>
      </c>
      <c r="E6" s="132">
        <v>5</v>
      </c>
      <c r="F6" s="132">
        <v>6</v>
      </c>
    </row>
    <row r="7" ht="24.75" customHeight="1" spans="1:6">
      <c r="A7" s="134">
        <v>4000</v>
      </c>
      <c r="B7" s="134"/>
      <c r="C7" s="135"/>
      <c r="D7" s="134"/>
      <c r="E7" s="134"/>
      <c r="F7" s="134">
        <v>4000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" footer="0.5"/>
  <pageSetup paperSize="9" orientation="portrait" horizontalDpi="600" vertic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35"/>
  <sheetViews>
    <sheetView showZeros="0" workbookViewId="0">
      <selection activeCell="A3" sqref="A3:G3"/>
    </sheetView>
  </sheetViews>
  <sheetFormatPr defaultColWidth="10.2761904761905" defaultRowHeight="15" customHeight="1"/>
  <cols>
    <col min="1" max="2" width="12.4190476190476" customWidth="1"/>
    <col min="3" max="3" width="10.8571428571429" customWidth="1"/>
    <col min="4" max="4" width="6.00952380952381" customWidth="1"/>
    <col min="5" max="5" width="10.5714285714286" customWidth="1"/>
    <col min="6" max="6" width="5.57142857142857" customWidth="1"/>
    <col min="7" max="7" width="8.71428571428571" customWidth="1"/>
    <col min="8" max="8" width="12.9142857142857" customWidth="1"/>
    <col min="9" max="9" width="12.2761904761905" customWidth="1"/>
    <col min="10" max="11" width="6.00952380952381" customWidth="1"/>
    <col min="12" max="12" width="12.2761904761905" customWidth="1"/>
    <col min="13" max="13" width="3.71428571428571" customWidth="1"/>
    <col min="14" max="14" width="5.05714285714286" customWidth="1"/>
    <col min="15" max="15" width="5.77142857142857" customWidth="1"/>
    <col min="16" max="16" width="6.57142857142857" customWidth="1"/>
    <col min="17" max="17" width="4.77142857142857" customWidth="1"/>
    <col min="18" max="18" width="4.27619047619048" customWidth="1"/>
    <col min="19" max="23" width="4.71428571428571" customWidth="1"/>
  </cols>
  <sheetData>
    <row r="1" ht="18.75" customHeight="1" spans="1:23">
      <c r="A1" s="123"/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123"/>
      <c r="T1" s="127" t="s">
        <v>164</v>
      </c>
      <c r="U1" s="127"/>
      <c r="V1" s="127"/>
      <c r="W1" s="127"/>
    </row>
    <row r="2" ht="45.75" customHeight="1" spans="1:23">
      <c r="A2" s="124" t="s">
        <v>165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  <c r="U2" s="124"/>
      <c r="V2" s="124"/>
      <c r="W2" s="124"/>
    </row>
    <row r="3" ht="18.75" customHeight="1" spans="1:23">
      <c r="A3" s="123" t="s">
        <v>1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123"/>
      <c r="R3" s="123"/>
      <c r="S3" s="123"/>
      <c r="T3" s="127" t="s">
        <v>28</v>
      </c>
      <c r="U3" s="127"/>
      <c r="V3" s="127"/>
      <c r="W3" s="127"/>
    </row>
    <row r="4" ht="18.75" customHeight="1" spans="1:23">
      <c r="A4" s="125" t="s">
        <v>166</v>
      </c>
      <c r="B4" s="125" t="s">
        <v>167</v>
      </c>
      <c r="C4" s="125" t="s">
        <v>168</v>
      </c>
      <c r="D4" s="125" t="s">
        <v>169</v>
      </c>
      <c r="E4" s="125" t="s">
        <v>170</v>
      </c>
      <c r="F4" s="125" t="s">
        <v>171</v>
      </c>
      <c r="G4" s="125" t="s">
        <v>172</v>
      </c>
      <c r="H4" s="125" t="s">
        <v>173</v>
      </c>
      <c r="I4" s="125"/>
      <c r="J4" s="125"/>
      <c r="K4" s="125"/>
      <c r="L4" s="125"/>
      <c r="M4" s="125"/>
      <c r="N4" s="125"/>
      <c r="O4" s="125"/>
      <c r="P4" s="125"/>
      <c r="Q4" s="125"/>
      <c r="R4" s="125"/>
      <c r="S4" s="125"/>
      <c r="T4" s="125"/>
      <c r="U4" s="125"/>
      <c r="V4" s="125"/>
      <c r="W4" s="125"/>
    </row>
    <row r="5" ht="28.3" customHeight="1" spans="1:23">
      <c r="A5" s="125"/>
      <c r="B5" s="125"/>
      <c r="C5" s="125"/>
      <c r="D5" s="125"/>
      <c r="E5" s="125"/>
      <c r="F5" s="125"/>
      <c r="G5" s="125"/>
      <c r="H5" s="125" t="s">
        <v>174</v>
      </c>
      <c r="I5" s="125" t="s">
        <v>35</v>
      </c>
      <c r="J5" s="125" t="s">
        <v>175</v>
      </c>
      <c r="K5" s="125" t="s">
        <v>176</v>
      </c>
      <c r="L5" s="125" t="s">
        <v>177</v>
      </c>
      <c r="M5" s="125" t="s">
        <v>178</v>
      </c>
      <c r="N5" s="125" t="s">
        <v>179</v>
      </c>
      <c r="O5" s="125" t="s">
        <v>36</v>
      </c>
      <c r="P5" s="125" t="s">
        <v>37</v>
      </c>
      <c r="Q5" s="125" t="s">
        <v>38</v>
      </c>
      <c r="R5" s="125" t="s">
        <v>52</v>
      </c>
      <c r="S5" s="125"/>
      <c r="T5" s="125"/>
      <c r="U5" s="125"/>
      <c r="V5" s="125"/>
      <c r="W5" s="125"/>
    </row>
    <row r="6" ht="24" customHeight="1" spans="1:23">
      <c r="A6" s="125"/>
      <c r="B6" s="125"/>
      <c r="C6" s="125"/>
      <c r="D6" s="125"/>
      <c r="E6" s="125"/>
      <c r="F6" s="125"/>
      <c r="G6" s="125"/>
      <c r="H6" s="125"/>
      <c r="I6" s="125" t="s">
        <v>180</v>
      </c>
      <c r="J6" s="125" t="s">
        <v>175</v>
      </c>
      <c r="K6" s="125" t="s">
        <v>176</v>
      </c>
      <c r="L6" s="125" t="s">
        <v>177</v>
      </c>
      <c r="M6" s="125" t="s">
        <v>178</v>
      </c>
      <c r="N6" s="125" t="s">
        <v>35</v>
      </c>
      <c r="O6" s="125" t="s">
        <v>36</v>
      </c>
      <c r="P6" s="125" t="s">
        <v>37</v>
      </c>
      <c r="Q6" s="125"/>
      <c r="R6" s="125" t="s">
        <v>34</v>
      </c>
      <c r="S6" s="125" t="s">
        <v>41</v>
      </c>
      <c r="T6" s="125" t="s">
        <v>42</v>
      </c>
      <c r="U6" s="125" t="s">
        <v>43</v>
      </c>
      <c r="V6" s="125" t="s">
        <v>44</v>
      </c>
      <c r="W6" s="125" t="s">
        <v>45</v>
      </c>
    </row>
    <row r="7" ht="32.05" customHeight="1" spans="1:23">
      <c r="A7" s="125"/>
      <c r="B7" s="125"/>
      <c r="C7" s="125"/>
      <c r="D7" s="125"/>
      <c r="E7" s="125"/>
      <c r="F7" s="125"/>
      <c r="G7" s="125"/>
      <c r="H7" s="125"/>
      <c r="I7" s="125" t="s">
        <v>34</v>
      </c>
      <c r="J7" s="125"/>
      <c r="K7" s="125"/>
      <c r="L7" s="125"/>
      <c r="M7" s="125"/>
      <c r="N7" s="125"/>
      <c r="O7" s="125"/>
      <c r="P7" s="125"/>
      <c r="Q7" s="125"/>
      <c r="R7" s="125"/>
      <c r="S7" s="125"/>
      <c r="T7" s="125"/>
      <c r="U7" s="125"/>
      <c r="V7" s="125"/>
      <c r="W7" s="125"/>
    </row>
    <row r="8" ht="18.75" customHeight="1" spans="1:23">
      <c r="A8" s="125" t="s">
        <v>60</v>
      </c>
      <c r="B8" s="125" t="s">
        <v>61</v>
      </c>
      <c r="C8" s="125" t="s">
        <v>62</v>
      </c>
      <c r="D8" s="125" t="s">
        <v>63</v>
      </c>
      <c r="E8" s="125" t="s">
        <v>64</v>
      </c>
      <c r="F8" s="125" t="s">
        <v>65</v>
      </c>
      <c r="G8" s="125" t="s">
        <v>66</v>
      </c>
      <c r="H8" s="125" t="s">
        <v>67</v>
      </c>
      <c r="I8" s="125" t="s">
        <v>68</v>
      </c>
      <c r="J8" s="125" t="s">
        <v>69</v>
      </c>
      <c r="K8" s="125" t="s">
        <v>70</v>
      </c>
      <c r="L8" s="125" t="s">
        <v>71</v>
      </c>
      <c r="M8" s="125" t="s">
        <v>72</v>
      </c>
      <c r="N8" s="125" t="s">
        <v>73</v>
      </c>
      <c r="O8" s="125" t="s">
        <v>74</v>
      </c>
      <c r="P8" s="125" t="s">
        <v>181</v>
      </c>
      <c r="Q8" s="125" t="s">
        <v>182</v>
      </c>
      <c r="R8" s="125" t="s">
        <v>183</v>
      </c>
      <c r="S8" s="125" t="s">
        <v>184</v>
      </c>
      <c r="T8" s="125" t="s">
        <v>185</v>
      </c>
      <c r="U8" s="125" t="s">
        <v>186</v>
      </c>
      <c r="V8" s="125" t="s">
        <v>187</v>
      </c>
      <c r="W8" s="125" t="s">
        <v>188</v>
      </c>
    </row>
    <row r="9" ht="53.25" customHeight="1" spans="1:23">
      <c r="A9" s="120" t="s">
        <v>47</v>
      </c>
      <c r="B9" s="120"/>
      <c r="C9" s="120"/>
      <c r="D9" s="120"/>
      <c r="E9" s="120"/>
      <c r="F9" s="120"/>
      <c r="G9" s="120"/>
      <c r="H9" s="122">
        <v>1443213.28</v>
      </c>
      <c r="I9" s="122">
        <v>1443213.28</v>
      </c>
      <c r="J9" s="122"/>
      <c r="K9" s="122"/>
      <c r="L9" s="122">
        <v>1443213.28</v>
      </c>
      <c r="M9" s="122"/>
      <c r="N9" s="122"/>
      <c r="O9" s="122"/>
      <c r="P9" s="122"/>
      <c r="Q9" s="122"/>
      <c r="R9" s="122"/>
      <c r="S9" s="122"/>
      <c r="T9" s="122"/>
      <c r="U9" s="122"/>
      <c r="V9" s="122"/>
      <c r="W9" s="122"/>
    </row>
    <row r="10" ht="53.25" customHeight="1" outlineLevel="1" spans="1:23">
      <c r="A10" s="120" t="s">
        <v>47</v>
      </c>
      <c r="B10" s="120" t="s">
        <v>189</v>
      </c>
      <c r="C10" s="120" t="s">
        <v>190</v>
      </c>
      <c r="D10" s="120" t="s">
        <v>79</v>
      </c>
      <c r="E10" s="120" t="s">
        <v>80</v>
      </c>
      <c r="F10" s="120" t="s">
        <v>191</v>
      </c>
      <c r="G10" s="120" t="s">
        <v>192</v>
      </c>
      <c r="H10" s="122">
        <v>317352</v>
      </c>
      <c r="I10" s="122">
        <v>317352</v>
      </c>
      <c r="J10" s="122"/>
      <c r="K10" s="122"/>
      <c r="L10" s="122">
        <v>317352</v>
      </c>
      <c r="M10" s="122"/>
      <c r="N10" s="122"/>
      <c r="O10" s="122"/>
      <c r="P10" s="122"/>
      <c r="Q10" s="122"/>
      <c r="R10" s="122"/>
      <c r="S10" s="122"/>
      <c r="T10" s="122"/>
      <c r="U10" s="122"/>
      <c r="V10" s="122"/>
      <c r="W10" s="122"/>
    </row>
    <row r="11" ht="53.25" customHeight="1" outlineLevel="1" spans="1:23">
      <c r="A11" s="120" t="s">
        <v>47</v>
      </c>
      <c r="B11" s="120" t="s">
        <v>189</v>
      </c>
      <c r="C11" s="120" t="s">
        <v>190</v>
      </c>
      <c r="D11" s="120" t="s">
        <v>79</v>
      </c>
      <c r="E11" s="120" t="s">
        <v>80</v>
      </c>
      <c r="F11" s="120" t="s">
        <v>193</v>
      </c>
      <c r="G11" s="120" t="s">
        <v>194</v>
      </c>
      <c r="H11" s="122">
        <v>410052</v>
      </c>
      <c r="I11" s="122">
        <v>410052</v>
      </c>
      <c r="J11" s="122"/>
      <c r="K11" s="122"/>
      <c r="L11" s="122">
        <v>410052</v>
      </c>
      <c r="M11" s="120"/>
      <c r="N11" s="122"/>
      <c r="O11" s="122"/>
      <c r="P11" s="122"/>
      <c r="Q11" s="122"/>
      <c r="R11" s="122"/>
      <c r="S11" s="122"/>
      <c r="T11" s="122"/>
      <c r="U11" s="122"/>
      <c r="V11" s="122"/>
      <c r="W11" s="122"/>
    </row>
    <row r="12" ht="53.25" customHeight="1" outlineLevel="1" spans="1:23">
      <c r="A12" s="120" t="s">
        <v>47</v>
      </c>
      <c r="B12" s="120" t="s">
        <v>189</v>
      </c>
      <c r="C12" s="120" t="s">
        <v>190</v>
      </c>
      <c r="D12" s="120" t="s">
        <v>79</v>
      </c>
      <c r="E12" s="120" t="s">
        <v>80</v>
      </c>
      <c r="F12" s="120" t="s">
        <v>195</v>
      </c>
      <c r="G12" s="120" t="s">
        <v>196</v>
      </c>
      <c r="H12" s="122">
        <v>26446</v>
      </c>
      <c r="I12" s="122">
        <v>26446</v>
      </c>
      <c r="J12" s="122"/>
      <c r="K12" s="122"/>
      <c r="L12" s="122">
        <v>26446</v>
      </c>
      <c r="M12" s="120"/>
      <c r="N12" s="122"/>
      <c r="O12" s="122"/>
      <c r="P12" s="122"/>
      <c r="Q12" s="122"/>
      <c r="R12" s="122"/>
      <c r="S12" s="122"/>
      <c r="T12" s="122"/>
      <c r="U12" s="122"/>
      <c r="V12" s="122"/>
      <c r="W12" s="122"/>
    </row>
    <row r="13" ht="53.25" customHeight="1" outlineLevel="1" spans="1:23">
      <c r="A13" s="120" t="s">
        <v>47</v>
      </c>
      <c r="B13" s="120" t="s">
        <v>197</v>
      </c>
      <c r="C13" s="120" t="s">
        <v>198</v>
      </c>
      <c r="D13" s="120" t="s">
        <v>87</v>
      </c>
      <c r="E13" s="120" t="s">
        <v>88</v>
      </c>
      <c r="F13" s="120" t="s">
        <v>199</v>
      </c>
      <c r="G13" s="120" t="s">
        <v>200</v>
      </c>
      <c r="H13" s="122">
        <v>128295.99</v>
      </c>
      <c r="I13" s="122">
        <v>128295.99</v>
      </c>
      <c r="J13" s="122"/>
      <c r="K13" s="122"/>
      <c r="L13" s="122">
        <v>128295.99</v>
      </c>
      <c r="M13" s="120"/>
      <c r="N13" s="122"/>
      <c r="O13" s="122"/>
      <c r="P13" s="122"/>
      <c r="Q13" s="122"/>
      <c r="R13" s="122"/>
      <c r="S13" s="122"/>
      <c r="T13" s="122"/>
      <c r="U13" s="122"/>
      <c r="V13" s="122"/>
      <c r="W13" s="122"/>
    </row>
    <row r="14" ht="53.25" customHeight="1" outlineLevel="1" spans="1:23">
      <c r="A14" s="120" t="s">
        <v>47</v>
      </c>
      <c r="B14" s="120" t="s">
        <v>197</v>
      </c>
      <c r="C14" s="120" t="s">
        <v>198</v>
      </c>
      <c r="D14" s="120" t="s">
        <v>89</v>
      </c>
      <c r="E14" s="120" t="s">
        <v>90</v>
      </c>
      <c r="F14" s="120" t="s">
        <v>201</v>
      </c>
      <c r="G14" s="120" t="s">
        <v>202</v>
      </c>
      <c r="H14" s="122">
        <v>175145.6</v>
      </c>
      <c r="I14" s="122">
        <v>175145.6</v>
      </c>
      <c r="J14" s="122"/>
      <c r="K14" s="122"/>
      <c r="L14" s="122">
        <v>175145.6</v>
      </c>
      <c r="M14" s="120"/>
      <c r="N14" s="122"/>
      <c r="O14" s="122"/>
      <c r="P14" s="122"/>
      <c r="Q14" s="122"/>
      <c r="R14" s="122"/>
      <c r="S14" s="122"/>
      <c r="T14" s="122"/>
      <c r="U14" s="122"/>
      <c r="V14" s="122"/>
      <c r="W14" s="122"/>
    </row>
    <row r="15" ht="53.25" customHeight="1" outlineLevel="1" spans="1:23">
      <c r="A15" s="120" t="s">
        <v>47</v>
      </c>
      <c r="B15" s="120" t="s">
        <v>197</v>
      </c>
      <c r="C15" s="120" t="s">
        <v>198</v>
      </c>
      <c r="D15" s="120" t="s">
        <v>89</v>
      </c>
      <c r="E15" s="120" t="s">
        <v>90</v>
      </c>
      <c r="F15" s="120" t="s">
        <v>201</v>
      </c>
      <c r="G15" s="120" t="s">
        <v>202</v>
      </c>
      <c r="H15" s="122"/>
      <c r="I15" s="122"/>
      <c r="J15" s="122"/>
      <c r="K15" s="122"/>
      <c r="L15" s="122"/>
      <c r="M15" s="120"/>
      <c r="N15" s="122"/>
      <c r="O15" s="122"/>
      <c r="P15" s="122"/>
      <c r="Q15" s="122"/>
      <c r="R15" s="122"/>
      <c r="S15" s="122"/>
      <c r="T15" s="122"/>
      <c r="U15" s="122"/>
      <c r="V15" s="122"/>
      <c r="W15" s="122"/>
    </row>
    <row r="16" ht="53.25" customHeight="1" outlineLevel="1" spans="1:23">
      <c r="A16" s="120" t="s">
        <v>47</v>
      </c>
      <c r="B16" s="120" t="s">
        <v>197</v>
      </c>
      <c r="C16" s="120" t="s">
        <v>198</v>
      </c>
      <c r="D16" s="120" t="s">
        <v>102</v>
      </c>
      <c r="E16" s="120" t="s">
        <v>103</v>
      </c>
      <c r="F16" s="120" t="s">
        <v>203</v>
      </c>
      <c r="G16" s="120" t="s">
        <v>204</v>
      </c>
      <c r="H16" s="122">
        <v>65346.15</v>
      </c>
      <c r="I16" s="122">
        <v>65346.15</v>
      </c>
      <c r="J16" s="122"/>
      <c r="K16" s="122"/>
      <c r="L16" s="122">
        <v>65346.15</v>
      </c>
      <c r="M16" s="120"/>
      <c r="N16" s="122"/>
      <c r="O16" s="122"/>
      <c r="P16" s="122"/>
      <c r="Q16" s="122"/>
      <c r="R16" s="122"/>
      <c r="S16" s="122"/>
      <c r="T16" s="122"/>
      <c r="U16" s="122"/>
      <c r="V16" s="122"/>
      <c r="W16" s="122"/>
    </row>
    <row r="17" ht="53.25" customHeight="1" outlineLevel="1" spans="1:23">
      <c r="A17" s="120" t="s">
        <v>47</v>
      </c>
      <c r="B17" s="120" t="s">
        <v>197</v>
      </c>
      <c r="C17" s="120" t="s">
        <v>198</v>
      </c>
      <c r="D17" s="120" t="s">
        <v>104</v>
      </c>
      <c r="E17" s="120" t="s">
        <v>105</v>
      </c>
      <c r="F17" s="120" t="s">
        <v>203</v>
      </c>
      <c r="G17" s="120" t="s">
        <v>204</v>
      </c>
      <c r="H17" s="122"/>
      <c r="I17" s="122"/>
      <c r="J17" s="122"/>
      <c r="K17" s="122"/>
      <c r="L17" s="122"/>
      <c r="M17" s="120"/>
      <c r="N17" s="122"/>
      <c r="O17" s="122"/>
      <c r="P17" s="122"/>
      <c r="Q17" s="122"/>
      <c r="R17" s="122"/>
      <c r="S17" s="122"/>
      <c r="T17" s="122"/>
      <c r="U17" s="122"/>
      <c r="V17" s="122"/>
      <c r="W17" s="122"/>
    </row>
    <row r="18" ht="53.25" customHeight="1" outlineLevel="1" spans="1:23">
      <c r="A18" s="120" t="s">
        <v>47</v>
      </c>
      <c r="B18" s="120" t="s">
        <v>197</v>
      </c>
      <c r="C18" s="120" t="s">
        <v>198</v>
      </c>
      <c r="D18" s="120" t="s">
        <v>97</v>
      </c>
      <c r="E18" s="120" t="s">
        <v>96</v>
      </c>
      <c r="F18" s="120" t="s">
        <v>205</v>
      </c>
      <c r="G18" s="120" t="s">
        <v>206</v>
      </c>
      <c r="H18" s="122">
        <v>589.76</v>
      </c>
      <c r="I18" s="122">
        <v>589.76</v>
      </c>
      <c r="J18" s="122"/>
      <c r="K18" s="122"/>
      <c r="L18" s="122">
        <v>589.76</v>
      </c>
      <c r="M18" s="120"/>
      <c r="N18" s="122"/>
      <c r="O18" s="122"/>
      <c r="P18" s="122"/>
      <c r="Q18" s="122"/>
      <c r="R18" s="122"/>
      <c r="S18" s="122"/>
      <c r="T18" s="122"/>
      <c r="U18" s="122"/>
      <c r="V18" s="122"/>
      <c r="W18" s="122"/>
    </row>
    <row r="19" ht="53.25" customHeight="1" outlineLevel="1" spans="1:23">
      <c r="A19" s="120" t="s">
        <v>47</v>
      </c>
      <c r="B19" s="120" t="s">
        <v>197</v>
      </c>
      <c r="C19" s="120" t="s">
        <v>198</v>
      </c>
      <c r="D19" s="120" t="s">
        <v>106</v>
      </c>
      <c r="E19" s="120" t="s">
        <v>107</v>
      </c>
      <c r="F19" s="120" t="s">
        <v>205</v>
      </c>
      <c r="G19" s="120" t="s">
        <v>206</v>
      </c>
      <c r="H19" s="122"/>
      <c r="I19" s="122"/>
      <c r="J19" s="122"/>
      <c r="K19" s="122"/>
      <c r="L19" s="122"/>
      <c r="M19" s="120"/>
      <c r="N19" s="122"/>
      <c r="O19" s="122"/>
      <c r="P19" s="122"/>
      <c r="Q19" s="122"/>
      <c r="R19" s="122"/>
      <c r="S19" s="122"/>
      <c r="T19" s="122"/>
      <c r="U19" s="122"/>
      <c r="V19" s="122"/>
      <c r="W19" s="122"/>
    </row>
    <row r="20" ht="53.25" customHeight="1" outlineLevel="1" spans="1:23">
      <c r="A20" s="120" t="s">
        <v>47</v>
      </c>
      <c r="B20" s="120" t="s">
        <v>197</v>
      </c>
      <c r="C20" s="120" t="s">
        <v>198</v>
      </c>
      <c r="D20" s="120" t="s">
        <v>106</v>
      </c>
      <c r="E20" s="120" t="s">
        <v>107</v>
      </c>
      <c r="F20" s="120" t="s">
        <v>205</v>
      </c>
      <c r="G20" s="120" t="s">
        <v>206</v>
      </c>
      <c r="H20" s="122">
        <v>1603.7</v>
      </c>
      <c r="I20" s="122">
        <v>1603.7</v>
      </c>
      <c r="J20" s="122"/>
      <c r="K20" s="122"/>
      <c r="L20" s="122">
        <v>1603.7</v>
      </c>
      <c r="M20" s="120"/>
      <c r="N20" s="122"/>
      <c r="O20" s="122"/>
      <c r="P20" s="122"/>
      <c r="Q20" s="122"/>
      <c r="R20" s="122"/>
      <c r="S20" s="122"/>
      <c r="T20" s="122"/>
      <c r="U20" s="122"/>
      <c r="V20" s="122"/>
      <c r="W20" s="122"/>
    </row>
    <row r="21" ht="53.25" customHeight="1" outlineLevel="1" spans="1:23">
      <c r="A21" s="120" t="s">
        <v>47</v>
      </c>
      <c r="B21" s="120" t="s">
        <v>197</v>
      </c>
      <c r="C21" s="120" t="s">
        <v>198</v>
      </c>
      <c r="D21" s="120" t="s">
        <v>106</v>
      </c>
      <c r="E21" s="120" t="s">
        <v>107</v>
      </c>
      <c r="F21" s="120" t="s">
        <v>205</v>
      </c>
      <c r="G21" s="120" t="s">
        <v>206</v>
      </c>
      <c r="H21" s="122"/>
      <c r="I21" s="122"/>
      <c r="J21" s="122"/>
      <c r="K21" s="122"/>
      <c r="L21" s="122"/>
      <c r="M21" s="120"/>
      <c r="N21" s="122"/>
      <c r="O21" s="122"/>
      <c r="P21" s="122"/>
      <c r="Q21" s="122"/>
      <c r="R21" s="122"/>
      <c r="S21" s="122"/>
      <c r="T21" s="122"/>
      <c r="U21" s="122"/>
      <c r="V21" s="122"/>
      <c r="W21" s="122"/>
    </row>
    <row r="22" ht="53.25" customHeight="1" outlineLevel="1" spans="1:23">
      <c r="A22" s="120" t="s">
        <v>47</v>
      </c>
      <c r="B22" s="120" t="s">
        <v>207</v>
      </c>
      <c r="C22" s="120" t="s">
        <v>113</v>
      </c>
      <c r="D22" s="120" t="s">
        <v>112</v>
      </c>
      <c r="E22" s="120" t="s">
        <v>113</v>
      </c>
      <c r="F22" s="120" t="s">
        <v>208</v>
      </c>
      <c r="G22" s="120" t="s">
        <v>113</v>
      </c>
      <c r="H22" s="122">
        <v>96222</v>
      </c>
      <c r="I22" s="122">
        <v>96222</v>
      </c>
      <c r="J22" s="122"/>
      <c r="K22" s="122"/>
      <c r="L22" s="122">
        <v>96222</v>
      </c>
      <c r="M22" s="120"/>
      <c r="N22" s="122"/>
      <c r="O22" s="122"/>
      <c r="P22" s="122"/>
      <c r="Q22" s="122"/>
      <c r="R22" s="122"/>
      <c r="S22" s="122"/>
      <c r="T22" s="122"/>
      <c r="U22" s="122"/>
      <c r="V22" s="122"/>
      <c r="W22" s="122"/>
    </row>
    <row r="23" ht="53.25" customHeight="1" outlineLevel="1" spans="1:23">
      <c r="A23" s="120" t="s">
        <v>47</v>
      </c>
      <c r="B23" s="120" t="s">
        <v>209</v>
      </c>
      <c r="C23" s="120" t="s">
        <v>210</v>
      </c>
      <c r="D23" s="120" t="s">
        <v>97</v>
      </c>
      <c r="E23" s="120" t="s">
        <v>96</v>
      </c>
      <c r="F23" s="120" t="s">
        <v>205</v>
      </c>
      <c r="G23" s="120" t="s">
        <v>206</v>
      </c>
      <c r="H23" s="122">
        <v>18000</v>
      </c>
      <c r="I23" s="122">
        <v>18000</v>
      </c>
      <c r="J23" s="122"/>
      <c r="K23" s="122"/>
      <c r="L23" s="122">
        <v>18000</v>
      </c>
      <c r="M23" s="120"/>
      <c r="N23" s="122"/>
      <c r="O23" s="122"/>
      <c r="P23" s="122"/>
      <c r="Q23" s="122"/>
      <c r="R23" s="122"/>
      <c r="S23" s="122"/>
      <c r="T23" s="122"/>
      <c r="U23" s="122"/>
      <c r="V23" s="122"/>
      <c r="W23" s="122"/>
    </row>
    <row r="24" ht="53.25" customHeight="1" outlineLevel="1" spans="1:23">
      <c r="A24" s="120" t="s">
        <v>47</v>
      </c>
      <c r="B24" s="120" t="s">
        <v>211</v>
      </c>
      <c r="C24" s="120" t="s">
        <v>212</v>
      </c>
      <c r="D24" s="120" t="s">
        <v>79</v>
      </c>
      <c r="E24" s="120" t="s">
        <v>80</v>
      </c>
      <c r="F24" s="120" t="s">
        <v>213</v>
      </c>
      <c r="G24" s="120" t="s">
        <v>214</v>
      </c>
      <c r="H24" s="122">
        <v>11200</v>
      </c>
      <c r="I24" s="122">
        <v>11200</v>
      </c>
      <c r="J24" s="122"/>
      <c r="K24" s="122"/>
      <c r="L24" s="122">
        <v>11200</v>
      </c>
      <c r="M24" s="120"/>
      <c r="N24" s="122"/>
      <c r="O24" s="122"/>
      <c r="P24" s="122"/>
      <c r="Q24" s="122"/>
      <c r="R24" s="122"/>
      <c r="S24" s="122"/>
      <c r="T24" s="122"/>
      <c r="U24" s="122"/>
      <c r="V24" s="122"/>
      <c r="W24" s="122"/>
    </row>
    <row r="25" ht="53.25" customHeight="1" outlineLevel="1" spans="1:23">
      <c r="A25" s="120" t="s">
        <v>47</v>
      </c>
      <c r="B25" s="120" t="s">
        <v>215</v>
      </c>
      <c r="C25" s="120" t="s">
        <v>216</v>
      </c>
      <c r="D25" s="120" t="s">
        <v>79</v>
      </c>
      <c r="E25" s="120" t="s">
        <v>80</v>
      </c>
      <c r="F25" s="120" t="s">
        <v>217</v>
      </c>
      <c r="G25" s="120" t="s">
        <v>218</v>
      </c>
      <c r="H25" s="122">
        <v>40000</v>
      </c>
      <c r="I25" s="122">
        <v>40000</v>
      </c>
      <c r="J25" s="122"/>
      <c r="K25" s="122"/>
      <c r="L25" s="122">
        <v>40000</v>
      </c>
      <c r="M25" s="120"/>
      <c r="N25" s="122"/>
      <c r="O25" s="122"/>
      <c r="P25" s="122"/>
      <c r="Q25" s="122"/>
      <c r="R25" s="122"/>
      <c r="S25" s="122"/>
      <c r="T25" s="122"/>
      <c r="U25" s="122"/>
      <c r="V25" s="122"/>
      <c r="W25" s="122"/>
    </row>
    <row r="26" ht="53.25" customHeight="1" outlineLevel="1" spans="1:23">
      <c r="A26" s="120" t="s">
        <v>47</v>
      </c>
      <c r="B26" s="120" t="s">
        <v>211</v>
      </c>
      <c r="C26" s="120" t="s">
        <v>212</v>
      </c>
      <c r="D26" s="120" t="s">
        <v>79</v>
      </c>
      <c r="E26" s="120" t="s">
        <v>80</v>
      </c>
      <c r="F26" s="120" t="s">
        <v>219</v>
      </c>
      <c r="G26" s="120" t="s">
        <v>220</v>
      </c>
      <c r="H26" s="122">
        <v>25000</v>
      </c>
      <c r="I26" s="122">
        <v>25000</v>
      </c>
      <c r="J26" s="122"/>
      <c r="K26" s="122"/>
      <c r="L26" s="122">
        <v>25000</v>
      </c>
      <c r="M26" s="120"/>
      <c r="N26" s="122"/>
      <c r="O26" s="122"/>
      <c r="P26" s="122"/>
      <c r="Q26" s="122"/>
      <c r="R26" s="122"/>
      <c r="S26" s="122"/>
      <c r="T26" s="122"/>
      <c r="U26" s="122"/>
      <c r="V26" s="122"/>
      <c r="W26" s="122"/>
    </row>
    <row r="27" ht="53.25" customHeight="1" outlineLevel="1" spans="1:23">
      <c r="A27" s="120" t="s">
        <v>47</v>
      </c>
      <c r="B27" s="120" t="s">
        <v>221</v>
      </c>
      <c r="C27" s="120" t="s">
        <v>222</v>
      </c>
      <c r="D27" s="120" t="s">
        <v>79</v>
      </c>
      <c r="E27" s="120" t="s">
        <v>80</v>
      </c>
      <c r="F27" s="120" t="s">
        <v>223</v>
      </c>
      <c r="G27" s="120" t="s">
        <v>161</v>
      </c>
      <c r="H27" s="122">
        <v>4000</v>
      </c>
      <c r="I27" s="122">
        <v>4000</v>
      </c>
      <c r="J27" s="122"/>
      <c r="K27" s="122"/>
      <c r="L27" s="122">
        <v>4000</v>
      </c>
      <c r="M27" s="120"/>
      <c r="N27" s="122"/>
      <c r="O27" s="122"/>
      <c r="P27" s="122"/>
      <c r="Q27" s="122"/>
      <c r="R27" s="122"/>
      <c r="S27" s="122"/>
      <c r="T27" s="122"/>
      <c r="U27" s="122"/>
      <c r="V27" s="122"/>
      <c r="W27" s="122"/>
    </row>
    <row r="28" ht="53.25" customHeight="1" outlineLevel="1" spans="1:23">
      <c r="A28" s="120" t="s">
        <v>47</v>
      </c>
      <c r="B28" s="120" t="s">
        <v>211</v>
      </c>
      <c r="C28" s="120" t="s">
        <v>212</v>
      </c>
      <c r="D28" s="120" t="s">
        <v>79</v>
      </c>
      <c r="E28" s="120" t="s">
        <v>80</v>
      </c>
      <c r="F28" s="120" t="s">
        <v>224</v>
      </c>
      <c r="G28" s="120" t="s">
        <v>225</v>
      </c>
      <c r="H28" s="122">
        <v>20000</v>
      </c>
      <c r="I28" s="122">
        <v>20000</v>
      </c>
      <c r="J28" s="122"/>
      <c r="K28" s="122"/>
      <c r="L28" s="122">
        <v>20000</v>
      </c>
      <c r="M28" s="120"/>
      <c r="N28" s="122"/>
      <c r="O28" s="122"/>
      <c r="P28" s="122"/>
      <c r="Q28" s="122"/>
      <c r="R28" s="122"/>
      <c r="S28" s="122"/>
      <c r="T28" s="122"/>
      <c r="U28" s="122"/>
      <c r="V28" s="122"/>
      <c r="W28" s="122"/>
    </row>
    <row r="29" ht="53.25" customHeight="1" outlineLevel="1" spans="1:23">
      <c r="A29" s="120" t="s">
        <v>47</v>
      </c>
      <c r="B29" s="120" t="s">
        <v>211</v>
      </c>
      <c r="C29" s="120" t="s">
        <v>212</v>
      </c>
      <c r="D29" s="120" t="s">
        <v>79</v>
      </c>
      <c r="E29" s="120" t="s">
        <v>80</v>
      </c>
      <c r="F29" s="120" t="s">
        <v>226</v>
      </c>
      <c r="G29" s="120" t="s">
        <v>227</v>
      </c>
      <c r="H29" s="122">
        <v>15000</v>
      </c>
      <c r="I29" s="122">
        <v>15000</v>
      </c>
      <c r="J29" s="122"/>
      <c r="K29" s="122"/>
      <c r="L29" s="122">
        <v>15000</v>
      </c>
      <c r="M29" s="120"/>
      <c r="N29" s="122"/>
      <c r="O29" s="122"/>
      <c r="P29" s="122"/>
      <c r="Q29" s="122"/>
      <c r="R29" s="122"/>
      <c r="S29" s="122"/>
      <c r="T29" s="122"/>
      <c r="U29" s="122"/>
      <c r="V29" s="122"/>
      <c r="W29" s="122"/>
    </row>
    <row r="30" ht="53.25" customHeight="1" outlineLevel="1" spans="1:23">
      <c r="A30" s="120" t="s">
        <v>47</v>
      </c>
      <c r="B30" s="120" t="s">
        <v>215</v>
      </c>
      <c r="C30" s="120" t="s">
        <v>216</v>
      </c>
      <c r="D30" s="120" t="s">
        <v>79</v>
      </c>
      <c r="E30" s="120" t="s">
        <v>80</v>
      </c>
      <c r="F30" s="120" t="s">
        <v>217</v>
      </c>
      <c r="G30" s="120" t="s">
        <v>218</v>
      </c>
      <c r="H30" s="122">
        <v>600</v>
      </c>
      <c r="I30" s="122">
        <v>600</v>
      </c>
      <c r="J30" s="122"/>
      <c r="K30" s="122"/>
      <c r="L30" s="122">
        <v>600</v>
      </c>
      <c r="M30" s="120"/>
      <c r="N30" s="122"/>
      <c r="O30" s="122"/>
      <c r="P30" s="122"/>
      <c r="Q30" s="122"/>
      <c r="R30" s="122"/>
      <c r="S30" s="122"/>
      <c r="T30" s="122"/>
      <c r="U30" s="122"/>
      <c r="V30" s="122"/>
      <c r="W30" s="122"/>
    </row>
    <row r="31" ht="53.25" customHeight="1" outlineLevel="1" spans="1:23">
      <c r="A31" s="120" t="s">
        <v>47</v>
      </c>
      <c r="B31" s="120" t="s">
        <v>215</v>
      </c>
      <c r="C31" s="120" t="s">
        <v>216</v>
      </c>
      <c r="D31" s="120" t="s">
        <v>85</v>
      </c>
      <c r="E31" s="120" t="s">
        <v>86</v>
      </c>
      <c r="F31" s="120" t="s">
        <v>217</v>
      </c>
      <c r="G31" s="120" t="s">
        <v>218</v>
      </c>
      <c r="H31" s="122">
        <v>4800</v>
      </c>
      <c r="I31" s="122">
        <v>4800</v>
      </c>
      <c r="J31" s="122"/>
      <c r="K31" s="122"/>
      <c r="L31" s="122">
        <v>4800</v>
      </c>
      <c r="M31" s="120"/>
      <c r="N31" s="122"/>
      <c r="O31" s="122"/>
      <c r="P31" s="122"/>
      <c r="Q31" s="122"/>
      <c r="R31" s="122"/>
      <c r="S31" s="122"/>
      <c r="T31" s="122"/>
      <c r="U31" s="122"/>
      <c r="V31" s="122"/>
      <c r="W31" s="122"/>
    </row>
    <row r="32" ht="53.25" customHeight="1" outlineLevel="1" spans="1:23">
      <c r="A32" s="120" t="s">
        <v>47</v>
      </c>
      <c r="B32" s="120" t="s">
        <v>228</v>
      </c>
      <c r="C32" s="120" t="s">
        <v>229</v>
      </c>
      <c r="D32" s="120" t="s">
        <v>79</v>
      </c>
      <c r="E32" s="120" t="s">
        <v>80</v>
      </c>
      <c r="F32" s="120" t="s">
        <v>230</v>
      </c>
      <c r="G32" s="120" t="s">
        <v>229</v>
      </c>
      <c r="H32" s="122"/>
      <c r="I32" s="122"/>
      <c r="J32" s="122"/>
      <c r="K32" s="122"/>
      <c r="L32" s="122"/>
      <c r="M32" s="120"/>
      <c r="N32" s="122"/>
      <c r="O32" s="122"/>
      <c r="P32" s="122"/>
      <c r="Q32" s="122"/>
      <c r="R32" s="122"/>
      <c r="S32" s="122"/>
      <c r="T32" s="122"/>
      <c r="U32" s="122"/>
      <c r="V32" s="122"/>
      <c r="W32" s="122"/>
    </row>
    <row r="33" ht="53.25" customHeight="1" outlineLevel="1" spans="1:23">
      <c r="A33" s="120" t="s">
        <v>47</v>
      </c>
      <c r="B33" s="120" t="s">
        <v>228</v>
      </c>
      <c r="C33" s="120" t="s">
        <v>229</v>
      </c>
      <c r="D33" s="120" t="s">
        <v>79</v>
      </c>
      <c r="E33" s="120" t="s">
        <v>80</v>
      </c>
      <c r="F33" s="120" t="s">
        <v>230</v>
      </c>
      <c r="G33" s="120" t="s">
        <v>229</v>
      </c>
      <c r="H33" s="122">
        <v>12760.08</v>
      </c>
      <c r="I33" s="122">
        <v>12760.08</v>
      </c>
      <c r="J33" s="122"/>
      <c r="K33" s="122"/>
      <c r="L33" s="122">
        <v>12760.08</v>
      </c>
      <c r="M33" s="120"/>
      <c r="N33" s="122"/>
      <c r="O33" s="122"/>
      <c r="P33" s="122"/>
      <c r="Q33" s="122"/>
      <c r="R33" s="122"/>
      <c r="S33" s="122"/>
      <c r="T33" s="122"/>
      <c r="U33" s="122"/>
      <c r="V33" s="122"/>
      <c r="W33" s="122"/>
    </row>
    <row r="34" ht="53.25" customHeight="1" outlineLevel="1" spans="1:23">
      <c r="A34" s="120" t="s">
        <v>47</v>
      </c>
      <c r="B34" s="120" t="s">
        <v>231</v>
      </c>
      <c r="C34" s="120" t="s">
        <v>232</v>
      </c>
      <c r="D34" s="120" t="s">
        <v>79</v>
      </c>
      <c r="E34" s="120" t="s">
        <v>80</v>
      </c>
      <c r="F34" s="120" t="s">
        <v>233</v>
      </c>
      <c r="G34" s="120" t="s">
        <v>234</v>
      </c>
      <c r="H34" s="122">
        <v>70800</v>
      </c>
      <c r="I34" s="122">
        <v>70800</v>
      </c>
      <c r="J34" s="122"/>
      <c r="K34" s="122"/>
      <c r="L34" s="122">
        <v>70800</v>
      </c>
      <c r="M34" s="120"/>
      <c r="N34" s="122"/>
      <c r="O34" s="122"/>
      <c r="P34" s="122"/>
      <c r="Q34" s="122"/>
      <c r="R34" s="122"/>
      <c r="S34" s="122"/>
      <c r="T34" s="122"/>
      <c r="U34" s="122"/>
      <c r="V34" s="122"/>
      <c r="W34" s="122"/>
    </row>
    <row r="35" ht="30.75" customHeight="1" spans="1:23">
      <c r="A35" s="126" t="s">
        <v>31</v>
      </c>
      <c r="B35" s="126"/>
      <c r="C35" s="126"/>
      <c r="D35" s="126"/>
      <c r="E35" s="126"/>
      <c r="F35" s="126"/>
      <c r="G35" s="126"/>
      <c r="H35" s="122">
        <v>1443213.28</v>
      </c>
      <c r="I35" s="122">
        <v>1443213.28</v>
      </c>
      <c r="J35" s="122"/>
      <c r="K35" s="122"/>
      <c r="L35" s="122">
        <v>1443213.28</v>
      </c>
      <c r="M35" s="122"/>
      <c r="N35" s="122"/>
      <c r="O35" s="122"/>
      <c r="P35" s="122"/>
      <c r="Q35" s="122"/>
      <c r="R35" s="122"/>
      <c r="S35" s="122"/>
      <c r="T35" s="122"/>
      <c r="U35" s="122"/>
      <c r="V35" s="122"/>
      <c r="W35" s="122"/>
    </row>
  </sheetData>
  <mergeCells count="32">
    <mergeCell ref="T1:W1"/>
    <mergeCell ref="A2:W2"/>
    <mergeCell ref="A3:G3"/>
    <mergeCell ref="T3:W3"/>
    <mergeCell ref="H4:W4"/>
    <mergeCell ref="I5:M5"/>
    <mergeCell ref="N5:P5"/>
    <mergeCell ref="R5:W5"/>
    <mergeCell ref="A35:G35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pageSetup paperSize="9" orientation="portrait" horizontalDpi="600" vertic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17"/>
  <sheetViews>
    <sheetView showZeros="0" workbookViewId="0">
      <selection activeCell="A3" sqref="A3:G3"/>
    </sheetView>
  </sheetViews>
  <sheetFormatPr defaultColWidth="10.2761904761905" defaultRowHeight="15" customHeight="1"/>
  <cols>
    <col min="1" max="1" width="5.71428571428571" customWidth="1"/>
    <col min="2" max="2" width="7.71428571428571" customWidth="1"/>
    <col min="3" max="3" width="9.85714285714286" customWidth="1"/>
    <col min="4" max="4" width="10.5714285714286" customWidth="1"/>
    <col min="5" max="5" width="6.00952380952381" customWidth="1"/>
    <col min="6" max="6" width="7.27619047619048" customWidth="1"/>
    <col min="7" max="7" width="5.27619047619048" customWidth="1"/>
    <col min="8" max="8" width="5.85714285714286" customWidth="1"/>
    <col min="9" max="11" width="12.8571428571429" customWidth="1"/>
    <col min="12" max="12" width="7.27619047619048" customWidth="1"/>
    <col min="13" max="13" width="5.85714285714286" customWidth="1"/>
    <col min="14" max="16" width="4.71428571428571" customWidth="1"/>
    <col min="17" max="17" width="8.00952380952381" customWidth="1"/>
    <col min="18" max="18" width="11.0095238095238" customWidth="1"/>
    <col min="19" max="20" width="9.85714285714286" customWidth="1"/>
    <col min="21" max="21" width="7.57142857142857" customWidth="1"/>
    <col min="22" max="22" width="5.00952380952381" customWidth="1"/>
    <col min="23" max="23" width="11.0095238095238" customWidth="1"/>
  </cols>
  <sheetData>
    <row r="1" ht="18.75" customHeight="1" spans="1:23">
      <c r="A1" s="116" t="s">
        <v>235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  <c r="V1" s="116"/>
      <c r="W1" s="116"/>
    </row>
    <row r="2" ht="26.25" customHeight="1" spans="1:23">
      <c r="A2" s="112" t="s">
        <v>236</v>
      </c>
      <c r="B2" s="112"/>
      <c r="C2" s="112" t="s">
        <v>60</v>
      </c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  <c r="U2" s="112"/>
      <c r="V2" s="112"/>
      <c r="W2" s="112"/>
    </row>
    <row r="3" ht="18.75" customHeight="1" spans="1:23">
      <c r="A3" s="117" t="s">
        <v>1</v>
      </c>
      <c r="B3" s="117"/>
      <c r="C3" s="117"/>
      <c r="D3" s="117"/>
      <c r="E3" s="117"/>
      <c r="F3" s="117"/>
      <c r="G3" s="117"/>
      <c r="H3" s="118"/>
      <c r="I3" s="118"/>
      <c r="J3" s="118"/>
      <c r="K3" s="118"/>
      <c r="L3" s="118"/>
      <c r="M3" s="118"/>
      <c r="N3" s="118"/>
      <c r="O3" s="118"/>
      <c r="P3" s="118"/>
      <c r="Q3" s="118"/>
      <c r="R3" s="118"/>
      <c r="S3" s="118"/>
      <c r="T3" s="118"/>
      <c r="U3" s="118"/>
      <c r="V3" s="116" t="s">
        <v>28</v>
      </c>
      <c r="W3" s="116"/>
    </row>
    <row r="4" ht="26.25" customHeight="1" spans="1:23">
      <c r="A4" s="119" t="s">
        <v>237</v>
      </c>
      <c r="B4" s="119" t="s">
        <v>167</v>
      </c>
      <c r="C4" s="119" t="s">
        <v>168</v>
      </c>
      <c r="D4" s="119" t="s">
        <v>238</v>
      </c>
      <c r="E4" s="119" t="s">
        <v>169</v>
      </c>
      <c r="F4" s="119" t="s">
        <v>170</v>
      </c>
      <c r="G4" s="119" t="s">
        <v>239</v>
      </c>
      <c r="H4" s="119" t="s">
        <v>240</v>
      </c>
      <c r="I4" s="119" t="s">
        <v>31</v>
      </c>
      <c r="J4" s="119" t="s">
        <v>241</v>
      </c>
      <c r="K4" s="119"/>
      <c r="L4" s="119"/>
      <c r="M4" s="119"/>
      <c r="N4" s="119" t="s">
        <v>179</v>
      </c>
      <c r="O4" s="119"/>
      <c r="P4" s="119"/>
      <c r="Q4" s="119" t="s">
        <v>38</v>
      </c>
      <c r="R4" s="119" t="s">
        <v>52</v>
      </c>
      <c r="S4" s="119"/>
      <c r="T4" s="119"/>
      <c r="U4" s="119"/>
      <c r="V4" s="119"/>
      <c r="W4" s="119"/>
    </row>
    <row r="5" ht="26.25" customHeight="1" spans="1:23">
      <c r="A5" s="119"/>
      <c r="B5" s="119"/>
      <c r="C5" s="119"/>
      <c r="D5" s="119"/>
      <c r="E5" s="119"/>
      <c r="F5" s="119"/>
      <c r="G5" s="119"/>
      <c r="H5" s="119"/>
      <c r="I5" s="119"/>
      <c r="J5" s="119" t="s">
        <v>35</v>
      </c>
      <c r="K5" s="119"/>
      <c r="L5" s="119" t="s">
        <v>36</v>
      </c>
      <c r="M5" s="119" t="s">
        <v>37</v>
      </c>
      <c r="N5" s="119" t="s">
        <v>35</v>
      </c>
      <c r="O5" s="119" t="s">
        <v>36</v>
      </c>
      <c r="P5" s="119" t="s">
        <v>37</v>
      </c>
      <c r="Q5" s="119"/>
      <c r="R5" s="119" t="s">
        <v>34</v>
      </c>
      <c r="S5" s="119" t="s">
        <v>41</v>
      </c>
      <c r="T5" s="119" t="s">
        <v>42</v>
      </c>
      <c r="U5" s="119" t="s">
        <v>43</v>
      </c>
      <c r="V5" s="119" t="s">
        <v>44</v>
      </c>
      <c r="W5" s="119" t="s">
        <v>45</v>
      </c>
    </row>
    <row r="6" ht="26.25" customHeight="1" spans="1:23">
      <c r="A6" s="119"/>
      <c r="B6" s="119"/>
      <c r="C6" s="119"/>
      <c r="D6" s="119"/>
      <c r="E6" s="119"/>
      <c r="F6" s="119"/>
      <c r="G6" s="119"/>
      <c r="H6" s="119"/>
      <c r="I6" s="119"/>
      <c r="J6" s="119" t="s">
        <v>34</v>
      </c>
      <c r="K6" s="119" t="s">
        <v>242</v>
      </c>
      <c r="L6" s="119"/>
      <c r="M6" s="119"/>
      <c r="N6" s="119"/>
      <c r="O6" s="119"/>
      <c r="P6" s="119"/>
      <c r="Q6" s="119"/>
      <c r="R6" s="119"/>
      <c r="S6" s="119"/>
      <c r="T6" s="119"/>
      <c r="U6" s="119"/>
      <c r="V6" s="119"/>
      <c r="W6" s="119"/>
    </row>
    <row r="7" ht="18.75" customHeight="1" spans="1:23">
      <c r="A7" s="119" t="s">
        <v>60</v>
      </c>
      <c r="B7" s="119" t="s">
        <v>61</v>
      </c>
      <c r="C7" s="119" t="s">
        <v>62</v>
      </c>
      <c r="D7" s="119" t="s">
        <v>63</v>
      </c>
      <c r="E7" s="119" t="s">
        <v>64</v>
      </c>
      <c r="F7" s="119" t="s">
        <v>65</v>
      </c>
      <c r="G7" s="119" t="s">
        <v>66</v>
      </c>
      <c r="H7" s="119" t="s">
        <v>67</v>
      </c>
      <c r="I7" s="119" t="s">
        <v>68</v>
      </c>
      <c r="J7" s="119" t="s">
        <v>69</v>
      </c>
      <c r="K7" s="119" t="s">
        <v>70</v>
      </c>
      <c r="L7" s="119" t="s">
        <v>71</v>
      </c>
      <c r="M7" s="119" t="s">
        <v>72</v>
      </c>
      <c r="N7" s="119" t="s">
        <v>73</v>
      </c>
      <c r="O7" s="119" t="s">
        <v>74</v>
      </c>
      <c r="P7" s="119" t="s">
        <v>181</v>
      </c>
      <c r="Q7" s="119" t="s">
        <v>182</v>
      </c>
      <c r="R7" s="119" t="s">
        <v>183</v>
      </c>
      <c r="S7" s="119" t="s">
        <v>184</v>
      </c>
      <c r="T7" s="119" t="s">
        <v>185</v>
      </c>
      <c r="U7" s="119" t="s">
        <v>186</v>
      </c>
      <c r="V7" s="119" t="s">
        <v>187</v>
      </c>
      <c r="W7" s="119" t="s">
        <v>188</v>
      </c>
    </row>
    <row r="8" ht="52.5" customHeight="1" spans="1:23">
      <c r="A8" s="120"/>
      <c r="B8" s="120"/>
      <c r="C8" s="120" t="s">
        <v>243</v>
      </c>
      <c r="D8" s="120"/>
      <c r="E8" s="120"/>
      <c r="F8" s="120"/>
      <c r="G8" s="120"/>
      <c r="H8" s="120"/>
      <c r="I8" s="122">
        <v>100000</v>
      </c>
      <c r="J8" s="122">
        <v>100000</v>
      </c>
      <c r="K8" s="122">
        <v>100000</v>
      </c>
      <c r="L8" s="122"/>
      <c r="M8" s="122"/>
      <c r="N8" s="122"/>
      <c r="O8" s="122"/>
      <c r="P8" s="122"/>
      <c r="Q8" s="122"/>
      <c r="R8" s="122"/>
      <c r="S8" s="122"/>
      <c r="T8" s="122"/>
      <c r="U8" s="122"/>
      <c r="V8" s="122"/>
      <c r="W8" s="122"/>
    </row>
    <row r="9" ht="52.5" customHeight="1" outlineLevel="1" spans="1:23">
      <c r="A9" s="120" t="s">
        <v>244</v>
      </c>
      <c r="B9" s="120" t="s">
        <v>245</v>
      </c>
      <c r="C9" s="120" t="s">
        <v>243</v>
      </c>
      <c r="D9" s="120" t="s">
        <v>47</v>
      </c>
      <c r="E9" s="120" t="s">
        <v>79</v>
      </c>
      <c r="F9" s="120" t="s">
        <v>80</v>
      </c>
      <c r="G9" s="120" t="s">
        <v>213</v>
      </c>
      <c r="H9" s="120" t="s">
        <v>214</v>
      </c>
      <c r="I9" s="122">
        <v>40000</v>
      </c>
      <c r="J9" s="122">
        <v>40000</v>
      </c>
      <c r="K9" s="122">
        <v>40000</v>
      </c>
      <c r="L9" s="122"/>
      <c r="M9" s="122"/>
      <c r="N9" s="122"/>
      <c r="O9" s="122"/>
      <c r="P9" s="122"/>
      <c r="Q9" s="122"/>
      <c r="R9" s="122"/>
      <c r="S9" s="122"/>
      <c r="T9" s="122"/>
      <c r="U9" s="122"/>
      <c r="V9" s="122"/>
      <c r="W9" s="122"/>
    </row>
    <row r="10" ht="52.5" customHeight="1" outlineLevel="1" spans="1:23">
      <c r="A10" s="120" t="s">
        <v>244</v>
      </c>
      <c r="B10" s="120" t="s">
        <v>245</v>
      </c>
      <c r="C10" s="120" t="s">
        <v>243</v>
      </c>
      <c r="D10" s="120" t="s">
        <v>47</v>
      </c>
      <c r="E10" s="120" t="s">
        <v>79</v>
      </c>
      <c r="F10" s="120" t="s">
        <v>80</v>
      </c>
      <c r="G10" s="120" t="s">
        <v>224</v>
      </c>
      <c r="H10" s="120" t="s">
        <v>225</v>
      </c>
      <c r="I10" s="122">
        <v>20000</v>
      </c>
      <c r="J10" s="122">
        <v>20000</v>
      </c>
      <c r="K10" s="122">
        <v>20000</v>
      </c>
      <c r="L10" s="122"/>
      <c r="M10" s="122"/>
      <c r="N10" s="120"/>
      <c r="O10" s="120"/>
      <c r="P10" s="120"/>
      <c r="Q10" s="122"/>
      <c r="R10" s="122"/>
      <c r="S10" s="122"/>
      <c r="T10" s="122"/>
      <c r="U10" s="122"/>
      <c r="V10" s="122"/>
      <c r="W10" s="122"/>
    </row>
    <row r="11" ht="52.5" customHeight="1" outlineLevel="1" spans="1:23">
      <c r="A11" s="120" t="s">
        <v>244</v>
      </c>
      <c r="B11" s="120" t="s">
        <v>245</v>
      </c>
      <c r="C11" s="120" t="s">
        <v>243</v>
      </c>
      <c r="D11" s="120" t="s">
        <v>47</v>
      </c>
      <c r="E11" s="120" t="s">
        <v>79</v>
      </c>
      <c r="F11" s="120" t="s">
        <v>80</v>
      </c>
      <c r="G11" s="120" t="s">
        <v>246</v>
      </c>
      <c r="H11" s="120" t="s">
        <v>247</v>
      </c>
      <c r="I11" s="122">
        <v>30000</v>
      </c>
      <c r="J11" s="122">
        <v>30000</v>
      </c>
      <c r="K11" s="122">
        <v>30000</v>
      </c>
      <c r="L11" s="122"/>
      <c r="M11" s="122"/>
      <c r="N11" s="120"/>
      <c r="O11" s="120"/>
      <c r="P11" s="120"/>
      <c r="Q11" s="122"/>
      <c r="R11" s="122"/>
      <c r="S11" s="122"/>
      <c r="T11" s="122"/>
      <c r="U11" s="122"/>
      <c r="V11" s="122"/>
      <c r="W11" s="122"/>
    </row>
    <row r="12" ht="52.5" customHeight="1" outlineLevel="1" spans="1:23">
      <c r="A12" s="120" t="s">
        <v>244</v>
      </c>
      <c r="B12" s="120" t="s">
        <v>245</v>
      </c>
      <c r="C12" s="120" t="s">
        <v>243</v>
      </c>
      <c r="D12" s="120" t="s">
        <v>47</v>
      </c>
      <c r="E12" s="120" t="s">
        <v>79</v>
      </c>
      <c r="F12" s="120" t="s">
        <v>80</v>
      </c>
      <c r="G12" s="120" t="s">
        <v>217</v>
      </c>
      <c r="H12" s="120" t="s">
        <v>218</v>
      </c>
      <c r="I12" s="122">
        <v>10000</v>
      </c>
      <c r="J12" s="122">
        <v>10000</v>
      </c>
      <c r="K12" s="122">
        <v>10000</v>
      </c>
      <c r="L12" s="122"/>
      <c r="M12" s="122"/>
      <c r="N12" s="120"/>
      <c r="O12" s="120"/>
      <c r="P12" s="120"/>
      <c r="Q12" s="122"/>
      <c r="R12" s="122"/>
      <c r="S12" s="122"/>
      <c r="T12" s="122"/>
      <c r="U12" s="122"/>
      <c r="V12" s="122"/>
      <c r="W12" s="122"/>
    </row>
    <row r="13" ht="52.5" customHeight="1" spans="1:23">
      <c r="A13" s="120"/>
      <c r="B13" s="120"/>
      <c r="C13" s="120" t="s">
        <v>248</v>
      </c>
      <c r="D13" s="120"/>
      <c r="E13" s="120"/>
      <c r="F13" s="120"/>
      <c r="G13" s="120"/>
      <c r="H13" s="120"/>
      <c r="I13" s="122">
        <v>300000</v>
      </c>
      <c r="J13" s="122"/>
      <c r="K13" s="122"/>
      <c r="L13" s="122"/>
      <c r="M13" s="122"/>
      <c r="N13" s="120"/>
      <c r="O13" s="120"/>
      <c r="P13" s="120"/>
      <c r="Q13" s="122"/>
      <c r="R13" s="122">
        <v>300000</v>
      </c>
      <c r="S13" s="122"/>
      <c r="T13" s="122"/>
      <c r="U13" s="122">
        <v>300000</v>
      </c>
      <c r="V13" s="122"/>
      <c r="W13" s="122"/>
    </row>
    <row r="14" ht="52.5" customHeight="1" outlineLevel="1" spans="1:23">
      <c r="A14" s="120" t="s">
        <v>244</v>
      </c>
      <c r="B14" s="120" t="s">
        <v>249</v>
      </c>
      <c r="C14" s="120" t="s">
        <v>248</v>
      </c>
      <c r="D14" s="120" t="s">
        <v>47</v>
      </c>
      <c r="E14" s="120" t="s">
        <v>79</v>
      </c>
      <c r="F14" s="120" t="s">
        <v>80</v>
      </c>
      <c r="G14" s="120" t="s">
        <v>213</v>
      </c>
      <c r="H14" s="120" t="s">
        <v>214</v>
      </c>
      <c r="I14" s="122">
        <v>100000</v>
      </c>
      <c r="J14" s="122"/>
      <c r="K14" s="122"/>
      <c r="L14" s="122"/>
      <c r="M14" s="122"/>
      <c r="N14" s="120"/>
      <c r="O14" s="120"/>
      <c r="P14" s="120"/>
      <c r="Q14" s="122"/>
      <c r="R14" s="122">
        <v>100000</v>
      </c>
      <c r="S14" s="122"/>
      <c r="T14" s="122"/>
      <c r="U14" s="122">
        <v>100000</v>
      </c>
      <c r="V14" s="122"/>
      <c r="W14" s="122"/>
    </row>
    <row r="15" ht="52.5" customHeight="1" outlineLevel="1" spans="1:23">
      <c r="A15" s="120" t="s">
        <v>244</v>
      </c>
      <c r="B15" s="120" t="s">
        <v>249</v>
      </c>
      <c r="C15" s="120" t="s">
        <v>248</v>
      </c>
      <c r="D15" s="120" t="s">
        <v>47</v>
      </c>
      <c r="E15" s="120" t="s">
        <v>79</v>
      </c>
      <c r="F15" s="120" t="s">
        <v>80</v>
      </c>
      <c r="G15" s="120" t="s">
        <v>246</v>
      </c>
      <c r="H15" s="120" t="s">
        <v>247</v>
      </c>
      <c r="I15" s="122">
        <v>100000</v>
      </c>
      <c r="J15" s="122"/>
      <c r="K15" s="122"/>
      <c r="L15" s="122"/>
      <c r="M15" s="122"/>
      <c r="N15" s="120"/>
      <c r="O15" s="120"/>
      <c r="P15" s="120"/>
      <c r="Q15" s="122"/>
      <c r="R15" s="122">
        <v>100000</v>
      </c>
      <c r="S15" s="122"/>
      <c r="T15" s="122"/>
      <c r="U15" s="122">
        <v>100000</v>
      </c>
      <c r="V15" s="122"/>
      <c r="W15" s="122"/>
    </row>
    <row r="16" ht="52.5" customHeight="1" outlineLevel="1" spans="1:23">
      <c r="A16" s="120" t="s">
        <v>244</v>
      </c>
      <c r="B16" s="120" t="s">
        <v>249</v>
      </c>
      <c r="C16" s="120" t="s">
        <v>248</v>
      </c>
      <c r="D16" s="120" t="s">
        <v>47</v>
      </c>
      <c r="E16" s="120" t="s">
        <v>79</v>
      </c>
      <c r="F16" s="120" t="s">
        <v>80</v>
      </c>
      <c r="G16" s="120" t="s">
        <v>250</v>
      </c>
      <c r="H16" s="120" t="s">
        <v>251</v>
      </c>
      <c r="I16" s="122">
        <v>100000</v>
      </c>
      <c r="J16" s="122"/>
      <c r="K16" s="122"/>
      <c r="L16" s="122"/>
      <c r="M16" s="122"/>
      <c r="N16" s="120"/>
      <c r="O16" s="120"/>
      <c r="P16" s="120"/>
      <c r="Q16" s="122"/>
      <c r="R16" s="122">
        <v>100000</v>
      </c>
      <c r="S16" s="122"/>
      <c r="T16" s="122"/>
      <c r="U16" s="122">
        <v>100000</v>
      </c>
      <c r="V16" s="122"/>
      <c r="W16" s="122"/>
    </row>
    <row r="17" ht="30" customHeight="1" spans="1:23">
      <c r="A17" s="121" t="s">
        <v>31</v>
      </c>
      <c r="B17" s="121"/>
      <c r="C17" s="121"/>
      <c r="D17" s="121"/>
      <c r="E17" s="121"/>
      <c r="F17" s="121"/>
      <c r="G17" s="121"/>
      <c r="H17" s="121"/>
      <c r="I17" s="122">
        <v>400000</v>
      </c>
      <c r="J17" s="122">
        <v>100000</v>
      </c>
      <c r="K17" s="122">
        <v>100000</v>
      </c>
      <c r="L17" s="122"/>
      <c r="M17" s="122"/>
      <c r="N17" s="122"/>
      <c r="O17" s="122"/>
      <c r="P17" s="122"/>
      <c r="Q17" s="122"/>
      <c r="R17" s="122">
        <v>300000</v>
      </c>
      <c r="S17" s="122"/>
      <c r="T17" s="122"/>
      <c r="U17" s="122">
        <v>300000</v>
      </c>
      <c r="V17" s="122"/>
      <c r="W17" s="122"/>
    </row>
  </sheetData>
  <mergeCells count="30">
    <mergeCell ref="A1:W1"/>
    <mergeCell ref="A2:W2"/>
    <mergeCell ref="A3:G3"/>
    <mergeCell ref="V3:W3"/>
    <mergeCell ref="J4:M4"/>
    <mergeCell ref="N4:P4"/>
    <mergeCell ref="R4:W4"/>
    <mergeCell ref="J5:K5"/>
    <mergeCell ref="A17:H17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" right="0.75" top="1" bottom="1" header="0.5" footer="0.5"/>
  <pageSetup paperSize="9" orientation="portrait" horizontalDpi="600" vertic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12"/>
  <sheetViews>
    <sheetView showZeros="0" workbookViewId="0">
      <selection activeCell="A3" sqref="A3:E3"/>
    </sheetView>
  </sheetViews>
  <sheetFormatPr defaultColWidth="10.2761904761905" defaultRowHeight="15" customHeight="1"/>
  <cols>
    <col min="1" max="9" width="14.2761904761905" customWidth="1"/>
    <col min="10" max="10" width="34.2761904761905" customWidth="1"/>
  </cols>
  <sheetData>
    <row r="1" ht="18.75" customHeight="1" spans="1:10">
      <c r="A1" s="111"/>
      <c r="B1" s="111"/>
      <c r="C1" s="111"/>
      <c r="D1" s="111"/>
      <c r="E1" s="111"/>
      <c r="F1" s="111"/>
      <c r="G1" s="111"/>
      <c r="H1" s="111"/>
      <c r="I1" s="111"/>
      <c r="J1" s="115" t="s">
        <v>252</v>
      </c>
    </row>
    <row r="2" ht="34.5" customHeight="1" spans="1:10">
      <c r="A2" s="112" t="str">
        <f>"2025"&amp;"年项目支出绩效目标表"</f>
        <v>2025年项目支出绩效目标表</v>
      </c>
      <c r="B2" s="112"/>
      <c r="C2" s="112"/>
      <c r="D2" s="112"/>
      <c r="E2" s="112"/>
      <c r="F2" s="112"/>
      <c r="G2" s="112"/>
      <c r="H2" s="112"/>
      <c r="I2" s="112"/>
      <c r="J2" s="112"/>
    </row>
    <row r="3" ht="18.75" customHeight="1" spans="1:10">
      <c r="A3" s="111" t="s">
        <v>1</v>
      </c>
      <c r="B3" s="111"/>
      <c r="C3" s="111"/>
      <c r="D3" s="111"/>
      <c r="E3" s="111"/>
      <c r="F3" s="111"/>
      <c r="G3" s="111"/>
      <c r="H3" s="111"/>
      <c r="I3" s="111"/>
      <c r="J3" s="111"/>
    </row>
    <row r="4" ht="22.5" customHeight="1" spans="1:10">
      <c r="A4" s="113" t="s">
        <v>253</v>
      </c>
      <c r="B4" s="113" t="s">
        <v>254</v>
      </c>
      <c r="C4" s="113" t="s">
        <v>255</v>
      </c>
      <c r="D4" s="113" t="s">
        <v>256</v>
      </c>
      <c r="E4" s="113" t="s">
        <v>257</v>
      </c>
      <c r="F4" s="113" t="s">
        <v>258</v>
      </c>
      <c r="G4" s="113" t="s">
        <v>259</v>
      </c>
      <c r="H4" s="113" t="s">
        <v>260</v>
      </c>
      <c r="I4" s="113" t="s">
        <v>261</v>
      </c>
      <c r="J4" s="113" t="s">
        <v>262</v>
      </c>
    </row>
    <row r="5" ht="22.5" customHeight="1" spans="1:10">
      <c r="A5" s="113" t="s">
        <v>60</v>
      </c>
      <c r="B5" s="113" t="s">
        <v>61</v>
      </c>
      <c r="C5" s="113" t="s">
        <v>62</v>
      </c>
      <c r="D5" s="113" t="s">
        <v>63</v>
      </c>
      <c r="E5" s="113" t="s">
        <v>64</v>
      </c>
      <c r="F5" s="113" t="s">
        <v>65</v>
      </c>
      <c r="G5" s="113" t="s">
        <v>66</v>
      </c>
      <c r="H5" s="113" t="s">
        <v>67</v>
      </c>
      <c r="I5" s="113" t="s">
        <v>68</v>
      </c>
      <c r="J5" s="113" t="s">
        <v>69</v>
      </c>
    </row>
    <row r="6" ht="52.5" customHeight="1" spans="1:10">
      <c r="A6" s="113" t="s">
        <v>47</v>
      </c>
      <c r="B6" s="113"/>
      <c r="C6" s="113"/>
      <c r="D6" s="113"/>
      <c r="E6" s="113"/>
      <c r="F6" s="113"/>
      <c r="G6" s="113"/>
      <c r="H6" s="113"/>
      <c r="I6" s="113"/>
      <c r="J6" s="113"/>
    </row>
    <row r="7" ht="52.5" customHeight="1" outlineLevel="1" spans="1:10">
      <c r="A7" s="114" t="s">
        <v>243</v>
      </c>
      <c r="B7" s="114" t="s">
        <v>263</v>
      </c>
      <c r="C7" s="114" t="s">
        <v>264</v>
      </c>
      <c r="D7" s="114" t="s">
        <v>265</v>
      </c>
      <c r="E7" s="114" t="s">
        <v>265</v>
      </c>
      <c r="F7" s="114" t="s">
        <v>266</v>
      </c>
      <c r="G7" s="113" t="s">
        <v>267</v>
      </c>
      <c r="H7" s="113" t="s">
        <v>268</v>
      </c>
      <c r="I7" s="114" t="s">
        <v>269</v>
      </c>
      <c r="J7" s="114" t="s">
        <v>270</v>
      </c>
    </row>
    <row r="8" ht="52.5" customHeight="1" outlineLevel="1" spans="1:10">
      <c r="A8" s="114" t="s">
        <v>243</v>
      </c>
      <c r="B8" s="114" t="s">
        <v>263</v>
      </c>
      <c r="C8" s="114" t="s">
        <v>271</v>
      </c>
      <c r="D8" s="114" t="s">
        <v>272</v>
      </c>
      <c r="E8" s="114" t="s">
        <v>273</v>
      </c>
      <c r="F8" s="114" t="s">
        <v>266</v>
      </c>
      <c r="G8" s="113" t="s">
        <v>274</v>
      </c>
      <c r="H8" s="113" t="s">
        <v>275</v>
      </c>
      <c r="I8" s="114" t="s">
        <v>273</v>
      </c>
      <c r="J8" s="114" t="s">
        <v>276</v>
      </c>
    </row>
    <row r="9" ht="52.5" customHeight="1" outlineLevel="1" spans="1:10">
      <c r="A9" s="114" t="s">
        <v>243</v>
      </c>
      <c r="B9" s="114" t="s">
        <v>263</v>
      </c>
      <c r="C9" s="114" t="s">
        <v>277</v>
      </c>
      <c r="D9" s="114" t="s">
        <v>278</v>
      </c>
      <c r="E9" s="114" t="s">
        <v>278</v>
      </c>
      <c r="F9" s="114" t="s">
        <v>266</v>
      </c>
      <c r="G9" s="113" t="s">
        <v>274</v>
      </c>
      <c r="H9" s="113" t="s">
        <v>275</v>
      </c>
      <c r="I9" s="114" t="s">
        <v>273</v>
      </c>
      <c r="J9" s="114" t="s">
        <v>279</v>
      </c>
    </row>
    <row r="10" ht="52.5" customHeight="1" outlineLevel="1" spans="1:10">
      <c r="A10" s="114" t="s">
        <v>248</v>
      </c>
      <c r="B10" s="114" t="s">
        <v>280</v>
      </c>
      <c r="C10" s="114" t="s">
        <v>264</v>
      </c>
      <c r="D10" s="114" t="s">
        <v>265</v>
      </c>
      <c r="E10" s="114" t="s">
        <v>265</v>
      </c>
      <c r="F10" s="114" t="s">
        <v>266</v>
      </c>
      <c r="G10" s="113" t="s">
        <v>69</v>
      </c>
      <c r="H10" s="113" t="s">
        <v>281</v>
      </c>
      <c r="I10" s="114" t="s">
        <v>269</v>
      </c>
      <c r="J10" s="114" t="s">
        <v>282</v>
      </c>
    </row>
    <row r="11" ht="52.5" customHeight="1" outlineLevel="1" spans="1:10">
      <c r="A11" s="114" t="s">
        <v>248</v>
      </c>
      <c r="B11" s="114" t="s">
        <v>280</v>
      </c>
      <c r="C11" s="114" t="s">
        <v>271</v>
      </c>
      <c r="D11" s="114" t="s">
        <v>272</v>
      </c>
      <c r="E11" s="114" t="s">
        <v>272</v>
      </c>
      <c r="F11" s="114" t="s">
        <v>283</v>
      </c>
      <c r="G11" s="113" t="s">
        <v>284</v>
      </c>
      <c r="H11" s="113" t="s">
        <v>275</v>
      </c>
      <c r="I11" s="114" t="s">
        <v>273</v>
      </c>
      <c r="J11" s="114" t="s">
        <v>285</v>
      </c>
    </row>
    <row r="12" ht="52.5" customHeight="1" outlineLevel="1" spans="1:10">
      <c r="A12" s="114" t="s">
        <v>248</v>
      </c>
      <c r="B12" s="114" t="s">
        <v>280</v>
      </c>
      <c r="C12" s="114" t="s">
        <v>277</v>
      </c>
      <c r="D12" s="114" t="s">
        <v>278</v>
      </c>
      <c r="E12" s="114" t="s">
        <v>278</v>
      </c>
      <c r="F12" s="114" t="s">
        <v>283</v>
      </c>
      <c r="G12" s="113" t="s">
        <v>286</v>
      </c>
      <c r="H12" s="113" t="s">
        <v>275</v>
      </c>
      <c r="I12" s="114" t="s">
        <v>273</v>
      </c>
      <c r="J12" s="114" t="s">
        <v>287</v>
      </c>
    </row>
  </sheetData>
  <mergeCells count="6">
    <mergeCell ref="A2:J2"/>
    <mergeCell ref="A3:E3"/>
    <mergeCell ref="A7:A9"/>
    <mergeCell ref="A10:A12"/>
    <mergeCell ref="B7:B9"/>
    <mergeCell ref="B10:B12"/>
  </mergeCells>
  <pageMargins left="0.75" right="0.75" top="1" bottom="1" header="0.5" footer="0.5"/>
  <pageSetup paperSize="9" orientation="portrait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ONLYOFFICE/7.5.1.23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 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市对下转移支付预算表09-1</vt:lpstr>
      <vt:lpstr>市对下转移支付绩效目标表09-2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OPT-7060</cp:lastModifiedBy>
  <cp:revision>1</cp:revision>
  <dcterms:created xsi:type="dcterms:W3CDTF">2025-04-18T07:48:10Z</dcterms:created>
  <dcterms:modified xsi:type="dcterms:W3CDTF">2025-04-18T07:50:23Z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E3DB8B3405EBC21301D1E06790AE4C8E_42</vt:lpwstr>
  </property>
  <property fmtid="{D5CDD505-2E9C-101B-9397-08002B2CF9AE}" pid="3" name="KSOProductBuildVer">
    <vt:lpwstr>2052-12.1.0.20784</vt:lpwstr>
  </property>
</Properties>
</file>