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Sheet1!$A$5:$R$32</definedName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<sst xmlns="http://schemas.openxmlformats.org/spreadsheetml/2006/main" count="120" uniqueCount="78">
  <si>
    <t>芒市收回2024年12月27日不能支出衔接资金情况表</t>
  </si>
  <si>
    <t>单位：元</t>
  </si>
  <si>
    <t>序号</t>
  </si>
  <si>
    <t>指标单位</t>
  </si>
  <si>
    <t>原指标文号</t>
  </si>
  <si>
    <t>项目名称</t>
  </si>
  <si>
    <t>原云财农〔2024〕121号-德财农〔2024〕101号下达金额</t>
  </si>
  <si>
    <t>原云财农〔2024〕121号-德财农〔2024〕101号支出金额</t>
  </si>
  <si>
    <t>省级收回指标云财农〔2024〕121号-德财农〔2024〕101号扣回金额</t>
  </si>
  <si>
    <t>不能支出金额</t>
  </si>
  <si>
    <t>本次收回金额</t>
  </si>
  <si>
    <t>调整安排项目</t>
  </si>
  <si>
    <t>收回后剩余金额</t>
  </si>
  <si>
    <t>备注</t>
  </si>
  <si>
    <t>资金任务</t>
  </si>
  <si>
    <t>小计</t>
  </si>
  <si>
    <t>中央资金</t>
  </si>
  <si>
    <t>省级资金</t>
  </si>
  <si>
    <t>项目金额</t>
  </si>
  <si>
    <t>芒市合计</t>
  </si>
  <si>
    <t>勐戛镇人民政府</t>
  </si>
  <si>
    <t>芒财农〔2024〕4号</t>
  </si>
  <si>
    <t>勐戛镇勐戛村等9个村食品加工厂建设项目</t>
  </si>
  <si>
    <t>中山乡福兴村边坡防护工程</t>
  </si>
  <si>
    <t>第一批中央资金，项目已完工未结算</t>
  </si>
  <si>
    <t>少数民族发展</t>
  </si>
  <si>
    <t>勐戛镇人民政府小计</t>
  </si>
  <si>
    <t>芒海镇人民政府</t>
  </si>
  <si>
    <t>芒财农〔2024〕65号</t>
  </si>
  <si>
    <t>芒海镇坚果初加工基地二期建设项目</t>
  </si>
  <si>
    <t>第一批省级资金，项目未完工</t>
  </si>
  <si>
    <t>少数民族发展任务</t>
  </si>
  <si>
    <t>芒海镇人民政府小计</t>
  </si>
  <si>
    <t>风平镇人民政府</t>
  </si>
  <si>
    <t>芒财农〔2024〕80号</t>
  </si>
  <si>
    <t>那目食用菌种植基地提质增效项目</t>
  </si>
  <si>
    <t>第二批中央资金，经核实属于项目结余资金</t>
  </si>
  <si>
    <t>风平镇人民政府小计</t>
  </si>
  <si>
    <t>西山乡人民政府</t>
  </si>
  <si>
    <t>西山乡弄丙村委会坚果加工厂（二期）建设项目</t>
  </si>
  <si>
    <t>第二批中央资金，项目已完工，土建已验收，设备正在调试</t>
  </si>
  <si>
    <t>西山乡人民政府小计</t>
  </si>
  <si>
    <t>中山乡人民政府</t>
  </si>
  <si>
    <t>芒财农〔2024〕134号</t>
  </si>
  <si>
    <t>项目未完工</t>
  </si>
  <si>
    <t>中山乡人民政府小计</t>
  </si>
  <si>
    <t>三台乡人民政府</t>
  </si>
  <si>
    <t>三台山乡坚果分拣中心</t>
  </si>
  <si>
    <t>巩固拓展脱贫攻坚成果和乡村振兴任务</t>
  </si>
  <si>
    <t>芒市三台山乡勐丹村甘蔗示范基地</t>
  </si>
  <si>
    <t>三台乡人民政府小计</t>
  </si>
  <si>
    <t>五岔路乡人民政府</t>
  </si>
  <si>
    <t>芒蚌村千亩连片果园灌溉引水建设项目</t>
  </si>
  <si>
    <t>第一批省级资金，经核实属于项目结余资金</t>
  </si>
  <si>
    <t>五岔路乡人民政府小计</t>
  </si>
  <si>
    <t>遮放农场社区管委会</t>
  </si>
  <si>
    <t>遮放农场精品咖啡生产线建设项目</t>
  </si>
  <si>
    <t>第一批中央资金，经核实属于项目结余资金</t>
  </si>
  <si>
    <t>欠发达国有农场巩固提升任务</t>
  </si>
  <si>
    <t>遮放农场社区管委会小计</t>
  </si>
  <si>
    <t>芒市农业农村局</t>
  </si>
  <si>
    <t>芒财农〔2024〕98号(从芒财农〔2024〕4号调整)</t>
  </si>
  <si>
    <t>2024年脱贫人口小额信贷贴息</t>
  </si>
  <si>
    <t>经核实属于项目结余资金</t>
  </si>
  <si>
    <t>芒市2024年雨露计划</t>
  </si>
  <si>
    <t>芒市2024年支持联农带农新型农业经营主体奖补项目</t>
  </si>
  <si>
    <t>芒市农业农村局小计</t>
  </si>
  <si>
    <t>芒市人力资源和社会
保障局</t>
  </si>
  <si>
    <t>芒市2024年监测对象乡村公益性岗位</t>
  </si>
  <si>
    <t>芒市人力资源和社会保障局小计</t>
  </si>
  <si>
    <t>芒市水利局</t>
  </si>
  <si>
    <t>芒财农〔2024〕151号芒财农〔2024〕150号</t>
  </si>
  <si>
    <t>遮放镇河边寨小型拦水坝建设项目</t>
  </si>
  <si>
    <t>10中旬调整增加项目，项目于12月开工</t>
  </si>
  <si>
    <t>芒市水利局小计</t>
  </si>
  <si>
    <t>芒市民族宗教事务局</t>
  </si>
  <si>
    <t>芒市民族村寨提升建设项目</t>
  </si>
  <si>
    <t>芒市民族宗教事务局小计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</si>
</sst>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);[Red]\(0.0000\)"/>
    <numFmt numFmtId="177" formatCode="#,##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0"/>
      <name val="宋体"/>
      <charset val="0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32" fillId="29" borderId="8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topLeftCell="A7" workbookViewId="0">
      <selection activeCell="L14" sqref="L14"/>
    </sheetView>
  </sheetViews>
  <sheetFormatPr defaultColWidth="9" defaultRowHeight="14.25"/>
  <cols>
    <col min="1" max="1" width="9" style="1"/>
    <col min="2" max="4" width="20.25" style="1" customWidth="1"/>
    <col min="5" max="6" width="14.625" style="1" customWidth="1"/>
    <col min="7" max="7" width="15.5" style="1" customWidth="1"/>
    <col min="8" max="8" width="13.375" style="1" customWidth="1"/>
    <col min="9" max="9" width="13.875" style="1" customWidth="1"/>
    <col min="10" max="10" width="13.25" style="1" customWidth="1"/>
    <col min="11" max="11" width="16.25" style="1" customWidth="1"/>
    <col min="12" max="13" width="13.5" style="1" customWidth="1"/>
    <col min="14" max="14" width="15.5" style="1" customWidth="1"/>
    <col min="15" max="15" width="14.875" style="1" customWidth="1"/>
    <col min="16" max="16" width="11.5" style="1" customWidth="1"/>
    <col min="17" max="17" width="16.25" style="1" customWidth="1"/>
    <col min="18" max="18" width="12.625" style="1"/>
    <col min="19" max="16384" width="9" style="1"/>
  </cols>
  <sheetData>
    <row r="1" s="1" customFormat="1" ht="48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3" customHeight="1" spans="11:16">
      <c r="K2" s="25" t="s">
        <v>1</v>
      </c>
      <c r="L2" s="26"/>
      <c r="M2" s="26"/>
      <c r="N2" s="26"/>
      <c r="O2" s="26"/>
      <c r="P2" s="26"/>
    </row>
    <row r="3" s="2" customFormat="1" ht="33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/>
      <c r="J3" s="5"/>
      <c r="K3" s="5" t="s">
        <v>10</v>
      </c>
      <c r="L3" s="5"/>
      <c r="M3" s="27" t="s">
        <v>11</v>
      </c>
      <c r="N3" s="28"/>
      <c r="O3" s="29" t="s">
        <v>12</v>
      </c>
      <c r="P3" s="30"/>
      <c r="Q3" s="5" t="s">
        <v>13</v>
      </c>
      <c r="R3" s="5" t="s">
        <v>14</v>
      </c>
    </row>
    <row r="4" s="2" customFormat="1" ht="51" customHeight="1" spans="1:18">
      <c r="A4" s="5"/>
      <c r="B4" s="5"/>
      <c r="C4" s="5"/>
      <c r="D4" s="5"/>
      <c r="E4" s="6"/>
      <c r="F4" s="6"/>
      <c r="G4" s="6"/>
      <c r="H4" s="5" t="s">
        <v>15</v>
      </c>
      <c r="I4" s="5" t="s">
        <v>16</v>
      </c>
      <c r="J4" s="5" t="s">
        <v>17</v>
      </c>
      <c r="K4" s="5" t="s">
        <v>16</v>
      </c>
      <c r="L4" s="5" t="s">
        <v>17</v>
      </c>
      <c r="M4" s="31" t="s">
        <v>5</v>
      </c>
      <c r="N4" s="31" t="s">
        <v>18</v>
      </c>
      <c r="O4" s="28" t="s">
        <v>16</v>
      </c>
      <c r="P4" s="5" t="s">
        <v>17</v>
      </c>
      <c r="Q4" s="5"/>
      <c r="R4" s="5"/>
    </row>
    <row r="5" s="2" customFormat="1" ht="37" customHeight="1" spans="1:18">
      <c r="A5" s="7" t="s">
        <v>19</v>
      </c>
      <c r="B5" s="8"/>
      <c r="C5" s="8"/>
      <c r="D5" s="9"/>
      <c r="E5" s="10">
        <f>E7+E9+E11+E13+E15+E18+E20+E22+E26+E28+E30+E32</f>
        <v>4160000</v>
      </c>
      <c r="F5" s="10">
        <f>F7+F9+F11+F13+F15+F18+F20+F22+F26+F28+F30+F32</f>
        <v>3653464.37</v>
      </c>
      <c r="G5" s="10">
        <f>G7+G9+G11+G13+G15+G18+G20+G22+G26+G28+G30+G32</f>
        <v>-2300000</v>
      </c>
      <c r="H5" s="10">
        <f>H7+H9+H11+H13+H15+H18+H20+H22+H26+H28+H30+H32</f>
        <v>2677683.37</v>
      </c>
      <c r="I5" s="10">
        <f t="shared" ref="I5:P5" si="0">I7+I9+I11+I13+I15+I18+I20+I22+I26+I28+I30+I32</f>
        <v>1906452.86</v>
      </c>
      <c r="J5" s="10">
        <f t="shared" si="0"/>
        <v>771230.51</v>
      </c>
      <c r="K5" s="10">
        <f t="shared" si="0"/>
        <v>1528769.49</v>
      </c>
      <c r="L5" s="10">
        <f t="shared" si="0"/>
        <v>771230.51</v>
      </c>
      <c r="M5" s="10"/>
      <c r="N5" s="10">
        <f t="shared" si="0"/>
        <v>1793464.37</v>
      </c>
      <c r="O5" s="10">
        <f t="shared" si="0"/>
        <v>377683.37</v>
      </c>
      <c r="P5" s="10">
        <f t="shared" si="0"/>
        <v>0</v>
      </c>
      <c r="Q5" s="36"/>
      <c r="R5" s="5"/>
    </row>
    <row r="6" ht="37" customHeight="1" spans="1:18">
      <c r="A6" s="11">
        <v>1</v>
      </c>
      <c r="B6" s="12" t="s">
        <v>20</v>
      </c>
      <c r="C6" s="12" t="s">
        <v>21</v>
      </c>
      <c r="D6" s="12" t="s">
        <v>22</v>
      </c>
      <c r="E6" s="12"/>
      <c r="F6" s="12"/>
      <c r="G6" s="12"/>
      <c r="H6" s="13">
        <f>SUM(I6:J6)</f>
        <v>640007</v>
      </c>
      <c r="I6" s="13">
        <v>640007</v>
      </c>
      <c r="J6" s="32"/>
      <c r="K6" s="13">
        <v>640007</v>
      </c>
      <c r="L6" s="33"/>
      <c r="M6" s="12" t="s">
        <v>23</v>
      </c>
      <c r="N6" s="13">
        <v>640007</v>
      </c>
      <c r="O6" s="13">
        <f>I6-K6</f>
        <v>0</v>
      </c>
      <c r="P6" s="13"/>
      <c r="Q6" s="11" t="s">
        <v>24</v>
      </c>
      <c r="R6" s="35" t="s">
        <v>25</v>
      </c>
    </row>
    <row r="7" ht="37" customHeight="1" spans="1:18">
      <c r="A7" s="14" t="s">
        <v>26</v>
      </c>
      <c r="B7" s="15"/>
      <c r="C7" s="15"/>
      <c r="D7" s="16"/>
      <c r="E7" s="16"/>
      <c r="F7" s="16"/>
      <c r="G7" s="16"/>
      <c r="H7" s="10">
        <f t="shared" ref="H7:H32" si="1">SUM(I7:J7)</f>
        <v>640007</v>
      </c>
      <c r="I7" s="10">
        <f t="shared" ref="I7:P7" si="2">SUM(I6:I6)</f>
        <v>640007</v>
      </c>
      <c r="J7" s="34"/>
      <c r="K7" s="10">
        <f t="shared" si="2"/>
        <v>640007</v>
      </c>
      <c r="L7" s="10">
        <f t="shared" si="2"/>
        <v>0</v>
      </c>
      <c r="M7" s="10"/>
      <c r="N7" s="10">
        <f t="shared" si="2"/>
        <v>640007</v>
      </c>
      <c r="O7" s="10">
        <f t="shared" si="2"/>
        <v>0</v>
      </c>
      <c r="P7" s="10">
        <f t="shared" si="2"/>
        <v>0</v>
      </c>
      <c r="Q7" s="37"/>
      <c r="R7" s="35"/>
    </row>
    <row r="8" ht="37" customHeight="1" spans="1:18">
      <c r="A8" s="11">
        <v>2</v>
      </c>
      <c r="B8" s="17" t="s">
        <v>27</v>
      </c>
      <c r="C8" s="12" t="s">
        <v>28</v>
      </c>
      <c r="D8" s="17" t="s">
        <v>29</v>
      </c>
      <c r="E8" s="17"/>
      <c r="F8" s="17"/>
      <c r="G8" s="17"/>
      <c r="H8" s="13">
        <f t="shared" si="1"/>
        <v>195050</v>
      </c>
      <c r="I8" s="32"/>
      <c r="J8" s="13">
        <v>195050</v>
      </c>
      <c r="K8" s="35"/>
      <c r="L8" s="13">
        <v>195050</v>
      </c>
      <c r="M8" s="12" t="s">
        <v>23</v>
      </c>
      <c r="N8" s="13">
        <v>195050</v>
      </c>
      <c r="O8" s="13"/>
      <c r="P8" s="13">
        <f>J8-L8</f>
        <v>0</v>
      </c>
      <c r="Q8" s="11" t="s">
        <v>30</v>
      </c>
      <c r="R8" s="38" t="s">
        <v>31</v>
      </c>
    </row>
    <row r="9" ht="37" customHeight="1" spans="1:18">
      <c r="A9" s="14" t="s">
        <v>32</v>
      </c>
      <c r="B9" s="15"/>
      <c r="C9" s="15"/>
      <c r="D9" s="16"/>
      <c r="E9" s="16"/>
      <c r="F9" s="16"/>
      <c r="G9" s="16"/>
      <c r="H9" s="10">
        <f t="shared" si="1"/>
        <v>195050</v>
      </c>
      <c r="I9" s="34"/>
      <c r="J9" s="10">
        <f t="shared" ref="J9:P9" si="3">SUM(J8:J8)</f>
        <v>195050</v>
      </c>
      <c r="K9" s="10">
        <f t="shared" si="3"/>
        <v>0</v>
      </c>
      <c r="L9" s="10">
        <f t="shared" si="3"/>
        <v>195050</v>
      </c>
      <c r="M9" s="10"/>
      <c r="N9" s="10">
        <f t="shared" si="3"/>
        <v>195050</v>
      </c>
      <c r="O9" s="10">
        <f t="shared" si="3"/>
        <v>0</v>
      </c>
      <c r="P9" s="10">
        <f t="shared" si="3"/>
        <v>0</v>
      </c>
      <c r="Q9" s="37"/>
      <c r="R9" s="35"/>
    </row>
    <row r="10" ht="37" customHeight="1" spans="1:18">
      <c r="A10" s="11">
        <v>3</v>
      </c>
      <c r="B10" s="12" t="s">
        <v>33</v>
      </c>
      <c r="C10" s="12" t="s">
        <v>34</v>
      </c>
      <c r="D10" s="12" t="s">
        <v>35</v>
      </c>
      <c r="E10" s="12"/>
      <c r="F10" s="12"/>
      <c r="G10" s="12"/>
      <c r="H10" s="13">
        <f t="shared" si="1"/>
        <v>8788.41999999993</v>
      </c>
      <c r="I10" s="13">
        <v>8788.41999999993</v>
      </c>
      <c r="J10" s="13"/>
      <c r="K10" s="13">
        <v>8788.41999999993</v>
      </c>
      <c r="L10" s="13"/>
      <c r="M10" s="12" t="s">
        <v>23</v>
      </c>
      <c r="N10" s="13">
        <v>8788.41999999993</v>
      </c>
      <c r="O10" s="13">
        <f>I10-K10</f>
        <v>0</v>
      </c>
      <c r="P10" s="13"/>
      <c r="Q10" s="11" t="s">
        <v>36</v>
      </c>
      <c r="R10" s="38" t="s">
        <v>31</v>
      </c>
    </row>
    <row r="11" ht="37" customHeight="1" spans="1:18">
      <c r="A11" s="14" t="s">
        <v>37</v>
      </c>
      <c r="B11" s="15"/>
      <c r="C11" s="15"/>
      <c r="D11" s="16"/>
      <c r="E11" s="16"/>
      <c r="F11" s="16"/>
      <c r="G11" s="16"/>
      <c r="H11" s="10">
        <f t="shared" si="1"/>
        <v>8788.41999999993</v>
      </c>
      <c r="I11" s="10">
        <f t="shared" ref="I11:P11" si="4">SUM(I10:I10)</f>
        <v>8788.41999999993</v>
      </c>
      <c r="J11" s="10">
        <f t="shared" si="4"/>
        <v>0</v>
      </c>
      <c r="K11" s="10">
        <f t="shared" si="4"/>
        <v>8788.41999999993</v>
      </c>
      <c r="L11" s="10">
        <f t="shared" si="4"/>
        <v>0</v>
      </c>
      <c r="M11" s="10"/>
      <c r="N11" s="10">
        <f t="shared" si="4"/>
        <v>8788.41999999993</v>
      </c>
      <c r="O11" s="10">
        <f t="shared" si="4"/>
        <v>0</v>
      </c>
      <c r="P11" s="10">
        <f t="shared" si="4"/>
        <v>0</v>
      </c>
      <c r="Q11" s="37"/>
      <c r="R11" s="35"/>
    </row>
    <row r="12" ht="45" customHeight="1" spans="1:18">
      <c r="A12" s="11">
        <v>4</v>
      </c>
      <c r="B12" s="18" t="s">
        <v>38</v>
      </c>
      <c r="C12" s="12" t="s">
        <v>34</v>
      </c>
      <c r="D12" s="18" t="s">
        <v>39</v>
      </c>
      <c r="E12" s="18"/>
      <c r="F12" s="18"/>
      <c r="G12" s="18"/>
      <c r="H12" s="13">
        <f t="shared" si="1"/>
        <v>100164.7</v>
      </c>
      <c r="I12" s="13">
        <v>100164.7</v>
      </c>
      <c r="J12" s="32"/>
      <c r="K12" s="33">
        <v>76481.33</v>
      </c>
      <c r="L12" s="33"/>
      <c r="M12" s="12" t="s">
        <v>23</v>
      </c>
      <c r="N12" s="33">
        <v>76481.33</v>
      </c>
      <c r="O12" s="13">
        <f>I12-K12</f>
        <v>23683.37</v>
      </c>
      <c r="P12" s="13"/>
      <c r="Q12" s="39" t="s">
        <v>40</v>
      </c>
      <c r="R12" s="38" t="s">
        <v>31</v>
      </c>
    </row>
    <row r="13" ht="37" customHeight="1" spans="1:18">
      <c r="A13" s="14" t="s">
        <v>41</v>
      </c>
      <c r="B13" s="15"/>
      <c r="C13" s="15"/>
      <c r="D13" s="16"/>
      <c r="E13" s="16"/>
      <c r="F13" s="16"/>
      <c r="G13" s="16"/>
      <c r="H13" s="10">
        <f t="shared" si="1"/>
        <v>100164.7</v>
      </c>
      <c r="I13" s="10">
        <f t="shared" ref="I13:P13" si="5">SUM(I12:I12)</f>
        <v>100164.7</v>
      </c>
      <c r="J13" s="10">
        <f t="shared" si="5"/>
        <v>0</v>
      </c>
      <c r="K13" s="10">
        <f t="shared" si="5"/>
        <v>76481.33</v>
      </c>
      <c r="L13" s="10">
        <f t="shared" si="5"/>
        <v>0</v>
      </c>
      <c r="M13" s="10"/>
      <c r="N13" s="10">
        <f t="shared" si="5"/>
        <v>76481.33</v>
      </c>
      <c r="O13" s="10">
        <f t="shared" si="5"/>
        <v>23683.37</v>
      </c>
      <c r="P13" s="10">
        <f t="shared" si="5"/>
        <v>0</v>
      </c>
      <c r="Q13" s="37"/>
      <c r="R13" s="35"/>
    </row>
    <row r="14" ht="37" customHeight="1" spans="1:18">
      <c r="A14" s="11">
        <v>5</v>
      </c>
      <c r="B14" s="12" t="s">
        <v>42</v>
      </c>
      <c r="C14" s="12" t="s">
        <v>43</v>
      </c>
      <c r="D14" s="12" t="s">
        <v>23</v>
      </c>
      <c r="E14" s="13">
        <v>4000000</v>
      </c>
      <c r="F14" s="13">
        <v>3493464.37</v>
      </c>
      <c r="G14" s="13">
        <v>-2300000</v>
      </c>
      <c r="H14" s="13">
        <f t="shared" si="1"/>
        <v>506535.63</v>
      </c>
      <c r="I14" s="32"/>
      <c r="J14" s="13">
        <v>506535.63</v>
      </c>
      <c r="L14" s="13">
        <v>506535.63</v>
      </c>
      <c r="M14" s="13"/>
      <c r="N14" s="13"/>
      <c r="O14" s="13"/>
      <c r="P14" s="13">
        <f>J14-L14</f>
        <v>0</v>
      </c>
      <c r="Q14" s="11" t="s">
        <v>44</v>
      </c>
      <c r="R14" s="35"/>
    </row>
    <row r="15" ht="37" customHeight="1" spans="1:18">
      <c r="A15" s="14" t="s">
        <v>45</v>
      </c>
      <c r="B15" s="15"/>
      <c r="C15" s="15"/>
      <c r="D15" s="16"/>
      <c r="E15" s="10">
        <f>SUM(E14:E14)</f>
        <v>4000000</v>
      </c>
      <c r="F15" s="10">
        <f>SUM(F14:F14)</f>
        <v>3493464.37</v>
      </c>
      <c r="G15" s="10">
        <f>SUM(G14:G14)</f>
        <v>-2300000</v>
      </c>
      <c r="H15" s="10">
        <f t="shared" si="1"/>
        <v>506535.63</v>
      </c>
      <c r="I15" s="34"/>
      <c r="J15" s="10">
        <f t="shared" ref="J15:P15" si="6">SUM(J14:J14)</f>
        <v>506535.63</v>
      </c>
      <c r="K15" s="10">
        <f t="shared" si="6"/>
        <v>0</v>
      </c>
      <c r="L15" s="10">
        <f t="shared" si="6"/>
        <v>506535.63</v>
      </c>
      <c r="M15" s="10"/>
      <c r="N15" s="10">
        <f t="shared" si="6"/>
        <v>0</v>
      </c>
      <c r="O15" s="10">
        <f t="shared" si="6"/>
        <v>0</v>
      </c>
      <c r="P15" s="10">
        <f t="shared" si="6"/>
        <v>0</v>
      </c>
      <c r="Q15" s="37"/>
      <c r="R15" s="35"/>
    </row>
    <row r="16" ht="37" customHeight="1" spans="1:18">
      <c r="A16" s="11">
        <v>6</v>
      </c>
      <c r="B16" s="11" t="s">
        <v>46</v>
      </c>
      <c r="C16" s="12" t="s">
        <v>21</v>
      </c>
      <c r="D16" s="19" t="s">
        <v>47</v>
      </c>
      <c r="E16" s="19"/>
      <c r="F16" s="19"/>
      <c r="G16" s="19"/>
      <c r="H16" s="13">
        <f t="shared" si="1"/>
        <v>520000</v>
      </c>
      <c r="I16" s="13">
        <v>520000</v>
      </c>
      <c r="J16" s="32"/>
      <c r="K16" s="13">
        <v>520000</v>
      </c>
      <c r="L16" s="33"/>
      <c r="M16" s="12" t="s">
        <v>23</v>
      </c>
      <c r="N16" s="13">
        <v>520000</v>
      </c>
      <c r="O16" s="13">
        <f>H16-K16</f>
        <v>0</v>
      </c>
      <c r="P16" s="13"/>
      <c r="Q16" s="11" t="s">
        <v>24</v>
      </c>
      <c r="R16" s="40" t="s">
        <v>48</v>
      </c>
    </row>
    <row r="17" ht="37" customHeight="1" spans="1:18">
      <c r="A17" s="11">
        <v>7</v>
      </c>
      <c r="B17" s="11" t="s">
        <v>46</v>
      </c>
      <c r="C17" s="12" t="s">
        <v>21</v>
      </c>
      <c r="D17" s="19" t="s">
        <v>49</v>
      </c>
      <c r="E17" s="19"/>
      <c r="F17" s="19"/>
      <c r="G17" s="19"/>
      <c r="H17" s="13">
        <f t="shared" si="1"/>
        <v>153000</v>
      </c>
      <c r="I17" s="13">
        <v>153000</v>
      </c>
      <c r="J17" s="32"/>
      <c r="K17" s="13">
        <v>153000</v>
      </c>
      <c r="L17" s="33"/>
      <c r="M17" s="12" t="s">
        <v>23</v>
      </c>
      <c r="N17" s="13">
        <v>153000</v>
      </c>
      <c r="O17" s="13">
        <f>H17-K17</f>
        <v>0</v>
      </c>
      <c r="P17" s="13"/>
      <c r="Q17" s="11" t="s">
        <v>24</v>
      </c>
      <c r="R17" s="35" t="s">
        <v>25</v>
      </c>
    </row>
    <row r="18" ht="37" customHeight="1" spans="1:18">
      <c r="A18" s="14" t="s">
        <v>50</v>
      </c>
      <c r="B18" s="15"/>
      <c r="C18" s="15"/>
      <c r="D18" s="16"/>
      <c r="E18" s="16"/>
      <c r="F18" s="16"/>
      <c r="G18" s="16"/>
      <c r="H18" s="10">
        <f t="shared" si="1"/>
        <v>673000</v>
      </c>
      <c r="I18" s="10">
        <f t="shared" ref="I18:P18" si="7">SUM(I16:I17)</f>
        <v>673000</v>
      </c>
      <c r="J18" s="34"/>
      <c r="K18" s="10">
        <f t="shared" si="7"/>
        <v>673000</v>
      </c>
      <c r="L18" s="10">
        <f t="shared" si="7"/>
        <v>0</v>
      </c>
      <c r="M18" s="10"/>
      <c r="N18" s="10">
        <f t="shared" si="7"/>
        <v>673000</v>
      </c>
      <c r="O18" s="10">
        <f t="shared" si="7"/>
        <v>0</v>
      </c>
      <c r="P18" s="10">
        <f t="shared" si="7"/>
        <v>0</v>
      </c>
      <c r="Q18" s="37"/>
      <c r="R18" s="35"/>
    </row>
    <row r="19" ht="37" customHeight="1" spans="1:18">
      <c r="A19" s="11">
        <v>8</v>
      </c>
      <c r="B19" s="11" t="s">
        <v>51</v>
      </c>
      <c r="C19" s="12" t="s">
        <v>28</v>
      </c>
      <c r="D19" s="18" t="s">
        <v>52</v>
      </c>
      <c r="E19" s="18"/>
      <c r="F19" s="18"/>
      <c r="G19" s="18"/>
      <c r="H19" s="13">
        <f t="shared" si="1"/>
        <v>63644.8799999999</v>
      </c>
      <c r="I19" s="32"/>
      <c r="J19" s="13">
        <v>63644.8799999999</v>
      </c>
      <c r="L19" s="13">
        <v>63644.8799999999</v>
      </c>
      <c r="M19" s="12" t="s">
        <v>23</v>
      </c>
      <c r="N19" s="13">
        <v>63644.8799999999</v>
      </c>
      <c r="O19" s="13">
        <f>H19-L19</f>
        <v>0</v>
      </c>
      <c r="P19" s="13"/>
      <c r="Q19" s="11" t="s">
        <v>53</v>
      </c>
      <c r="R19" s="40" t="s">
        <v>31</v>
      </c>
    </row>
    <row r="20" ht="37" customHeight="1" spans="1:18">
      <c r="A20" s="14" t="s">
        <v>54</v>
      </c>
      <c r="B20" s="15"/>
      <c r="C20" s="15"/>
      <c r="D20" s="16"/>
      <c r="E20" s="16"/>
      <c r="F20" s="16"/>
      <c r="G20" s="16"/>
      <c r="H20" s="10">
        <f t="shared" si="1"/>
        <v>63644.8799999999</v>
      </c>
      <c r="I20" s="34"/>
      <c r="J20" s="10">
        <f t="shared" ref="J20:P20" si="8">SUM(J19:J19)</f>
        <v>63644.8799999999</v>
      </c>
      <c r="K20" s="10">
        <f t="shared" si="8"/>
        <v>0</v>
      </c>
      <c r="L20" s="10">
        <f t="shared" si="8"/>
        <v>63644.8799999999</v>
      </c>
      <c r="M20" s="10"/>
      <c r="N20" s="10">
        <f t="shared" si="8"/>
        <v>63644.8799999999</v>
      </c>
      <c r="O20" s="10">
        <f t="shared" si="8"/>
        <v>0</v>
      </c>
      <c r="P20" s="10">
        <f t="shared" si="8"/>
        <v>0</v>
      </c>
      <c r="Q20" s="37"/>
      <c r="R20" s="35"/>
    </row>
    <row r="21" ht="37" customHeight="1" spans="1:18">
      <c r="A21" s="11">
        <v>9</v>
      </c>
      <c r="B21" s="19" t="s">
        <v>55</v>
      </c>
      <c r="C21" s="12" t="s">
        <v>21</v>
      </c>
      <c r="D21" s="19" t="s">
        <v>56</v>
      </c>
      <c r="E21" s="19"/>
      <c r="F21" s="19"/>
      <c r="G21" s="19"/>
      <c r="H21" s="13">
        <f t="shared" si="1"/>
        <v>3000</v>
      </c>
      <c r="I21" s="13">
        <v>3000</v>
      </c>
      <c r="J21" s="32"/>
      <c r="K21" s="13">
        <v>3000</v>
      </c>
      <c r="L21" s="13"/>
      <c r="M21" s="12" t="s">
        <v>23</v>
      </c>
      <c r="N21" s="13">
        <v>3000</v>
      </c>
      <c r="O21" s="13">
        <f>H21-K21</f>
        <v>0</v>
      </c>
      <c r="P21" s="13"/>
      <c r="Q21" s="11" t="s">
        <v>57</v>
      </c>
      <c r="R21" s="40" t="s">
        <v>58</v>
      </c>
    </row>
    <row r="22" ht="37" customHeight="1" spans="1:18">
      <c r="A22" s="14" t="s">
        <v>59</v>
      </c>
      <c r="B22" s="15"/>
      <c r="C22" s="15"/>
      <c r="D22" s="16"/>
      <c r="E22" s="16"/>
      <c r="F22" s="16"/>
      <c r="G22" s="16"/>
      <c r="H22" s="10">
        <f t="shared" si="1"/>
        <v>3000</v>
      </c>
      <c r="I22" s="10">
        <f t="shared" ref="I22:P22" si="9">SUM(I21:I21)</f>
        <v>3000</v>
      </c>
      <c r="J22" s="10">
        <f t="shared" si="9"/>
        <v>0</v>
      </c>
      <c r="K22" s="10">
        <f t="shared" si="9"/>
        <v>3000</v>
      </c>
      <c r="L22" s="10">
        <f t="shared" si="9"/>
        <v>0</v>
      </c>
      <c r="M22" s="10"/>
      <c r="N22" s="10">
        <f t="shared" si="9"/>
        <v>3000</v>
      </c>
      <c r="O22" s="10">
        <f t="shared" si="9"/>
        <v>0</v>
      </c>
      <c r="P22" s="10">
        <f t="shared" si="9"/>
        <v>0</v>
      </c>
      <c r="Q22" s="37"/>
      <c r="R22" s="35"/>
    </row>
    <row r="23" s="1" customFormat="1" ht="45" customHeight="1" spans="1:18">
      <c r="A23" s="11">
        <v>10</v>
      </c>
      <c r="B23" s="11" t="s">
        <v>60</v>
      </c>
      <c r="C23" s="20" t="s">
        <v>61</v>
      </c>
      <c r="D23" s="12" t="s">
        <v>62</v>
      </c>
      <c r="E23" s="12"/>
      <c r="F23" s="12"/>
      <c r="G23" s="12"/>
      <c r="H23" s="13">
        <f t="shared" si="1"/>
        <v>29092.7400000002</v>
      </c>
      <c r="I23" s="13">
        <v>29092.7400000002</v>
      </c>
      <c r="J23" s="32"/>
      <c r="K23" s="13">
        <v>29092.7400000002</v>
      </c>
      <c r="L23" s="13"/>
      <c r="M23" s="12" t="s">
        <v>23</v>
      </c>
      <c r="N23" s="13">
        <v>29092.7400000002</v>
      </c>
      <c r="O23" s="13">
        <f>H23-K23</f>
        <v>0</v>
      </c>
      <c r="P23" s="13"/>
      <c r="Q23" s="11" t="s">
        <v>63</v>
      </c>
      <c r="R23" s="40" t="s">
        <v>48</v>
      </c>
    </row>
    <row r="24" s="1" customFormat="1" ht="47" customHeight="1" spans="1:18">
      <c r="A24" s="11">
        <v>11</v>
      </c>
      <c r="B24" s="11" t="s">
        <v>60</v>
      </c>
      <c r="C24" s="20" t="s">
        <v>61</v>
      </c>
      <c r="D24" s="12" t="s">
        <v>64</v>
      </c>
      <c r="E24" s="12"/>
      <c r="F24" s="12"/>
      <c r="G24" s="12"/>
      <c r="H24" s="13">
        <f t="shared" si="1"/>
        <v>82000</v>
      </c>
      <c r="I24" s="13">
        <v>82000</v>
      </c>
      <c r="J24" s="32"/>
      <c r="K24" s="13">
        <v>82000</v>
      </c>
      <c r="L24" s="13"/>
      <c r="M24" s="12" t="s">
        <v>23</v>
      </c>
      <c r="N24" s="13">
        <v>82000</v>
      </c>
      <c r="O24" s="13">
        <f>H24-K24</f>
        <v>0</v>
      </c>
      <c r="P24" s="13"/>
      <c r="Q24" s="11" t="s">
        <v>63</v>
      </c>
      <c r="R24" s="40" t="s">
        <v>48</v>
      </c>
    </row>
    <row r="25" s="1" customFormat="1" ht="37" customHeight="1" spans="1:18">
      <c r="A25" s="21">
        <v>12</v>
      </c>
      <c r="B25" s="22" t="s">
        <v>60</v>
      </c>
      <c r="C25" s="12" t="s">
        <v>43</v>
      </c>
      <c r="D25" s="23" t="s">
        <v>65</v>
      </c>
      <c r="E25" s="13">
        <v>160000</v>
      </c>
      <c r="F25" s="13">
        <v>160000</v>
      </c>
      <c r="G25" s="24"/>
      <c r="H25" s="13">
        <f t="shared" si="1"/>
        <v>0</v>
      </c>
      <c r="I25" s="13"/>
      <c r="J25" s="32"/>
      <c r="K25" s="13"/>
      <c r="L25" s="13"/>
      <c r="M25" s="13"/>
      <c r="N25" s="13"/>
      <c r="O25" s="13"/>
      <c r="P25" s="13"/>
      <c r="Q25" s="11"/>
      <c r="R25" s="35"/>
    </row>
    <row r="26" s="1" customFormat="1" ht="37" customHeight="1" spans="1:18">
      <c r="A26" s="14" t="s">
        <v>66</v>
      </c>
      <c r="B26" s="15"/>
      <c r="C26" s="15"/>
      <c r="D26" s="16"/>
      <c r="E26" s="10">
        <f t="shared" ref="E26:G26" si="10">SUM(E23:E25)</f>
        <v>160000</v>
      </c>
      <c r="F26" s="10">
        <f t="shared" si="10"/>
        <v>160000</v>
      </c>
      <c r="G26" s="10">
        <f t="shared" si="10"/>
        <v>0</v>
      </c>
      <c r="H26" s="10">
        <f t="shared" si="1"/>
        <v>111092.74</v>
      </c>
      <c r="I26" s="10">
        <f t="shared" ref="I26:P26" si="11">SUM(I23:I25)</f>
        <v>111092.74</v>
      </c>
      <c r="J26" s="10">
        <f t="shared" si="11"/>
        <v>0</v>
      </c>
      <c r="K26" s="10">
        <f t="shared" si="11"/>
        <v>111092.74</v>
      </c>
      <c r="L26" s="10">
        <f t="shared" si="11"/>
        <v>0</v>
      </c>
      <c r="M26" s="10"/>
      <c r="N26" s="10">
        <f t="shared" si="11"/>
        <v>111092.74</v>
      </c>
      <c r="O26" s="10">
        <f t="shared" si="11"/>
        <v>0</v>
      </c>
      <c r="P26" s="10">
        <f t="shared" si="11"/>
        <v>0</v>
      </c>
      <c r="Q26" s="37"/>
      <c r="R26" s="35"/>
    </row>
    <row r="27" s="1" customFormat="1" ht="37" customHeight="1" spans="1:18">
      <c r="A27" s="11">
        <v>13</v>
      </c>
      <c r="B27" s="18" t="s">
        <v>67</v>
      </c>
      <c r="C27" s="12" t="s">
        <v>21</v>
      </c>
      <c r="D27" s="18" t="s">
        <v>68</v>
      </c>
      <c r="E27" s="18"/>
      <c r="F27" s="18"/>
      <c r="G27" s="18"/>
      <c r="H27" s="13">
        <f t="shared" si="1"/>
        <v>16400</v>
      </c>
      <c r="I27" s="13">
        <v>16400</v>
      </c>
      <c r="J27" s="32"/>
      <c r="K27" s="13">
        <v>16400</v>
      </c>
      <c r="L27" s="13"/>
      <c r="M27" s="12" t="s">
        <v>23</v>
      </c>
      <c r="N27" s="13">
        <v>16400</v>
      </c>
      <c r="O27" s="13">
        <f>H27-K27</f>
        <v>0</v>
      </c>
      <c r="P27" s="13"/>
      <c r="Q27" s="11" t="s">
        <v>57</v>
      </c>
      <c r="R27" s="40" t="s">
        <v>48</v>
      </c>
    </row>
    <row r="28" s="3" customFormat="1" ht="37" customHeight="1" spans="1:18">
      <c r="A28" s="14" t="s">
        <v>69</v>
      </c>
      <c r="B28" s="15"/>
      <c r="C28" s="15"/>
      <c r="D28" s="16"/>
      <c r="E28" s="16"/>
      <c r="F28" s="16"/>
      <c r="G28" s="16"/>
      <c r="H28" s="10">
        <f t="shared" si="1"/>
        <v>16400</v>
      </c>
      <c r="I28" s="10">
        <f t="shared" ref="I28:P28" si="12">SUM(I27:I27)</f>
        <v>16400</v>
      </c>
      <c r="J28" s="34"/>
      <c r="K28" s="10">
        <f t="shared" si="12"/>
        <v>16400</v>
      </c>
      <c r="L28" s="10">
        <f t="shared" si="12"/>
        <v>0</v>
      </c>
      <c r="M28" s="10"/>
      <c r="N28" s="10">
        <f t="shared" si="12"/>
        <v>16400</v>
      </c>
      <c r="O28" s="10">
        <f t="shared" si="12"/>
        <v>0</v>
      </c>
      <c r="P28" s="10">
        <f t="shared" si="12"/>
        <v>0</v>
      </c>
      <c r="Q28" s="37"/>
      <c r="R28" s="35"/>
    </row>
    <row r="29" ht="37" customHeight="1" spans="1:18">
      <c r="A29" s="11">
        <v>14</v>
      </c>
      <c r="B29" s="11" t="s">
        <v>70</v>
      </c>
      <c r="C29" s="11" t="s">
        <v>71</v>
      </c>
      <c r="D29" s="18" t="s">
        <v>72</v>
      </c>
      <c r="E29" s="18"/>
      <c r="F29" s="18"/>
      <c r="G29" s="18"/>
      <c r="H29" s="13">
        <f t="shared" si="1"/>
        <v>354000</v>
      </c>
      <c r="I29" s="13">
        <v>354000</v>
      </c>
      <c r="J29" s="32"/>
      <c r="K29" s="33"/>
      <c r="L29" s="33"/>
      <c r="M29" s="33"/>
      <c r="N29" s="33"/>
      <c r="O29" s="13">
        <f>H29-K29</f>
        <v>354000</v>
      </c>
      <c r="P29" s="13"/>
      <c r="Q29" s="11" t="s">
        <v>73</v>
      </c>
      <c r="R29" s="35"/>
    </row>
    <row r="30" ht="37" customHeight="1" spans="1:18">
      <c r="A30" s="14" t="s">
        <v>74</v>
      </c>
      <c r="B30" s="15"/>
      <c r="C30" s="15"/>
      <c r="D30" s="16"/>
      <c r="E30" s="16"/>
      <c r="F30" s="16"/>
      <c r="G30" s="16"/>
      <c r="H30" s="10">
        <f t="shared" si="1"/>
        <v>354000</v>
      </c>
      <c r="I30" s="10">
        <f>SUM(I29:I29)</f>
        <v>354000</v>
      </c>
      <c r="J30" s="34"/>
      <c r="K30" s="10">
        <f>SUM(K29:K29)</f>
        <v>0</v>
      </c>
      <c r="L30" s="10">
        <f>SUM(L29:L29)</f>
        <v>0</v>
      </c>
      <c r="M30" s="10"/>
      <c r="N30" s="10"/>
      <c r="O30" s="10">
        <f>SUM(O29:O29)</f>
        <v>354000</v>
      </c>
      <c r="P30" s="10">
        <f>SUM(P29:P29)</f>
        <v>0</v>
      </c>
      <c r="Q30" s="37"/>
      <c r="R30" s="35"/>
    </row>
    <row r="31" ht="42" customHeight="1" spans="1:18">
      <c r="A31" s="11">
        <v>15</v>
      </c>
      <c r="B31" s="18" t="s">
        <v>75</v>
      </c>
      <c r="C31" s="12" t="s">
        <v>28</v>
      </c>
      <c r="D31" s="18" t="s">
        <v>76</v>
      </c>
      <c r="E31" s="18"/>
      <c r="F31" s="18"/>
      <c r="G31" s="18"/>
      <c r="H31" s="13">
        <f t="shared" si="1"/>
        <v>6000</v>
      </c>
      <c r="I31" s="32"/>
      <c r="J31" s="32">
        <v>6000</v>
      </c>
      <c r="K31" s="35"/>
      <c r="L31" s="13">
        <v>6000</v>
      </c>
      <c r="M31" s="12" t="s">
        <v>23</v>
      </c>
      <c r="N31" s="13">
        <v>6000</v>
      </c>
      <c r="O31" s="13">
        <f>H31-L31</f>
        <v>0</v>
      </c>
      <c r="P31" s="13"/>
      <c r="Q31" s="11" t="s">
        <v>53</v>
      </c>
      <c r="R31" s="38" t="s">
        <v>31</v>
      </c>
    </row>
    <row r="32" ht="37" customHeight="1" spans="1:18">
      <c r="A32" s="14" t="s">
        <v>77</v>
      </c>
      <c r="B32" s="15"/>
      <c r="C32" s="15"/>
      <c r="D32" s="16"/>
      <c r="E32" s="16"/>
      <c r="F32" s="16"/>
      <c r="G32" s="16"/>
      <c r="H32" s="10">
        <f t="shared" si="1"/>
        <v>6000</v>
      </c>
      <c r="I32" s="34"/>
      <c r="J32" s="34">
        <f t="shared" ref="J32:O32" si="13">SUM(J31:J31)</f>
        <v>6000</v>
      </c>
      <c r="K32" s="34">
        <f t="shared" si="13"/>
        <v>0</v>
      </c>
      <c r="L32" s="34">
        <f t="shared" si="13"/>
        <v>6000</v>
      </c>
      <c r="M32" s="34"/>
      <c r="N32" s="34">
        <f t="shared" si="13"/>
        <v>6000</v>
      </c>
      <c r="O32" s="34">
        <f t="shared" si="13"/>
        <v>0</v>
      </c>
      <c r="P32" s="34"/>
      <c r="Q32" s="37"/>
      <c r="R32" s="35"/>
    </row>
  </sheetData>
  <mergeCells count="27">
    <mergeCell ref="A1:Q1"/>
    <mergeCell ref="H3:J3"/>
    <mergeCell ref="K3:L3"/>
    <mergeCell ref="M3:N3"/>
    <mergeCell ref="O3:P3"/>
    <mergeCell ref="A5:D5"/>
    <mergeCell ref="A7:D7"/>
    <mergeCell ref="A9:D9"/>
    <mergeCell ref="A11:D11"/>
    <mergeCell ref="A13:D13"/>
    <mergeCell ref="A15:D15"/>
    <mergeCell ref="A18:D18"/>
    <mergeCell ref="A20:D20"/>
    <mergeCell ref="A22:D22"/>
    <mergeCell ref="A26:D26"/>
    <mergeCell ref="A28:D28"/>
    <mergeCell ref="A30:D30"/>
    <mergeCell ref="A32:D32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51388888888889" right="0.751388888888889" top="1" bottom="1" header="0.511805555555556" footer="0.511805555555556"/>
  <pageSetup paperSize="8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2024-12-28T06:51:00Z</dcterms:created>
  <dcterms:modified xsi:type="dcterms:W3CDTF">2024-12-31T01:08:24Z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