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Sheet1!$A$5:$O$13</definedName>
  </definedNames>
  <calcPr calcId="144525" concurrentCalc="0"/>
</workbook>
</file>

<file path=xl/sharedStrings.xml><?xml version="1.0" encoding="utf-8"?>
<sst xmlns="http://schemas.openxmlformats.org/spreadsheetml/2006/main" count="54" uniqueCount="39">
  <si>
    <t>芒市2024年第二批中央财政衔接推进乡村振兴补助资金分配计划表</t>
  </si>
  <si>
    <t>单位：万元</t>
  </si>
  <si>
    <t>序号</t>
  </si>
  <si>
    <t>实施单位</t>
  </si>
  <si>
    <t>项目名称</t>
  </si>
  <si>
    <t>项目投资计划</t>
  </si>
  <si>
    <t>以前批次已安排资金</t>
  </si>
  <si>
    <t>本次安排项目金额</t>
  </si>
  <si>
    <t>2024年第二批中央财政衔接推进乡村振兴补助资金1430万元（云财农〔2024〕60号、德财农〔2024〕40号）</t>
  </si>
  <si>
    <t>未安排资金</t>
  </si>
  <si>
    <t>支出功能分类</t>
  </si>
  <si>
    <t>是否产业项目</t>
  </si>
  <si>
    <t>备注</t>
  </si>
  <si>
    <t>小计</t>
  </si>
  <si>
    <t>巩固拓展脱贫攻坚成果和乡村振兴任务672万元（其中中央衔接资金支出进度因素分配357万元）</t>
  </si>
  <si>
    <t>少数民族发展任务700万元</t>
  </si>
  <si>
    <t>欠发达国有农场巩固提升任务58万元</t>
  </si>
  <si>
    <t>芒市农业农村局</t>
  </si>
  <si>
    <t>芒市2024年雨露计划</t>
  </si>
  <si>
    <t>2130599其他巩固脱贫攻坚成果衔接乡村振兴支出</t>
  </si>
  <si>
    <t>否</t>
  </si>
  <si>
    <t>芒市2024年农村公厕建设项目</t>
  </si>
  <si>
    <t>2130504农村基础设施建设</t>
  </si>
  <si>
    <t>芒市2024年支持联农带农新型农业经营主体奖补项目</t>
  </si>
  <si>
    <t>2130505生产发展</t>
  </si>
  <si>
    <t>是</t>
  </si>
  <si>
    <t>风平镇人民政府</t>
  </si>
  <si>
    <t>那目食用菌种植基地提质增效项目</t>
  </si>
  <si>
    <t>拉老村宜居宜业和美乡村建设项目</t>
  </si>
  <si>
    <t>西山乡人民政府</t>
  </si>
  <si>
    <t>西山乡弄丙村委会坚果加工厂（二期）建设项目</t>
  </si>
  <si>
    <t>芒市西山乡邦角村产业发展高效节水灌溉建设项目</t>
  </si>
  <si>
    <t>芒市镇人民政府</t>
  </si>
  <si>
    <t>芒满村乡村集市建设项目</t>
  </si>
  <si>
    <t>2130505农村基础设施建设</t>
  </si>
  <si>
    <t>轩岗乡人民政府</t>
  </si>
  <si>
    <t>轩岗乡丙茂村拉卡小组人居环境提升项目</t>
  </si>
  <si>
    <t>2130506农村基础设施建设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</si>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</sst>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name val="宋体"/>
      <charset val="134"/>
      <scheme val="minor"/>
    </font>
    <font>
      <sz val="10"/>
      <name val="方正仿宋_GBK"/>
      <charset val="134"/>
    </font>
    <font>
      <b/>
      <sz val="10"/>
      <name val="方正仿宋_GBK"/>
      <charset val="134"/>
    </font>
    <font>
      <b/>
      <sz val="9"/>
      <name val="方正仿宋_GBK"/>
      <charset val="134"/>
    </font>
    <font>
      <sz val="10"/>
      <name val="方正仿宋_GBK"/>
      <charset val="0"/>
    </font>
    <font>
      <sz val="10"/>
      <color theme="1"/>
      <name val="方正仿宋_GBK"/>
      <charset val="134"/>
    </font>
    <font>
      <sz val="11"/>
      <name val="方正仿宋_GBK"/>
      <charset val="134"/>
    </font>
    <font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1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32" borderId="18" applyNumberFormat="0" applyAlignment="0" applyProtection="0">
      <alignment vertical="center"/>
    </xf>
    <xf numFmtId="0" fontId="28" fillId="32" borderId="14" applyNumberFormat="0" applyAlignment="0" applyProtection="0">
      <alignment vertical="center"/>
    </xf>
    <xf numFmtId="0" fontId="26" fillId="30" borderId="15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indent="2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workbookViewId="0">
      <selection activeCell="M11" sqref="M11"/>
    </sheetView>
  </sheetViews>
  <sheetFormatPr defaultColWidth="9" defaultRowHeight="12"/>
  <cols>
    <col min="1" max="1" width="11.575" style="1" customWidth="1"/>
    <col min="2" max="2" width="20.9083333333333" style="3" customWidth="1"/>
    <col min="3" max="3" width="29" style="4" customWidth="1"/>
    <col min="4" max="4" width="12.2166666666667" style="5" customWidth="1"/>
    <col min="5" max="5" width="10.7083333333333" style="5" customWidth="1"/>
    <col min="6" max="6" width="11.775" style="3" customWidth="1"/>
    <col min="7" max="7" width="14.2916666666667" style="3" customWidth="1"/>
    <col min="8" max="8" width="14.5333333333333" style="3" customWidth="1"/>
    <col min="9" max="9" width="10.875" style="3" customWidth="1"/>
    <col min="10" max="10" width="13.9666666666667" style="3" customWidth="1"/>
    <col min="11" max="11" width="18.8833333333333" style="3" customWidth="1"/>
    <col min="12" max="12" width="14.8416666666667" style="3" customWidth="1"/>
    <col min="13" max="13" width="23.125" style="3" customWidth="1"/>
    <col min="14" max="14" width="15.4333333333333" style="3" customWidth="1"/>
    <col min="15" max="15" width="23.75" style="3" customWidth="1"/>
    <col min="16" max="16384" width="9" style="1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0" customHeight="1" spans="1:15">
      <c r="A2" s="7"/>
      <c r="B2" s="8"/>
      <c r="C2" s="9"/>
      <c r="D2" s="9"/>
      <c r="E2" s="9"/>
      <c r="F2" s="9"/>
      <c r="G2" s="10"/>
      <c r="H2" s="11"/>
      <c r="I2" s="11"/>
      <c r="J2" s="11"/>
      <c r="K2" s="11"/>
      <c r="L2" s="11" t="s">
        <v>1</v>
      </c>
      <c r="M2" s="11"/>
      <c r="N2" s="11"/>
      <c r="O2" s="11"/>
    </row>
    <row r="3" s="1" customFormat="1" ht="93" customHeight="1" spans="1:15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3" t="s">
        <v>7</v>
      </c>
      <c r="G3" s="15" t="s">
        <v>8</v>
      </c>
      <c r="H3" s="16"/>
      <c r="I3" s="16"/>
      <c r="J3" s="16"/>
      <c r="K3" s="18"/>
      <c r="L3" s="13" t="s">
        <v>9</v>
      </c>
      <c r="M3" s="14" t="s">
        <v>10</v>
      </c>
      <c r="N3" s="13" t="s">
        <v>11</v>
      </c>
      <c r="O3" s="38" t="s">
        <v>12</v>
      </c>
    </row>
    <row r="4" s="3" customFormat="1" ht="105" customHeight="1" spans="1:15">
      <c r="A4" s="12"/>
      <c r="B4" s="12"/>
      <c r="C4" s="13"/>
      <c r="D4" s="13"/>
      <c r="E4" s="17"/>
      <c r="F4" s="13"/>
      <c r="G4" s="18" t="s">
        <v>13</v>
      </c>
      <c r="H4" s="19" t="s">
        <v>14</v>
      </c>
      <c r="I4" s="13" t="s">
        <v>15</v>
      </c>
      <c r="J4" s="15" t="s">
        <v>16</v>
      </c>
      <c r="K4" s="18"/>
      <c r="L4" s="13"/>
      <c r="M4" s="17"/>
      <c r="N4" s="13"/>
      <c r="O4" s="39"/>
    </row>
    <row r="5" s="1" customFormat="1" ht="27" customHeight="1" spans="1:15">
      <c r="A5" s="20">
        <v>1</v>
      </c>
      <c r="B5" s="20" t="s">
        <v>17</v>
      </c>
      <c r="C5" s="21" t="s">
        <v>18</v>
      </c>
      <c r="D5" s="22">
        <v>350</v>
      </c>
      <c r="E5" s="22">
        <v>200</v>
      </c>
      <c r="F5" s="22">
        <f t="shared" ref="F5:F13" si="0">G5+K5</f>
        <v>150</v>
      </c>
      <c r="G5" s="22">
        <f t="shared" ref="G5:G13" si="1">H5+I5+J5</f>
        <v>150</v>
      </c>
      <c r="H5" s="22">
        <v>150</v>
      </c>
      <c r="I5" s="22"/>
      <c r="J5" s="29"/>
      <c r="K5" s="40"/>
      <c r="L5" s="22">
        <f>D5-E5-F5</f>
        <v>0</v>
      </c>
      <c r="M5" s="22" t="s">
        <v>19</v>
      </c>
      <c r="N5" s="24" t="s">
        <v>20</v>
      </c>
      <c r="O5" s="41"/>
    </row>
    <row r="6" s="1" customFormat="1" ht="27" customHeight="1" spans="1:15">
      <c r="A6" s="20">
        <v>2</v>
      </c>
      <c r="B6" s="20" t="s">
        <v>17</v>
      </c>
      <c r="C6" s="23" t="s">
        <v>21</v>
      </c>
      <c r="D6" s="22">
        <v>298</v>
      </c>
      <c r="E6" s="22">
        <v>240</v>
      </c>
      <c r="F6" s="22">
        <f t="shared" si="0"/>
        <v>58</v>
      </c>
      <c r="G6" s="22">
        <f t="shared" si="1"/>
        <v>58</v>
      </c>
      <c r="H6" s="22"/>
      <c r="I6" s="22"/>
      <c r="J6" s="29">
        <v>58</v>
      </c>
      <c r="K6" s="40"/>
      <c r="L6" s="22">
        <f>D6-E6-F6</f>
        <v>0</v>
      </c>
      <c r="M6" s="22" t="s">
        <v>22</v>
      </c>
      <c r="N6" s="24" t="s">
        <v>20</v>
      </c>
      <c r="O6" s="41"/>
    </row>
    <row r="7" s="1" customFormat="1" ht="27" customHeight="1" spans="1:15">
      <c r="A7" s="20">
        <v>3</v>
      </c>
      <c r="B7" s="20" t="s">
        <v>17</v>
      </c>
      <c r="C7" s="21" t="s">
        <v>23</v>
      </c>
      <c r="D7" s="22">
        <v>500</v>
      </c>
      <c r="E7" s="22"/>
      <c r="F7" s="22">
        <f t="shared" si="0"/>
        <v>251.5</v>
      </c>
      <c r="G7" s="22">
        <f t="shared" si="1"/>
        <v>251.5</v>
      </c>
      <c r="H7" s="22">
        <v>251.5</v>
      </c>
      <c r="I7" s="22"/>
      <c r="J7" s="29"/>
      <c r="K7" s="40"/>
      <c r="L7" s="22">
        <f>D7-E7-F7</f>
        <v>248.5</v>
      </c>
      <c r="M7" s="22" t="s">
        <v>24</v>
      </c>
      <c r="N7" s="24" t="s">
        <v>25</v>
      </c>
      <c r="O7" s="41"/>
    </row>
    <row r="8" s="1" customFormat="1" ht="27" customHeight="1" spans="1:15">
      <c r="A8" s="20">
        <v>4</v>
      </c>
      <c r="B8" s="24" t="s">
        <v>26</v>
      </c>
      <c r="C8" s="21" t="s">
        <v>27</v>
      </c>
      <c r="D8" s="22">
        <v>220</v>
      </c>
      <c r="E8" s="22"/>
      <c r="F8" s="22">
        <f t="shared" si="0"/>
        <v>220</v>
      </c>
      <c r="G8" s="22">
        <f t="shared" si="1"/>
        <v>220</v>
      </c>
      <c r="H8" s="22"/>
      <c r="I8" s="22">
        <v>220</v>
      </c>
      <c r="J8" s="29"/>
      <c r="K8" s="40"/>
      <c r="L8" s="22">
        <f>D8-E8-F8</f>
        <v>0</v>
      </c>
      <c r="M8" s="22" t="s">
        <v>24</v>
      </c>
      <c r="N8" s="24" t="s">
        <v>25</v>
      </c>
      <c r="O8" s="41"/>
    </row>
    <row r="9" s="1" customFormat="1" ht="27" customHeight="1" spans="1:15">
      <c r="A9" s="20">
        <v>5</v>
      </c>
      <c r="B9" s="24" t="s">
        <v>26</v>
      </c>
      <c r="C9" s="21" t="s">
        <v>28</v>
      </c>
      <c r="D9" s="25">
        <v>320</v>
      </c>
      <c r="E9" s="25"/>
      <c r="F9" s="25">
        <f t="shared" si="0"/>
        <v>180</v>
      </c>
      <c r="G9" s="25">
        <f t="shared" si="1"/>
        <v>180</v>
      </c>
      <c r="H9" s="25"/>
      <c r="I9" s="25">
        <v>180</v>
      </c>
      <c r="J9" s="29"/>
      <c r="K9" s="40"/>
      <c r="L9" s="22">
        <v>140</v>
      </c>
      <c r="M9" s="22" t="s">
        <v>22</v>
      </c>
      <c r="N9" s="24" t="s">
        <v>25</v>
      </c>
      <c r="O9" s="41"/>
    </row>
    <row r="10" s="1" customFormat="1" ht="27" customHeight="1" spans="1:15">
      <c r="A10" s="20">
        <v>6</v>
      </c>
      <c r="B10" s="26" t="s">
        <v>29</v>
      </c>
      <c r="C10" s="21" t="s">
        <v>30</v>
      </c>
      <c r="D10" s="24">
        <v>185</v>
      </c>
      <c r="E10" s="22"/>
      <c r="F10" s="22">
        <f t="shared" si="0"/>
        <v>185</v>
      </c>
      <c r="G10" s="22">
        <f t="shared" si="1"/>
        <v>185</v>
      </c>
      <c r="H10" s="22">
        <v>85</v>
      </c>
      <c r="I10" s="22">
        <v>100</v>
      </c>
      <c r="J10" s="29"/>
      <c r="K10" s="40"/>
      <c r="L10" s="22">
        <f>D10-E10-F10</f>
        <v>0</v>
      </c>
      <c r="M10" s="22" t="s">
        <v>24</v>
      </c>
      <c r="N10" s="24" t="s">
        <v>25</v>
      </c>
      <c r="O10" s="41"/>
    </row>
    <row r="11" s="1" customFormat="1" ht="27" customHeight="1" spans="1:15">
      <c r="A11" s="20">
        <v>7</v>
      </c>
      <c r="B11" s="26" t="s">
        <v>29</v>
      </c>
      <c r="C11" s="21" t="s">
        <v>31</v>
      </c>
      <c r="D11" s="24">
        <v>460</v>
      </c>
      <c r="E11" s="22"/>
      <c r="F11" s="22">
        <f t="shared" si="0"/>
        <v>200</v>
      </c>
      <c r="G11" s="22">
        <f t="shared" si="1"/>
        <v>200</v>
      </c>
      <c r="H11" s="22"/>
      <c r="I11" s="22">
        <v>200</v>
      </c>
      <c r="J11" s="29"/>
      <c r="K11" s="40"/>
      <c r="L11" s="22">
        <f>D11-E11-F11</f>
        <v>260</v>
      </c>
      <c r="M11" s="22" t="s">
        <v>22</v>
      </c>
      <c r="N11" s="24" t="s">
        <v>20</v>
      </c>
      <c r="O11" s="41"/>
    </row>
    <row r="12" s="1" customFormat="1" ht="27" customHeight="1" spans="1:15">
      <c r="A12" s="20">
        <v>8</v>
      </c>
      <c r="B12" s="27" t="s">
        <v>32</v>
      </c>
      <c r="C12" s="28" t="s">
        <v>33</v>
      </c>
      <c r="D12" s="29">
        <v>85.5</v>
      </c>
      <c r="E12" s="29"/>
      <c r="F12" s="22">
        <f t="shared" si="0"/>
        <v>85.5</v>
      </c>
      <c r="G12" s="22">
        <f t="shared" si="1"/>
        <v>85.5</v>
      </c>
      <c r="H12" s="22">
        <v>85.5</v>
      </c>
      <c r="I12" s="22"/>
      <c r="J12" s="29"/>
      <c r="K12" s="40"/>
      <c r="L12" s="22">
        <f>D12-E12-F12</f>
        <v>0</v>
      </c>
      <c r="M12" s="22" t="s">
        <v>34</v>
      </c>
      <c r="N12" s="24" t="s">
        <v>25</v>
      </c>
      <c r="O12" s="41"/>
    </row>
    <row r="13" s="1" customFormat="1" ht="27" customHeight="1" spans="1:15">
      <c r="A13" s="20">
        <v>9</v>
      </c>
      <c r="B13" s="26" t="s">
        <v>35</v>
      </c>
      <c r="C13" s="28" t="s">
        <v>36</v>
      </c>
      <c r="D13" s="22">
        <v>100</v>
      </c>
      <c r="E13" s="22"/>
      <c r="F13" s="22">
        <f t="shared" si="0"/>
        <v>100</v>
      </c>
      <c r="G13" s="22">
        <f t="shared" si="1"/>
        <v>100</v>
      </c>
      <c r="H13" s="22">
        <v>100</v>
      </c>
      <c r="I13" s="22"/>
      <c r="J13" s="22"/>
      <c r="K13" s="22"/>
      <c r="L13" s="22">
        <f>D13-E13-F13</f>
        <v>0</v>
      </c>
      <c r="M13" s="22" t="s">
        <v>37</v>
      </c>
      <c r="N13" s="24" t="s">
        <v>20</v>
      </c>
      <c r="O13" s="41"/>
    </row>
    <row r="14" s="1" customFormat="1" ht="27" customHeight="1" spans="1:15">
      <c r="A14" s="30" t="s">
        <v>38</v>
      </c>
      <c r="B14" s="31"/>
      <c r="C14" s="32"/>
      <c r="D14" s="33">
        <f t="shared" ref="D14:J14" si="2">SUM(D5:D13)</f>
        <v>2518.5</v>
      </c>
      <c r="E14" s="33">
        <f t="shared" si="2"/>
        <v>440</v>
      </c>
      <c r="F14" s="33">
        <f t="shared" si="2"/>
        <v>1430</v>
      </c>
      <c r="G14" s="33">
        <f t="shared" si="2"/>
        <v>1430</v>
      </c>
      <c r="H14" s="33">
        <f t="shared" si="2"/>
        <v>672</v>
      </c>
      <c r="I14" s="33">
        <f t="shared" si="2"/>
        <v>700</v>
      </c>
      <c r="J14" s="42">
        <f t="shared" si="2"/>
        <v>58</v>
      </c>
      <c r="K14" s="43"/>
      <c r="L14" s="33">
        <f>SUM(L5:L13)</f>
        <v>648.5</v>
      </c>
      <c r="M14" s="33"/>
      <c r="N14" s="44"/>
      <c r="O14" s="45"/>
    </row>
    <row r="15" spans="1:15">
      <c r="A15" s="34"/>
      <c r="B15" s="35"/>
      <c r="C15" s="36"/>
      <c r="D15" s="37"/>
      <c r="E15" s="37"/>
      <c r="F15" s="35"/>
      <c r="G15" s="35"/>
      <c r="H15" s="35"/>
      <c r="I15" s="35"/>
      <c r="J15" s="35"/>
      <c r="K15" s="35"/>
      <c r="L15" s="35"/>
      <c r="M15" s="35"/>
      <c r="N15" s="35"/>
      <c r="O15" s="35"/>
    </row>
  </sheetData>
  <mergeCells count="26">
    <mergeCell ref="A1:O1"/>
    <mergeCell ref="G2:I2"/>
    <mergeCell ref="L2:O2"/>
    <mergeCell ref="G3:K3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A14:C14"/>
    <mergeCell ref="J14:K14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</mergeCells>
  <conditionalFormatting sqref="C5">
    <cfRule type="duplicateValues" dxfId="0" priority="5"/>
  </conditionalFormatting>
  <dataValidations count="1">
    <dataValidation allowBlank="1" showInputMessage="1" showErrorMessage="1" sqref="C9 C13 C14"/>
  </dataValidations>
  <pageMargins left="0.904166666666667" right="0.751388888888889" top="1" bottom="0.826388888888889" header="0.511805555555556" footer="0.511805555555556"/>
  <pageSetup paperSize="9" scale="5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dhmk1</cp:lastModifiedBy>
  <dcterms:created xsi:type="dcterms:W3CDTF">2024-06-03T09:39:00Z</dcterms:created>
  <dcterms:modified xsi:type="dcterms:W3CDTF">2024-07-20T09:43:02Z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