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指标评分表" sheetId="1" r:id="rId1"/>
    <sheet name="Sheet1" sheetId="2" r:id="rId2"/>
  </sheets>
  <definedNames>
    <definedName name="_xlnm.Print_Titles" localSheetId="0">指标评分表!$1:$3</definedName>
  </definedNames>
  <calcPr calcId="144525"/>
</workbook>
</file>

<file path=xl/comments1.xml><?xml version="1.0" encoding="utf-8"?>
<comments xmlns="http://schemas.openxmlformats.org/spreadsheetml/2006/main">
  <authors>
    <author>asus</author>
    <author>huawei</author>
  </authors>
  <commentList>
    <comment ref="C4" authorId="0">
      <text>
        <r>
          <rPr>
            <b/>
            <sz val="9"/>
            <rFont val="宋体"/>
            <charset val="134"/>
          </rPr>
          <t>指标说明:</t>
        </r>
        <r>
          <rPr>
            <sz val="9"/>
            <rFont val="宋体"/>
            <charset val="134"/>
          </rPr>
          <t xml:space="preserve">
部门（单位）所设立的整体绩效目标依据是否充分，是否符合客观实际，用以反映和考核部门（单位）整体绩效目标与部门履职、年度工作任务的相符性情况。</t>
        </r>
      </text>
    </comment>
    <comment ref="C5" authorId="0">
      <text>
        <r>
          <rPr>
            <b/>
            <sz val="9"/>
            <rFont val="宋体"/>
            <charset val="134"/>
          </rPr>
          <t>指标说明:</t>
        </r>
        <r>
          <rPr>
            <sz val="9"/>
            <rFont val="宋体"/>
            <charset val="134"/>
          </rPr>
          <t xml:space="preserve">
部门（单位）依据整体绩效目标所设定的绩效指标是否清晰、细化、可衡量，用以反映和考核部门（单位）整体绩效目标的明细化情况。</t>
        </r>
      </text>
    </comment>
    <comment ref="C7" authorId="0">
      <text>
        <r>
          <rPr>
            <b/>
            <sz val="9"/>
            <rFont val="宋体"/>
            <charset val="134"/>
          </rPr>
          <t>指标说明:</t>
        </r>
        <r>
          <rPr>
            <sz val="9"/>
            <rFont val="宋体"/>
            <charset val="134"/>
          </rPr>
          <t xml:space="preserve">
部门（单位）本年度在职人员数与编制数的比率，用以反映和考核部门（单位）对人员成本的控制程度。在职人员控制率=在职人员数/编制人数。</t>
        </r>
      </text>
    </comment>
    <comment ref="C8" authorId="0">
      <text>
        <r>
          <rPr>
            <b/>
            <sz val="9"/>
            <rFont val="宋体"/>
            <charset val="134"/>
          </rPr>
          <t>指标说明:</t>
        </r>
        <r>
          <rPr>
            <sz val="9"/>
            <rFont val="宋体"/>
            <charset val="134"/>
          </rPr>
          <t xml:space="preserve">
部门（单位）“三公经费”本年度预算数与上年度预算数的变动比率，用以反映和考核部门（单位）对控制重点行政成本的努力程度。“三公经费”变动率=（本年度“三公经费”总额-上年度“三公经费”总额）/上年度“三公经费”总额。</t>
        </r>
      </text>
    </comment>
    <comment ref="C9" authorId="0">
      <text>
        <r>
          <rPr>
            <b/>
            <sz val="9"/>
            <rFont val="宋体"/>
            <charset val="134"/>
          </rPr>
          <t>指标说明:</t>
        </r>
        <r>
          <rPr>
            <sz val="9"/>
            <rFont val="宋体"/>
            <charset val="134"/>
          </rPr>
          <t xml:space="preserve">
部门（单位）本年度预算安排的重点项目支出与部门项目总支出的比率，用以反映和考核部门（单位）对履行主要职责或完成重点任务的保障程度。重点支出安排率=重点项目支出/项目总支出。</t>
        </r>
      </text>
    </comment>
    <comment ref="C12" authorId="0">
      <text>
        <r>
          <rPr>
            <b/>
            <sz val="9"/>
            <rFont val="宋体"/>
            <charset val="134"/>
          </rPr>
          <t>指标说明:</t>
        </r>
        <r>
          <rPr>
            <sz val="9"/>
            <rFont val="宋体"/>
            <charset val="134"/>
          </rPr>
          <t xml:space="preserve">
部门（单位）本年度预算完成数与预算数的比率，用以反映和考核部门（单位）预算完成程度。预算完成率=预算完成数/预算数。</t>
        </r>
      </text>
    </comment>
    <comment ref="C13" authorId="0">
      <text>
        <r>
          <rPr>
            <b/>
            <sz val="9"/>
            <rFont val="宋体"/>
            <charset val="134"/>
          </rPr>
          <t>指标说明:</t>
        </r>
        <r>
          <rPr>
            <sz val="9"/>
            <rFont val="宋体"/>
            <charset val="134"/>
          </rPr>
          <t xml:space="preserve">
部门（单位）本年度预算调整数与预算数的比率，用以反映和考核部门（单位）预算的调整程度。预算调整率=预算调整数/预算数。</t>
        </r>
      </text>
    </comment>
    <comment ref="C14" authorId="0">
      <text>
        <r>
          <rPr>
            <b/>
            <sz val="9"/>
            <rFont val="宋体"/>
            <charset val="134"/>
          </rPr>
          <t>指标说明:</t>
        </r>
        <r>
          <rPr>
            <sz val="9"/>
            <rFont val="宋体"/>
            <charset val="134"/>
          </rPr>
          <t xml:space="preserve">
部门实际支付进度与既定支付进度的比率，用以反映和考核部门（单位）预算执行的及时性和均衡性程度。支付进度率=实际支付进度/既定支付进度。</t>
        </r>
      </text>
    </comment>
    <comment ref="C15" authorId="0">
      <text>
        <r>
          <rPr>
            <b/>
            <sz val="9"/>
            <rFont val="宋体"/>
            <charset val="134"/>
          </rPr>
          <t>指标说明:</t>
        </r>
        <r>
          <rPr>
            <sz val="9"/>
            <rFont val="宋体"/>
            <charset val="134"/>
          </rPr>
          <t xml:space="preserve">
本年度结转结余总额与支出预算数的比率，用以反映和考核部门对本年度结转结余资金的实际控制程度。结转结余率=结转结余总额/支出预算数。</t>
        </r>
      </text>
    </comment>
    <comment ref="C16" authorId="0">
      <text>
        <r>
          <rPr>
            <b/>
            <sz val="9"/>
            <rFont val="宋体"/>
            <charset val="134"/>
          </rPr>
          <t>指标说明:</t>
        </r>
        <r>
          <rPr>
            <sz val="9"/>
            <rFont val="宋体"/>
            <charset val="134"/>
          </rPr>
          <t xml:space="preserve">
部门（单位）本年度结转结余资金总额与上年度的变化比率，用以反映和考核部门（单位）对控制结转结余资金的努力程度。结转结余变动率=（本年度累计结转结余资金总额-上年度累计结转结余资金总额）/上年度累计结转结余资金总额。</t>
        </r>
      </text>
    </comment>
    <comment ref="C17" authorId="0">
      <text>
        <r>
          <rPr>
            <b/>
            <sz val="9"/>
            <rFont val="宋体"/>
            <charset val="134"/>
          </rPr>
          <t>指标说明:</t>
        </r>
        <r>
          <rPr>
            <sz val="9"/>
            <rFont val="宋体"/>
            <charset val="134"/>
          </rPr>
          <t xml:space="preserve">
部门（单位）本年度实际支出的公用经费与预算公用经费的比率，用以反映和考核部门（单位）对机构运转成本的控制程度。公用经费控制率=实际支出公用经费总额/预算安排公用经费总额。</t>
        </r>
      </text>
    </comment>
    <comment ref="C18" authorId="0">
      <text>
        <r>
          <rPr>
            <b/>
            <sz val="9"/>
            <rFont val="宋体"/>
            <charset val="134"/>
          </rPr>
          <t>指标说明:</t>
        </r>
        <r>
          <rPr>
            <sz val="9"/>
            <rFont val="宋体"/>
            <charset val="134"/>
          </rPr>
          <t xml:space="preserve">
部门（单位）本年度“三公经费”实际支出与预算数的比率，用以反映和考核部门（单位）对“三公经费”的实际控制程度。“三公经费”控制率=“三公经费”实际支出数/“三公经费”预算安排数。</t>
        </r>
      </text>
    </comment>
    <comment ref="C19" authorId="0">
      <text>
        <r>
          <rPr>
            <b/>
            <sz val="9"/>
            <rFont val="宋体"/>
            <charset val="134"/>
          </rPr>
          <t>指标说明:</t>
        </r>
        <r>
          <rPr>
            <sz val="9"/>
            <rFont val="宋体"/>
            <charset val="134"/>
          </rPr>
          <t xml:space="preserve">
部门（单位）本年度进行政府采购的金额与需进行政府采购金额的比率，用以反映和考核部门（单位）政府采购执行情况。政府采购执行率=进行政府采购金额/需进行政府采购的金额。</t>
        </r>
      </text>
    </comment>
    <comment ref="C21" authorId="0">
      <text>
        <r>
          <rPr>
            <b/>
            <sz val="9"/>
            <rFont val="宋体"/>
            <charset val="134"/>
          </rPr>
          <t>指标说明:</t>
        </r>
        <r>
          <rPr>
            <sz val="9"/>
            <rFont val="宋体"/>
            <charset val="134"/>
          </rPr>
          <t xml:space="preserve">
部门（单位）为加强预算管理、规范财务行为而制定的管理制度是否健全完整，用以反映和考核部门（单位）预算管理制度对完成主要职责或促进事业发展的保障情况。</t>
        </r>
      </text>
    </comment>
    <comment ref="C22" authorId="0">
      <text>
        <r>
          <rPr>
            <b/>
            <sz val="9"/>
            <rFont val="宋体"/>
            <charset val="134"/>
          </rPr>
          <t>指标说明:</t>
        </r>
        <r>
          <rPr>
            <sz val="9"/>
            <rFont val="宋体"/>
            <charset val="134"/>
          </rPr>
          <t xml:space="preserve">
部门（单位）使用预算资金是否符合相关的预算财务管理制度的规定，用以反映和考核部门（单位）预算资金的规范运行情况。</t>
        </r>
      </text>
    </comment>
    <comment ref="C23" authorId="0">
      <text>
        <r>
          <rPr>
            <b/>
            <sz val="9"/>
            <rFont val="宋体"/>
            <charset val="134"/>
          </rPr>
          <t>指标说明:</t>
        </r>
        <r>
          <rPr>
            <sz val="9"/>
            <rFont val="宋体"/>
            <charset val="134"/>
          </rPr>
          <t xml:space="preserve">
部门（单位）是否进行预算绩效管理，用以反映和考核部门（单位）预算绩效管理的执行情况。</t>
        </r>
      </text>
    </comment>
    <comment ref="C24" authorId="0">
      <text>
        <r>
          <rPr>
            <b/>
            <sz val="9"/>
            <rFont val="宋体"/>
            <charset val="134"/>
          </rPr>
          <t>指标说明:</t>
        </r>
        <r>
          <rPr>
            <sz val="9"/>
            <rFont val="宋体"/>
            <charset val="134"/>
          </rPr>
          <t xml:space="preserve">
部门（单位）基础信息是否按政府信息公开有关规定公开相关预决算信息，用以反映和考核部门（单位）预决算管理的公开透明情况。预决算信息是指与部门预算、执行、决算、监督、绩效等管理相关的信息。</t>
        </r>
      </text>
    </comment>
    <comment ref="C25" authorId="0">
      <text>
        <r>
          <rPr>
            <b/>
            <sz val="9"/>
            <rFont val="宋体"/>
            <charset val="134"/>
          </rPr>
          <t>指标说明:</t>
        </r>
        <r>
          <rPr>
            <sz val="9"/>
            <rFont val="宋体"/>
            <charset val="134"/>
          </rPr>
          <t xml:space="preserve">
部门（单位）基础信息是否完善，用以反映和考核基础信息对预算管理工作的支撑情况。</t>
        </r>
      </text>
    </comment>
    <comment ref="C31" authorId="0">
      <text>
        <r>
          <rPr>
            <b/>
            <sz val="9"/>
            <rFont val="宋体"/>
            <charset val="134"/>
          </rPr>
          <t>指标说明:</t>
        </r>
        <r>
          <rPr>
            <sz val="9"/>
            <rFont val="宋体"/>
            <charset val="134"/>
          </rPr>
          <t xml:space="preserve">
部门（单位）为加强资产管理、规范资产管理行为而制定的管理制度是否健全完整，用以反映和考核部门（单位）资产管理制度对完成主要职责或促进社会发展的保障情况。</t>
        </r>
      </text>
    </comment>
    <comment ref="C32" authorId="0">
      <text>
        <r>
          <rPr>
            <b/>
            <sz val="9"/>
            <rFont val="宋体"/>
            <charset val="134"/>
          </rPr>
          <t>指标说明:</t>
        </r>
        <r>
          <rPr>
            <sz val="9"/>
            <rFont val="宋体"/>
            <charset val="134"/>
          </rPr>
          <t xml:space="preserve">
部门（单位）的资产是否保存完整、使用合规、配置合理、处置规范、收入及时足额上缴，用以反映和考核部门（单位）资产安全运行情况。</t>
        </r>
      </text>
    </comment>
    <comment ref="C33" authorId="0">
      <text>
        <r>
          <rPr>
            <b/>
            <sz val="9"/>
            <rFont val="宋体"/>
            <charset val="134"/>
          </rPr>
          <t>指标说明:</t>
        </r>
        <r>
          <rPr>
            <sz val="9"/>
            <rFont val="宋体"/>
            <charset val="134"/>
          </rPr>
          <t xml:space="preserve">
部门（单位）实际在用固定资产总额与所有固定资产总额的比率，用以反映和考核部门（单位）固定资产使用效率程度。固定资产利用率=实际在用固定资产总额/固定资产总额。</t>
        </r>
      </text>
    </comment>
    <comment ref="D105" authorId="1">
      <text>
        <r>
          <rPr>
            <sz val="9"/>
            <rFont val="宋体"/>
            <charset val="134"/>
          </rPr>
          <t>道路交通安全事故增长率用于反应部门（整体）对辖区内道路交通安全的管理情况，道路交通安全事故增长率=本年度交通安全事故</t>
        </r>
      </text>
    </comment>
    <comment ref="C114" authorId="0">
      <text>
        <r>
          <rPr>
            <b/>
            <sz val="9"/>
            <rFont val="宋体"/>
            <charset val="134"/>
          </rPr>
          <t>asus:</t>
        </r>
        <r>
          <rPr>
            <sz val="9"/>
            <rFont val="宋体"/>
            <charset val="134"/>
          </rPr>
          <t xml:space="preserve">
基本支出控制率=基本支出决算数/预算数</t>
        </r>
      </text>
    </comment>
    <comment ref="C115" authorId="0">
      <text>
        <r>
          <rPr>
            <b/>
            <sz val="9"/>
            <rFont val="宋体"/>
            <charset val="134"/>
          </rPr>
          <t>asus:</t>
        </r>
        <r>
          <rPr>
            <sz val="9"/>
            <rFont val="宋体"/>
            <charset val="134"/>
          </rPr>
          <t xml:space="preserve">
项目支出控制率=项目支出决算数/预算数</t>
        </r>
      </text>
    </comment>
  </commentList>
</comments>
</file>

<file path=xl/sharedStrings.xml><?xml version="1.0" encoding="utf-8"?>
<sst xmlns="http://schemas.openxmlformats.org/spreadsheetml/2006/main" count="515" uniqueCount="298">
  <si>
    <t>部门整体支出绩效评价指标评分表</t>
  </si>
  <si>
    <t>部门（单位）名称：芒市风平镇人民政府</t>
  </si>
  <si>
    <t>评价年度：2020年</t>
  </si>
  <si>
    <t>一级指标</t>
  </si>
  <si>
    <t>二级指标</t>
  </si>
  <si>
    <t>三级指标</t>
  </si>
  <si>
    <t>四级指标</t>
  </si>
  <si>
    <t>评分说明</t>
  </si>
  <si>
    <t>指标值</t>
  </si>
  <si>
    <t>完成值</t>
  </si>
  <si>
    <t>分值</t>
  </si>
  <si>
    <t>评分</t>
  </si>
  <si>
    <t>指标评价依据或数字来源</t>
  </si>
  <si>
    <t>扣分原因</t>
  </si>
  <si>
    <t>一、决策</t>
  </si>
  <si>
    <t>（一）目标设定</t>
  </si>
  <si>
    <t>1.目标合理性</t>
  </si>
  <si>
    <t>①符合国家法律法规、国民经济和社会发展总体规划；②符合部门“三定”方案确定的职责；③符合部门制定的中长期实施规划；④符合部门年度工作任务。每个要点0.5分。</t>
  </si>
  <si>
    <t>三定方案、目标责任书、2020年工作计划</t>
  </si>
  <si>
    <t>2.目标明确性</t>
  </si>
  <si>
    <t>①将部门整体的绩效目标细化分解为具体的工作任务；②通过清晰、可衡量的指标值予以体现；③与部门年度的任务数或计划数相对应；④与本年度部门预算资金相匹配。每个要点0.5分。</t>
  </si>
  <si>
    <t>目标责任书、年度工作计划</t>
  </si>
  <si>
    <t>小计</t>
  </si>
  <si>
    <t>（二）预算配置</t>
  </si>
  <si>
    <t>1.在职人员控制率</t>
  </si>
  <si>
    <t>指标小于等于1，2分；大于1，每超过1%扣0.1分，扣完为止。</t>
  </si>
  <si>
    <t>≤100%</t>
  </si>
  <si>
    <t>119.39%</t>
  </si>
  <si>
    <t>2020年度决算分析报告、三定方案、人员名册</t>
  </si>
  <si>
    <t>编制98人，2020年底实有117人，超编。</t>
  </si>
  <si>
    <t>2.“三公经费”变动率</t>
  </si>
  <si>
    <t>指标小于等于5%，2分；超过5%，每超过1%扣0.2分，扣完为止。</t>
  </si>
  <si>
    <t>≤5%</t>
  </si>
  <si>
    <t>35.68%</t>
  </si>
  <si>
    <t>2019年都预决算资料、2020年度预决算资料</t>
  </si>
  <si>
    <t>2020年13.69元，2019年10.09万，变动率大于5%。</t>
  </si>
  <si>
    <t>3.重点支出安排率</t>
  </si>
  <si>
    <t>指标大于等于80%，2分；小于80%，每1%扣0.1分，扣完为止。</t>
  </si>
  <si>
    <t>≥80%</t>
  </si>
  <si>
    <t>100%</t>
  </si>
  <si>
    <t>2020年度预决算资料</t>
  </si>
  <si>
    <t>合计</t>
  </si>
  <si>
    <t>二、过程</t>
  </si>
  <si>
    <t>（一）预算执行</t>
  </si>
  <si>
    <t>1.预算完成率</t>
  </si>
  <si>
    <t>超支或节约比率在5%以内2分；超过5%，每1%扣0.1分，扣完为止。</t>
  </si>
  <si>
    <t>±5%以内</t>
  </si>
  <si>
    <t>预决算资料</t>
  </si>
  <si>
    <t>2.预算调整率</t>
  </si>
  <si>
    <t>指标等于0，1分；大于0的，每1%扣0.1分，扣完为止。财政部门主动追加预算不纳入预算调整。</t>
  </si>
  <si>
    <t>0</t>
  </si>
  <si>
    <t>3.支付进度率</t>
  </si>
  <si>
    <t>完成年终进度的，0.5分；按季度完成进度的，0.5分</t>
  </si>
  <si>
    <t>4.结转结余率</t>
  </si>
  <si>
    <t>指标小于等于5%，1分；超过5%的，每1%扣0.1分，扣完为止。</t>
  </si>
  <si>
    <t>5.结转结余变动率</t>
  </si>
  <si>
    <t>6.公用经费控制率</t>
  </si>
  <si>
    <t>指标小于等1，1分；超过1，每1%扣0.1分，扣完为止</t>
  </si>
  <si>
    <t>7.三公经费控制率</t>
  </si>
  <si>
    <t>指标小于等1，1分；大于1，每1%扣0.1分，扣完为止</t>
  </si>
  <si>
    <t>101.03%</t>
  </si>
  <si>
    <t>2020年初预算数13.55万，实际支出13.69万元，超过年初预算。</t>
  </si>
  <si>
    <t>8.政府采购执行率</t>
  </si>
  <si>
    <t>完全按规定进行政府采购满分，未完全按规定进行政府采购（不包括可以不需要进行政府采购的采购）的不得分。</t>
  </si>
  <si>
    <t>政府采购台账</t>
  </si>
  <si>
    <t>（二）预算管理</t>
  </si>
  <si>
    <t>1.管理制度健全性</t>
  </si>
  <si>
    <t>①已制定或具有预算资金管理办法，内部财务管理制度、会计核算制度等管理制度，0.5分；②相关管理制度健全、适用，0.5分。</t>
  </si>
  <si>
    <t>财务管理制度、资产管理办法</t>
  </si>
  <si>
    <t>2.资金使用合规性</t>
  </si>
  <si>
    <t>①支出符合国家财经法规和财务管理制度规定以及有关专项资金管理办法的规定，0.5分；②资金拨付有完整的审批程序和手续，0.5分；③重大项目支出按规定经过评估论证，0.5分；④支出符合部门预算批复的用途，0.5分。★资金使用出现截留、挤占、挪用、虚列支出任何一种情况，本指标得分为0分。</t>
  </si>
  <si>
    <t>预决算资料、支付凭证、内部审批手续</t>
  </si>
  <si>
    <t>3.绩效管理及评价</t>
  </si>
  <si>
    <t>①成立绩效评价领导小组，0.5分；②是否进行绩效自评，0.5分；③绩效管理是否进行跟踪监控，0.5分；④绩效目标和评价结果是否向社会公开并接受监督，0.5分。</t>
  </si>
  <si>
    <t>成立绩效评价工作领导小组通知、绩效自评报告、绩效监控资料、公示公告资料</t>
  </si>
  <si>
    <t>未进行绩效监控</t>
  </si>
  <si>
    <t>4.预决算信息公开性</t>
  </si>
  <si>
    <t>①按规定内容公开预决算信息，0.5分；②按规定时限公开预决算信息，0.5分。</t>
  </si>
  <si>
    <t>政府信息公开网</t>
  </si>
  <si>
    <t>5.基础信息完善性</t>
  </si>
  <si>
    <t>①基础数据信息和会计信息资料真实，1分；②基础数据信息和会计信息资料完整，0.5分；③基础数据信息和会计信息资料准确，0.5分。</t>
  </si>
  <si>
    <t>基础数据信息、记账凭证、原始凭证、总账、明细账、会计报表</t>
  </si>
  <si>
    <t>（三）会计信息质量</t>
  </si>
  <si>
    <t>1.会计信息真实性</t>
  </si>
  <si>
    <t>①账表相符，0.5分；②账账相符，0.5分；③账证相符，0.5分。</t>
  </si>
  <si>
    <t>记账凭证、原始凭证、总账、明细账、会计报表</t>
  </si>
  <si>
    <t>2.会计信息完整性</t>
  </si>
  <si>
    <t>①所有收入全部入账，并作为收入反映，0.5分；②所有支出全部入账，并作为支出反映，0.5分。</t>
  </si>
  <si>
    <t>3.会计信息及时性</t>
  </si>
  <si>
    <t>①会计核算及时，0.5分；②会计报表报送及时，0.5分</t>
  </si>
  <si>
    <t>（四）资产管理</t>
  </si>
  <si>
    <t>①已制定或具有资产管理制度，0.5分；②资产管理制度健全、适用，0.5分。</t>
  </si>
  <si>
    <t>资产管理制度</t>
  </si>
  <si>
    <t>2.资产管理安全性</t>
  </si>
  <si>
    <t>①资产账实相符，0.5分；②资产定期盘点，0.5分；③资产账务处理规范，0.5分；④资产处置规范，0.5分。</t>
  </si>
  <si>
    <t>固定产台账、记账凭证、总账、明细账、核销程序</t>
  </si>
  <si>
    <t>3.固定资产利用率</t>
  </si>
  <si>
    <t>指标等1，1分；小于1，每1%扣0.1分，扣完为止。★毁损、待报废、盘亏资产不在资产总额内。</t>
  </si>
  <si>
    <t>固定资产台账、最近一次清产核资资料、上报核销资料</t>
  </si>
  <si>
    <t>（五）安全生产管理</t>
  </si>
  <si>
    <t>1.建立安全生产监督管理机构</t>
  </si>
  <si>
    <t>①建立安全生产监督机构，1分；②明确安全生产监督管理专职人员，1分。</t>
  </si>
  <si>
    <t>风平镇安全生产党政同责实施细则</t>
  </si>
  <si>
    <t>2.建立完善安全生产监督管理制度</t>
  </si>
  <si>
    <t>①建立《安全生产责任制》，0.5分；②建立《安全隐患排查制度》，0.5分；③建立《生产安全事故快报月报制度》，0.5分。</t>
  </si>
  <si>
    <t>3.安全生产信息报送</t>
  </si>
  <si>
    <t>定期向市应急管理局报送相关信息1次扣0.2分，满分1分；</t>
  </si>
  <si>
    <t>安全生产管理台账</t>
  </si>
  <si>
    <t>三、产出</t>
  </si>
  <si>
    <t>（一）产出数量</t>
  </si>
  <si>
    <t>1.安全生产</t>
  </si>
  <si>
    <t>（1）完成年度事故防控目标</t>
  </si>
  <si>
    <t>按目标责任完成得满分，未完成不得分</t>
  </si>
  <si>
    <t>安全生产自检自查报告、安全生产考评表</t>
  </si>
  <si>
    <t>（2）健全安全生产责任体系</t>
  </si>
  <si>
    <t>（3）配合完成安全工程3年行动计划目标任务</t>
  </si>
  <si>
    <t>（4）排查安全隐患推进专项整治</t>
  </si>
  <si>
    <t>（5）遏制建设工程事故多发势头</t>
  </si>
  <si>
    <t>（6）防范化解危化品系统安全风险</t>
  </si>
  <si>
    <t>（7）农村地区安全生产指导服务</t>
  </si>
  <si>
    <t>2.交通安全</t>
  </si>
  <si>
    <t>（1）“政府主导，部门联动”落实道路交通安全管理措施</t>
  </si>
  <si>
    <t>交通工作总结</t>
  </si>
  <si>
    <t>（2）建立预防道路交通安全责任制</t>
  </si>
  <si>
    <t>（3）完善道路交通安全基础设施</t>
  </si>
  <si>
    <t>（4）确保道路交通有序畅通</t>
  </si>
  <si>
    <t>（5）强化交通安全源头管理</t>
  </si>
  <si>
    <t>（6）推进“两站”“两员”建设</t>
  </si>
  <si>
    <t>（7）实施“文明交通行动计划”</t>
  </si>
  <si>
    <t>3.教育</t>
  </si>
  <si>
    <t>（1）基层科协组织建设</t>
  </si>
  <si>
    <t>2020年度全民科学素质建设考核情况</t>
  </si>
  <si>
    <t>（2）研究解决全民科学素质建设的问题</t>
  </si>
  <si>
    <t>（3）全民科学素质专项工作经费投入</t>
  </si>
  <si>
    <t>≥0.5万</t>
  </si>
  <si>
    <t>0.5万</t>
  </si>
  <si>
    <t>（4）主办、承办或协办科普宣传活动</t>
  </si>
  <si>
    <t>≥2场</t>
  </si>
  <si>
    <t>2场</t>
  </si>
  <si>
    <t>（5）完成国家、省、州科普项目及新型农民培训任务</t>
  </si>
  <si>
    <t>（6）向市科协上报科普信息</t>
  </si>
  <si>
    <t>≥4条</t>
  </si>
  <si>
    <t>4条</t>
  </si>
  <si>
    <t>4.地质灾害防治</t>
  </si>
  <si>
    <t>（1）编制《地质灾害防治方案》《地质灾害应急预案》</t>
  </si>
  <si>
    <t>风平镇国土资源所2020年地质灾害工作总结</t>
  </si>
  <si>
    <t>（2）建立四级群测群防网络体系</t>
  </si>
  <si>
    <t>风平镇国土资源所2021年地质灾害工作总结</t>
  </si>
  <si>
    <t>（3）地质灾害汛前检查、汛期巡查、汛后核查</t>
  </si>
  <si>
    <t>风平镇国土资源所2022年地质灾害工作总结</t>
  </si>
  <si>
    <t>（4）设立监测点</t>
  </si>
  <si>
    <t>风平镇国土资源所2023年地质灾害工作总结</t>
  </si>
  <si>
    <t>（5）专人实施24小时不间断观察、记录、监测</t>
  </si>
  <si>
    <t>风平镇国土资源所2024年地质灾害工作总结</t>
  </si>
  <si>
    <t>（6）地质灾害险情灾情速报工作</t>
  </si>
  <si>
    <t>风平镇国土资源所2025年地质灾害工作总结</t>
  </si>
  <si>
    <t>（7）地质灾害防治宣传教育工作</t>
  </si>
  <si>
    <t>风平镇国土资源所2026年地质灾害工作总结</t>
  </si>
  <si>
    <t>5.禁毒工作</t>
  </si>
  <si>
    <t>（1）禁毒宣传教育全覆盖</t>
  </si>
  <si>
    <t>2020年考核结果、相关工作总结</t>
  </si>
  <si>
    <t>（2）吸毒人员戒断巩固率</t>
  </si>
  <si>
    <t>≥15%</t>
  </si>
  <si>
    <t>（3）毒品原植物保持“零产量”</t>
  </si>
  <si>
    <t>市场里有贩卖大烟子干巴</t>
  </si>
  <si>
    <t>（4）保持“零制毒”</t>
  </si>
  <si>
    <t>（5）加大打击毒品犯罪力度</t>
  </si>
  <si>
    <t>6.固定资产投资</t>
  </si>
  <si>
    <t>（1）第一季度完成</t>
  </si>
  <si>
    <t>570万</t>
  </si>
  <si>
    <t>2020年政府工作报告</t>
  </si>
  <si>
    <t>（2）第二季度累计完成</t>
  </si>
  <si>
    <t>1250万</t>
  </si>
  <si>
    <t>（3）第三季度累计完成</t>
  </si>
  <si>
    <t>1625万</t>
  </si>
  <si>
    <t>（4）第四季度累计完成</t>
  </si>
  <si>
    <t>2500万</t>
  </si>
  <si>
    <t>7.投资促进</t>
  </si>
  <si>
    <t>招商引资省外到位资金</t>
  </si>
  <si>
    <t>1亿</t>
  </si>
  <si>
    <t>8.消防工作</t>
  </si>
  <si>
    <t>（1）组织建设</t>
  </si>
  <si>
    <t>风平镇政府专职消防队2020年工作总结</t>
  </si>
  <si>
    <t>（2）设施建设基础</t>
  </si>
  <si>
    <t>（3）群防群治基础</t>
  </si>
  <si>
    <t>（4）队伍建设基础</t>
  </si>
  <si>
    <t>9.乡镇平安建设</t>
  </si>
  <si>
    <t>（1）维护政权安全、制度安全</t>
  </si>
  <si>
    <t>平安建设考评结果、2020年工作总结</t>
  </si>
  <si>
    <t>（2）完成邪教人员教育转化目标</t>
  </si>
  <si>
    <t>（3）处置新冠疫情防控中涉稳问题</t>
  </si>
  <si>
    <t>（4）重要敏感节点安保维稳信访工作</t>
  </si>
  <si>
    <t>（5）扫黑除恶专项斗争</t>
  </si>
  <si>
    <t>（6）“零命案乡镇”创建</t>
  </si>
  <si>
    <t>（7）立体化社会治安防控体系建设</t>
  </si>
  <si>
    <t>（8）市域社会治理现代化试点工作</t>
  </si>
  <si>
    <t>（9）实施“雪亮工程”建设</t>
  </si>
  <si>
    <t>（10）发展新时代“枫桥经验”</t>
  </si>
  <si>
    <t>（11）县乡村三级综治中心规范化建设</t>
  </si>
  <si>
    <t>（12）落实“诉源治理”改革“分调裁审”机制</t>
  </si>
  <si>
    <t>（13）开展平安建设宣传工作</t>
  </si>
  <si>
    <t>10.党建及党风廉政建设</t>
  </si>
  <si>
    <t>（1）党支部规范化建设达标率</t>
  </si>
  <si>
    <t>按时完成得满分，未完成不得分</t>
  </si>
  <si>
    <t>2020年度党政工作总结</t>
  </si>
  <si>
    <t>（2）党风廉政建设工作-违法违纪案件</t>
  </si>
  <si>
    <t>①班子成员未发生违法违纪案件，满分1分；②下级部门未发生违法违纪案件，满分1分。</t>
  </si>
  <si>
    <t>11.脱贫攻坚工作</t>
  </si>
  <si>
    <t>（1）贫困村发生率</t>
  </si>
  <si>
    <t>完成得满分，未完成不得分</t>
  </si>
  <si>
    <t>2020年度工作总结</t>
  </si>
  <si>
    <t>（2）贫困人口发生率</t>
  </si>
  <si>
    <t>完成得满分，未完每1%扣0.2分</t>
  </si>
  <si>
    <t>（3）易地搬迁工作完成率</t>
  </si>
  <si>
    <t>易地搬迁工作总结</t>
  </si>
  <si>
    <t>12.新冠疫情防控</t>
  </si>
  <si>
    <t>（1）召开镇级疫情防控专题工作会议</t>
  </si>
  <si>
    <t>20次</t>
  </si>
  <si>
    <t>政府工作报告</t>
  </si>
  <si>
    <t>（2）辖区内设置疫情防控查缉点</t>
  </si>
  <si>
    <t>6个</t>
  </si>
  <si>
    <t>（3）辖区内设置疫情防控隔离点</t>
  </si>
  <si>
    <t>2个</t>
  </si>
  <si>
    <t>（4）建立“五户联保、十户联防”机制</t>
  </si>
  <si>
    <t>建立</t>
  </si>
  <si>
    <t>（5）建立“党员干部+防疫先锋队”的防控模式</t>
  </si>
  <si>
    <t>（二）产出质量</t>
  </si>
  <si>
    <t>1.政府职能工作</t>
  </si>
  <si>
    <t>（1）重特大交通事故发生率</t>
  </si>
  <si>
    <t>2020年工作总结</t>
  </si>
  <si>
    <t>（2）亿元GDP生产安全事故死亡率较2015年下降</t>
  </si>
  <si>
    <t>≥30%</t>
  </si>
  <si>
    <t>（3）工矿商贸就业人员十万人生产安全事故死亡率较2015年下降</t>
  </si>
  <si>
    <t>≥20%</t>
  </si>
  <si>
    <t>（4）道路交通万车死亡率较2015年下降</t>
  </si>
  <si>
    <t>≥8%</t>
  </si>
  <si>
    <t>（5）每十万人命案发生率较2019年下降</t>
  </si>
  <si>
    <t>2020年工作总结、派出所证明</t>
  </si>
  <si>
    <t>（6）每十万人刑事案件发生率较2019年下降</t>
  </si>
  <si>
    <t>（7）较大以上火灾事故发生率</t>
  </si>
  <si>
    <t>2020年消防工作总结</t>
  </si>
  <si>
    <t>2.完工工程验收合格率</t>
  </si>
  <si>
    <t>按合格比例得分</t>
  </si>
  <si>
    <t>（三）产出成本</t>
  </si>
  <si>
    <t>1.基本支出控制率</t>
  </si>
  <si>
    <t>控制率小于等于100%，满分；否则按超出比例扣分</t>
  </si>
  <si>
    <t>2.项目支出控制率</t>
  </si>
  <si>
    <t>四、效果</t>
  </si>
  <si>
    <t>（一）经济效益</t>
  </si>
  <si>
    <t>1.农村经济总收入增长</t>
  </si>
  <si>
    <t>按完成比例计分</t>
  </si>
  <si>
    <t>≥16%</t>
  </si>
  <si>
    <t>12%</t>
  </si>
  <si>
    <t>目标责任书、政府工作报告</t>
  </si>
  <si>
    <t>2.农民人均纯收入增长</t>
  </si>
  <si>
    <t>≥10%</t>
  </si>
  <si>
    <t>9%</t>
  </si>
  <si>
    <t>（二）社会效益</t>
  </si>
  <si>
    <t>1.安全生产事故较2019年有所减少</t>
  </si>
  <si>
    <t>根据完成情况给分</t>
  </si>
  <si>
    <t>减少</t>
  </si>
  <si>
    <t>风平镇2020年度安全生产目标管理考核</t>
  </si>
  <si>
    <t>2.减少重大交通事故的发生率</t>
  </si>
  <si>
    <t>3.提高全民科学素质</t>
  </si>
  <si>
    <t>提高</t>
  </si>
  <si>
    <t>考核结果、工作总结、政府工作报告</t>
  </si>
  <si>
    <t>4.有效防治地质灾害</t>
  </si>
  <si>
    <t>有效</t>
  </si>
  <si>
    <t>工作总结、政府工作报告</t>
  </si>
  <si>
    <t>5.有力打击毒品犯罪，减少吸毒人数</t>
  </si>
  <si>
    <t>6.消防安全事故有所减少</t>
  </si>
  <si>
    <t>7.有效维护政权安全、制度安全</t>
  </si>
  <si>
    <t>8.有效控制新冠疫情</t>
  </si>
  <si>
    <t>（三）生态效益</t>
  </si>
  <si>
    <t>1.人居环境综合整治持续开展</t>
  </si>
  <si>
    <t>持续</t>
  </si>
  <si>
    <t>2.污染源管控持续强化</t>
  </si>
  <si>
    <t>（四）可持续影响</t>
  </si>
  <si>
    <t>创造和谐、安定，发展的社会环境</t>
  </si>
  <si>
    <t>长期</t>
  </si>
  <si>
    <t>（五）满意度</t>
  </si>
  <si>
    <t>1.部门职工满意度</t>
  </si>
  <si>
    <t>达到目标值满分，未达标酌情扣分</t>
  </si>
  <si>
    <t>≥95</t>
  </si>
  <si>
    <t>问卷调查</t>
  </si>
  <si>
    <t>2.公众满意度</t>
  </si>
  <si>
    <t>根据投诉处理情况酌情扣分</t>
  </si>
  <si>
    <t>总计</t>
  </si>
  <si>
    <t>被评价单位（盖章）：</t>
  </si>
  <si>
    <t>评价单位（盖章）：</t>
  </si>
  <si>
    <t>指标分值</t>
  </si>
  <si>
    <t>评价得分</t>
  </si>
  <si>
    <t>得分率</t>
  </si>
  <si>
    <t>决策</t>
  </si>
  <si>
    <t>过程</t>
  </si>
  <si>
    <t>产出</t>
  </si>
  <si>
    <t>效果</t>
  </si>
  <si>
    <t>合 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</si>
</sst>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b/>
      <sz val="16"/>
      <color theme="1"/>
      <name val="仿宋_GB2312"/>
      <charset val="134"/>
    </font>
    <font>
      <b/>
      <sz val="11"/>
      <color theme="1"/>
      <name val="宋体"/>
      <charset val="134"/>
      <scheme val="minor"/>
    </font>
    <font>
      <sz val="11"/>
      <name val="宋体"/>
      <charset val="134"/>
      <scheme val="minor"/>
    </font>
    <font>
      <sz val="9"/>
      <color theme="1"/>
      <name val="宋体"/>
      <charset val="134"/>
      <scheme val="major"/>
    </font>
    <font>
      <sz val="9"/>
      <color theme="1"/>
      <name val="宋体"/>
      <charset val="134"/>
      <scheme val="minor"/>
    </font>
    <font>
      <b/>
      <sz val="12"/>
      <color theme="1"/>
      <name val="宋体"/>
      <charset val="134"/>
      <scheme val="major"/>
    </font>
    <font>
      <sz val="9"/>
      <color theme="1"/>
      <name val="宋体"/>
      <charset val="134"/>
    </font>
    <font>
      <b/>
      <sz val="9"/>
      <color theme="1"/>
      <name val="宋体"/>
      <charset val="134"/>
    </font>
    <font>
      <b/>
      <sz val="9"/>
      <color rgb="FFFF0000"/>
      <name val="宋体"/>
      <charset val="134"/>
    </font>
    <font>
      <sz val="9"/>
      <name val="宋体"/>
      <charset val="134"/>
    </font>
    <font>
      <sz val="9"/>
      <color rgb="FFFF0000"/>
      <name val="宋体"/>
      <charset val="134"/>
    </font>
    <font>
      <sz val="9"/>
      <color rgb="FFFF0000"/>
      <name val="宋体"/>
      <charset val="0"/>
    </font>
    <font>
      <sz val="9"/>
      <color indexed="8"/>
      <name val="宋体"/>
      <charset val="0"/>
    </font>
    <font>
      <sz val="9"/>
      <name val="宋体"/>
      <charset val="134"/>
      <scheme val="maj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8" applyNumberFormat="0" applyFont="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0" applyNumberFormat="0" applyFill="0" applyAlignment="0" applyProtection="0">
      <alignment vertical="center"/>
    </xf>
    <xf numFmtId="0" fontId="31" fillId="0" borderId="10" applyNumberFormat="0" applyFill="0" applyAlignment="0" applyProtection="0">
      <alignment vertical="center"/>
    </xf>
    <xf numFmtId="0" fontId="16" fillId="4" borderId="0" applyNumberFormat="0" applyBorder="0" applyAlignment="0" applyProtection="0">
      <alignment vertical="center"/>
    </xf>
    <xf numFmtId="0" fontId="20" fillId="0" borderId="7" applyNumberFormat="0" applyFill="0" applyAlignment="0" applyProtection="0">
      <alignment vertical="center"/>
    </xf>
    <xf numFmtId="0" fontId="16" fillId="21" borderId="0" applyNumberFormat="0" applyBorder="0" applyAlignment="0" applyProtection="0">
      <alignment vertical="center"/>
    </xf>
    <xf numFmtId="0" fontId="32" fillId="19" borderId="11" applyNumberFormat="0" applyAlignment="0" applyProtection="0">
      <alignment vertical="center"/>
    </xf>
    <xf numFmtId="0" fontId="30" fillId="19" borderId="5" applyNumberFormat="0" applyAlignment="0" applyProtection="0">
      <alignment vertical="center"/>
    </xf>
    <xf numFmtId="0" fontId="33" fillId="23" borderId="12" applyNumberFormat="0" applyAlignment="0" applyProtection="0">
      <alignment vertical="center"/>
    </xf>
    <xf numFmtId="0" fontId="15" fillId="25" borderId="0" applyNumberFormat="0" applyBorder="0" applyAlignment="0" applyProtection="0">
      <alignment vertical="center"/>
    </xf>
    <xf numFmtId="0" fontId="16" fillId="7" borderId="0" applyNumberFormat="0" applyBorder="0" applyAlignment="0" applyProtection="0">
      <alignment vertical="center"/>
    </xf>
    <xf numFmtId="0" fontId="19" fillId="0" borderId="6" applyNumberFormat="0" applyFill="0" applyAlignment="0" applyProtection="0">
      <alignment vertical="center"/>
    </xf>
    <xf numFmtId="0" fontId="24" fillId="0" borderId="9" applyNumberFormat="0" applyFill="0" applyAlignment="0" applyProtection="0">
      <alignment vertical="center"/>
    </xf>
    <xf numFmtId="0" fontId="21" fillId="12" borderId="0" applyNumberFormat="0" applyBorder="0" applyAlignment="0" applyProtection="0">
      <alignment vertical="center"/>
    </xf>
    <xf numFmtId="0" fontId="29" fillId="18" borderId="0" applyNumberFormat="0" applyBorder="0" applyAlignment="0" applyProtection="0">
      <alignment vertical="center"/>
    </xf>
    <xf numFmtId="0" fontId="15" fillId="17" borderId="0" applyNumberFormat="0" applyBorder="0" applyAlignment="0" applyProtection="0">
      <alignment vertical="center"/>
    </xf>
    <xf numFmtId="0" fontId="16" fillId="22" borderId="0" applyNumberFormat="0" applyBorder="0" applyAlignment="0" applyProtection="0">
      <alignment vertical="center"/>
    </xf>
    <xf numFmtId="0" fontId="15" fillId="14"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5" fillId="20" borderId="0" applyNumberFormat="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6" fillId="30" borderId="0" applyNumberFormat="0" applyBorder="0" applyAlignment="0" applyProtection="0">
      <alignment vertical="center"/>
    </xf>
    <xf numFmtId="0" fontId="15" fillId="3" borderId="0" applyNumberFormat="0" applyBorder="0" applyAlignment="0" applyProtection="0">
      <alignment vertical="center"/>
    </xf>
    <xf numFmtId="0" fontId="16" fillId="33" borderId="0" applyNumberFormat="0" applyBorder="0" applyAlignment="0" applyProtection="0">
      <alignment vertical="center"/>
    </xf>
    <xf numFmtId="0" fontId="16" fillId="10" borderId="0" applyNumberFormat="0" applyBorder="0" applyAlignment="0" applyProtection="0">
      <alignment vertical="center"/>
    </xf>
    <xf numFmtId="0" fontId="15" fillId="32" borderId="0" applyNumberFormat="0" applyBorder="0" applyAlignment="0" applyProtection="0">
      <alignment vertical="center"/>
    </xf>
    <xf numFmtId="0" fontId="16" fillId="16" borderId="0" applyNumberFormat="0" applyBorder="0" applyAlignment="0" applyProtection="0">
      <alignment vertical="center"/>
    </xf>
  </cellStyleXfs>
  <cellXfs count="66">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3" fontId="1" fillId="0" borderId="2" xfId="0" applyNumberFormat="1" applyFont="1" applyBorder="1" applyAlignment="1">
      <alignment horizontal="center" vertical="center" wrapText="1"/>
    </xf>
    <xf numFmtId="10" fontId="1" fillId="0" borderId="2"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lignment vertical="center"/>
    </xf>
    <xf numFmtId="0" fontId="0" fillId="2" borderId="0" xfId="0" applyFill="1">
      <alignment vertical="center"/>
    </xf>
    <xf numFmtId="0" fontId="3" fillId="0" borderId="0" xfId="0" applyFont="1" applyFill="1">
      <alignment vertical="center"/>
    </xf>
    <xf numFmtId="0" fontId="3" fillId="0" borderId="0" xfId="0" applyFont="1">
      <alignment vertical="center"/>
    </xf>
    <xf numFmtId="0" fontId="0" fillId="0" borderId="0" xfId="0" applyFill="1">
      <alignment vertical="center"/>
    </xf>
    <xf numFmtId="0" fontId="3" fillId="2" borderId="0" xfId="0" applyFont="1" applyFill="1">
      <alignment vertical="center"/>
    </xf>
    <xf numFmtId="0" fontId="2" fillId="0" borderId="0" xfId="0" applyFont="1" applyFill="1">
      <alignment vertical="center"/>
    </xf>
    <xf numFmtId="0" fontId="2" fillId="2" borderId="0" xfId="0" applyFont="1" applyFill="1">
      <alignment vertical="center"/>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49" fontId="4" fillId="2" borderId="0" xfId="0" applyNumberFormat="1" applyFont="1" applyFill="1" applyAlignment="1">
      <alignment horizontal="center" vertical="center" wrapText="1"/>
    </xf>
    <xf numFmtId="0" fontId="5" fillId="0" borderId="0" xfId="0" applyFont="1" applyAlignment="1">
      <alignment horizontal="left" vertical="center" wrapText="1"/>
    </xf>
    <xf numFmtId="0" fontId="6"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49" fontId="8" fillId="2" borderId="3" xfId="0" applyNumberFormat="1" applyFont="1" applyFill="1" applyBorder="1" applyAlignment="1">
      <alignment horizontal="center" vertical="center" wrapText="1"/>
    </xf>
    <xf numFmtId="9" fontId="7" fillId="2" borderId="3" xfId="0" applyNumberFormat="1" applyFont="1" applyFill="1" applyBorder="1" applyAlignment="1">
      <alignment horizontal="center" vertical="center" wrapText="1"/>
    </xf>
    <xf numFmtId="49" fontId="7" fillId="2" borderId="3" xfId="1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9" fontId="7" fillId="2" borderId="3" xfId="11"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9"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xf numFmtId="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11" fillId="0" borderId="3" xfId="0" applyFont="1" applyBorder="1" applyAlignment="1">
      <alignment horizontal="left" vertical="center" wrapText="1"/>
    </xf>
    <xf numFmtId="4" fontId="12" fillId="0" borderId="3" xfId="0" applyNumberFormat="1" applyFont="1" applyFill="1" applyBorder="1" applyAlignment="1">
      <alignment horizontal="left" vertical="center" wrapText="1" shrinkToFit="1"/>
    </xf>
    <xf numFmtId="4" fontId="0" fillId="0" borderId="0" xfId="0" applyNumberFormat="1">
      <alignment vertical="center"/>
    </xf>
    <xf numFmtId="4" fontId="13" fillId="2" borderId="3" xfId="0" applyNumberFormat="1" applyFont="1" applyFill="1" applyBorder="1" applyAlignment="1">
      <alignment horizontal="left" vertical="center" wrapText="1" shrinkToFit="1"/>
    </xf>
    <xf numFmtId="0" fontId="7" fillId="0" borderId="4" xfId="0" applyFont="1" applyBorder="1" applyAlignment="1">
      <alignment horizontal="left" vertical="center" wrapText="1"/>
    </xf>
    <xf numFmtId="0" fontId="5" fillId="0" borderId="3" xfId="0" applyFont="1" applyBorder="1" applyAlignment="1">
      <alignment horizontal="left" vertical="center" wrapText="1"/>
    </xf>
    <xf numFmtId="0" fontId="10" fillId="0" borderId="3" xfId="0" applyFont="1" applyBorder="1" applyAlignment="1">
      <alignment horizontal="left" vertical="center" wrapText="1"/>
    </xf>
    <xf numFmtId="0" fontId="7" fillId="2" borderId="3" xfId="0"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49" fontId="8" fillId="0" borderId="3" xfId="0" applyNumberFormat="1"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vertical="center" wrapText="1"/>
    </xf>
    <xf numFmtId="49" fontId="10" fillId="0" borderId="3" xfId="0" applyNumberFormat="1" applyFont="1" applyFill="1"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49" fontId="14" fillId="2"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40"/>
  <sheetViews>
    <sheetView tabSelected="1" workbookViewId="0">
      <selection activeCell="H97" sqref="H97"/>
    </sheetView>
  </sheetViews>
  <sheetFormatPr defaultColWidth="9" defaultRowHeight="13.5"/>
  <cols>
    <col min="1" max="1" width="7.56666666666667" style="14" customWidth="1"/>
    <col min="2" max="2" width="7.375" style="14" customWidth="1"/>
    <col min="3" max="3" width="15.1416666666667" style="15" customWidth="1"/>
    <col min="4" max="4" width="30.875" style="14" customWidth="1"/>
    <col min="5" max="5" width="36.0416666666667" style="14" customWidth="1"/>
    <col min="6" max="6" width="7.30833333333333" style="16" customWidth="1"/>
    <col min="7" max="7" width="6.98333333333333" style="17" customWidth="1"/>
    <col min="8" max="8" width="4.65833333333333" style="16" customWidth="1"/>
    <col min="9" max="9" width="8.50833333333333" style="16" customWidth="1"/>
    <col min="10" max="10" width="25.0916666666667" style="14" customWidth="1"/>
    <col min="11" max="11" width="25.2916666666667" style="18" customWidth="1"/>
    <col min="12" max="12" width="13.275" customWidth="1"/>
  </cols>
  <sheetData>
    <row r="1" ht="34" customHeight="1" spans="1:11">
      <c r="A1" s="19" t="s">
        <v>0</v>
      </c>
      <c r="B1" s="19"/>
      <c r="C1" s="19"/>
      <c r="D1" s="19"/>
      <c r="E1" s="19"/>
      <c r="F1" s="19"/>
      <c r="G1" s="19"/>
      <c r="H1" s="19"/>
      <c r="I1" s="19"/>
      <c r="J1" s="19"/>
      <c r="K1" s="19"/>
    </row>
    <row r="2" ht="21" customHeight="1" spans="1:5">
      <c r="A2" s="15" t="s">
        <v>1</v>
      </c>
      <c r="B2" s="15"/>
      <c r="D2" s="15"/>
      <c r="E2" s="15" t="s">
        <v>2</v>
      </c>
    </row>
    <row r="3" s="5" customFormat="1" spans="1:11">
      <c r="A3" s="20" t="s">
        <v>3</v>
      </c>
      <c r="B3" s="20" t="s">
        <v>4</v>
      </c>
      <c r="C3" s="20" t="s">
        <v>5</v>
      </c>
      <c r="D3" s="20" t="s">
        <v>6</v>
      </c>
      <c r="E3" s="20" t="s">
        <v>7</v>
      </c>
      <c r="F3" s="20" t="s">
        <v>8</v>
      </c>
      <c r="G3" s="21" t="s">
        <v>9</v>
      </c>
      <c r="H3" s="20" t="s">
        <v>10</v>
      </c>
      <c r="I3" s="20" t="s">
        <v>11</v>
      </c>
      <c r="J3" s="20" t="s">
        <v>12</v>
      </c>
      <c r="K3" s="43" t="s">
        <v>13</v>
      </c>
    </row>
    <row r="4" ht="45" spans="1:11">
      <c r="A4" s="20" t="s">
        <v>14</v>
      </c>
      <c r="B4" s="22" t="s">
        <v>15</v>
      </c>
      <c r="C4" s="22" t="s">
        <v>16</v>
      </c>
      <c r="D4" s="23"/>
      <c r="E4" s="23" t="s">
        <v>17</v>
      </c>
      <c r="F4" s="20"/>
      <c r="G4" s="21"/>
      <c r="H4" s="20">
        <v>2</v>
      </c>
      <c r="I4" s="20">
        <v>2</v>
      </c>
      <c r="J4" s="23" t="s">
        <v>18</v>
      </c>
      <c r="K4" s="44"/>
    </row>
    <row r="5" ht="45" spans="1:11">
      <c r="A5" s="20"/>
      <c r="B5" s="22"/>
      <c r="C5" s="22" t="s">
        <v>19</v>
      </c>
      <c r="D5" s="23"/>
      <c r="E5" s="23" t="s">
        <v>20</v>
      </c>
      <c r="F5" s="20"/>
      <c r="G5" s="21"/>
      <c r="H5" s="20">
        <v>2</v>
      </c>
      <c r="I5" s="20">
        <v>2</v>
      </c>
      <c r="J5" s="23" t="s">
        <v>21</v>
      </c>
      <c r="K5" s="44"/>
    </row>
    <row r="6" s="6" customFormat="1" spans="1:11">
      <c r="A6" s="20"/>
      <c r="B6" s="22"/>
      <c r="C6" s="24" t="s">
        <v>22</v>
      </c>
      <c r="D6" s="25"/>
      <c r="E6" s="26"/>
      <c r="F6" s="25"/>
      <c r="G6" s="27"/>
      <c r="H6" s="25">
        <f>SUM(H4:H5)</f>
        <v>4</v>
      </c>
      <c r="I6" s="25">
        <f>SUM(I4:I5)</f>
        <v>4</v>
      </c>
      <c r="J6" s="26"/>
      <c r="K6" s="45"/>
    </row>
    <row r="7" ht="22.5" spans="1:11">
      <c r="A7" s="20"/>
      <c r="B7" s="22" t="s">
        <v>23</v>
      </c>
      <c r="C7" s="22" t="s">
        <v>24</v>
      </c>
      <c r="D7" s="23"/>
      <c r="E7" s="23" t="s">
        <v>25</v>
      </c>
      <c r="F7" s="28" t="s">
        <v>26</v>
      </c>
      <c r="G7" s="21" t="s">
        <v>27</v>
      </c>
      <c r="H7" s="20">
        <v>2</v>
      </c>
      <c r="I7" s="20">
        <v>0.1</v>
      </c>
      <c r="J7" s="23" t="s">
        <v>28</v>
      </c>
      <c r="K7" s="44" t="s">
        <v>29</v>
      </c>
    </row>
    <row r="8" s="7" customFormat="1" ht="22.5" spans="1:11">
      <c r="A8" s="20"/>
      <c r="B8" s="22"/>
      <c r="C8" s="22" t="s">
        <v>30</v>
      </c>
      <c r="D8" s="23"/>
      <c r="E8" s="23" t="s">
        <v>31</v>
      </c>
      <c r="F8" s="28" t="s">
        <v>32</v>
      </c>
      <c r="G8" s="21" t="s">
        <v>33</v>
      </c>
      <c r="H8" s="20">
        <v>2</v>
      </c>
      <c r="I8" s="20">
        <v>0</v>
      </c>
      <c r="J8" s="23" t="s">
        <v>34</v>
      </c>
      <c r="K8" s="22" t="s">
        <v>35</v>
      </c>
    </row>
    <row r="9" ht="22.5" spans="1:11">
      <c r="A9" s="20"/>
      <c r="B9" s="22"/>
      <c r="C9" s="22" t="s">
        <v>36</v>
      </c>
      <c r="D9" s="23"/>
      <c r="E9" s="23" t="s">
        <v>37</v>
      </c>
      <c r="F9" s="28" t="s">
        <v>38</v>
      </c>
      <c r="G9" s="29" t="s">
        <v>39</v>
      </c>
      <c r="H9" s="20">
        <v>2</v>
      </c>
      <c r="I9" s="20">
        <v>2</v>
      </c>
      <c r="J9" s="23" t="s">
        <v>40</v>
      </c>
      <c r="K9" s="44"/>
    </row>
    <row r="10" s="6" customFormat="1" spans="1:11">
      <c r="A10" s="20"/>
      <c r="B10" s="22"/>
      <c r="C10" s="24" t="s">
        <v>22</v>
      </c>
      <c r="D10" s="25"/>
      <c r="E10" s="26"/>
      <c r="F10" s="25"/>
      <c r="G10" s="27"/>
      <c r="H10" s="25">
        <f>SUM(H7:H9)</f>
        <v>6</v>
      </c>
      <c r="I10" s="25">
        <f>SUM(I7:I9)</f>
        <v>2.1</v>
      </c>
      <c r="J10" s="26"/>
      <c r="K10" s="45"/>
    </row>
    <row r="11" s="6" customFormat="1" spans="1:11">
      <c r="A11" s="20"/>
      <c r="B11" s="25" t="s">
        <v>41</v>
      </c>
      <c r="C11" s="24"/>
      <c r="D11" s="25"/>
      <c r="E11" s="26"/>
      <c r="F11" s="25"/>
      <c r="G11" s="27"/>
      <c r="H11" s="30">
        <f>H6+H10</f>
        <v>10</v>
      </c>
      <c r="I11" s="30">
        <f>I6+I10</f>
        <v>6.1</v>
      </c>
      <c r="J11" s="26"/>
      <c r="K11" s="45"/>
    </row>
    <row r="12" ht="22.5" spans="1:11">
      <c r="A12" s="20" t="s">
        <v>42</v>
      </c>
      <c r="B12" s="22" t="s">
        <v>43</v>
      </c>
      <c r="C12" s="22" t="s">
        <v>44</v>
      </c>
      <c r="D12" s="23"/>
      <c r="E12" s="23" t="s">
        <v>45</v>
      </c>
      <c r="F12" s="28" t="s">
        <v>46</v>
      </c>
      <c r="G12" s="29" t="s">
        <v>39</v>
      </c>
      <c r="H12" s="20">
        <v>2</v>
      </c>
      <c r="I12" s="20">
        <v>2</v>
      </c>
      <c r="J12" s="23" t="s">
        <v>47</v>
      </c>
      <c r="K12" s="44"/>
    </row>
    <row r="13" ht="22.5" spans="1:11">
      <c r="A13" s="20"/>
      <c r="B13" s="22"/>
      <c r="C13" s="22" t="s">
        <v>48</v>
      </c>
      <c r="D13" s="23"/>
      <c r="E13" s="23" t="s">
        <v>49</v>
      </c>
      <c r="F13" s="20">
        <v>0</v>
      </c>
      <c r="G13" s="29" t="s">
        <v>50</v>
      </c>
      <c r="H13" s="20">
        <v>1</v>
      </c>
      <c r="I13" s="20">
        <v>1</v>
      </c>
      <c r="J13" s="23" t="s">
        <v>47</v>
      </c>
      <c r="K13" s="46"/>
    </row>
    <row r="14" s="7" customFormat="1" spans="1:11">
      <c r="A14" s="20"/>
      <c r="B14" s="22"/>
      <c r="C14" s="22" t="s">
        <v>51</v>
      </c>
      <c r="D14" s="23"/>
      <c r="E14" s="23" t="s">
        <v>52</v>
      </c>
      <c r="F14" s="31">
        <v>1</v>
      </c>
      <c r="G14" s="29" t="s">
        <v>39</v>
      </c>
      <c r="H14" s="20">
        <v>1</v>
      </c>
      <c r="I14" s="20">
        <v>1</v>
      </c>
      <c r="J14" s="23" t="s">
        <v>47</v>
      </c>
      <c r="K14" s="22"/>
    </row>
    <row r="15" ht="22.5" spans="1:11">
      <c r="A15" s="20"/>
      <c r="B15" s="22"/>
      <c r="C15" s="22" t="s">
        <v>53</v>
      </c>
      <c r="D15" s="23"/>
      <c r="E15" s="23" t="s">
        <v>54</v>
      </c>
      <c r="F15" s="20" t="s">
        <v>32</v>
      </c>
      <c r="G15" s="20" t="s">
        <v>32</v>
      </c>
      <c r="H15" s="20">
        <v>1</v>
      </c>
      <c r="I15" s="20">
        <v>1</v>
      </c>
      <c r="J15" s="23" t="s">
        <v>40</v>
      </c>
      <c r="K15" s="47"/>
    </row>
    <row r="16" ht="22.5" spans="1:12">
      <c r="A16" s="20"/>
      <c r="B16" s="22"/>
      <c r="C16" s="22" t="s">
        <v>55</v>
      </c>
      <c r="D16" s="23"/>
      <c r="E16" s="23" t="s">
        <v>54</v>
      </c>
      <c r="F16" s="28" t="s">
        <v>32</v>
      </c>
      <c r="G16" s="28" t="s">
        <v>32</v>
      </c>
      <c r="H16" s="20">
        <v>1</v>
      </c>
      <c r="I16" s="20">
        <v>1</v>
      </c>
      <c r="J16" s="23" t="s">
        <v>47</v>
      </c>
      <c r="K16" s="46"/>
      <c r="L16" s="48"/>
    </row>
    <row r="17" spans="1:12">
      <c r="A17" s="20"/>
      <c r="B17" s="22"/>
      <c r="C17" s="22" t="s">
        <v>56</v>
      </c>
      <c r="D17" s="23"/>
      <c r="E17" s="23" t="s">
        <v>57</v>
      </c>
      <c r="F17" s="28" t="s">
        <v>26</v>
      </c>
      <c r="G17" s="28" t="s">
        <v>26</v>
      </c>
      <c r="H17" s="20">
        <v>1</v>
      </c>
      <c r="I17" s="20">
        <v>1</v>
      </c>
      <c r="J17" s="23" t="s">
        <v>47</v>
      </c>
      <c r="K17" s="49"/>
      <c r="L17" s="48"/>
    </row>
    <row r="18" ht="22.5" spans="1:11">
      <c r="A18" s="20"/>
      <c r="B18" s="22"/>
      <c r="C18" s="22" t="s">
        <v>58</v>
      </c>
      <c r="D18" s="23"/>
      <c r="E18" s="23" t="s">
        <v>59</v>
      </c>
      <c r="F18" s="28" t="s">
        <v>26</v>
      </c>
      <c r="G18" s="29" t="s">
        <v>60</v>
      </c>
      <c r="H18" s="20">
        <v>1</v>
      </c>
      <c r="I18" s="20">
        <v>0.9</v>
      </c>
      <c r="J18" s="23" t="s">
        <v>47</v>
      </c>
      <c r="K18" s="49" t="s">
        <v>61</v>
      </c>
    </row>
    <row r="19" s="8" customFormat="1" ht="33.75" spans="1:11">
      <c r="A19" s="32"/>
      <c r="B19" s="33"/>
      <c r="C19" s="33" t="s">
        <v>62</v>
      </c>
      <c r="D19" s="34"/>
      <c r="E19" s="34" t="s">
        <v>63</v>
      </c>
      <c r="F19" s="35">
        <v>1</v>
      </c>
      <c r="G19" s="35">
        <v>1</v>
      </c>
      <c r="H19" s="32">
        <v>1</v>
      </c>
      <c r="I19" s="32">
        <v>1</v>
      </c>
      <c r="J19" s="34" t="s">
        <v>64</v>
      </c>
      <c r="K19" s="33"/>
    </row>
    <row r="20" s="6" customFormat="1" spans="1:11">
      <c r="A20" s="20"/>
      <c r="B20" s="22"/>
      <c r="C20" s="24" t="s">
        <v>22</v>
      </c>
      <c r="D20" s="25"/>
      <c r="E20" s="26"/>
      <c r="F20" s="25"/>
      <c r="G20" s="27"/>
      <c r="H20" s="25">
        <f>SUM(H12:H19)</f>
        <v>9</v>
      </c>
      <c r="I20" s="25">
        <f>SUM(I12:I19)</f>
        <v>8.9</v>
      </c>
      <c r="J20" s="26"/>
      <c r="K20" s="45"/>
    </row>
    <row r="21" ht="33.75" spans="1:12">
      <c r="A21" s="20"/>
      <c r="B21" s="22" t="s">
        <v>65</v>
      </c>
      <c r="C21" s="22" t="s">
        <v>66</v>
      </c>
      <c r="D21" s="23"/>
      <c r="E21" s="23" t="s">
        <v>67</v>
      </c>
      <c r="F21" s="20"/>
      <c r="G21" s="21"/>
      <c r="H21" s="20">
        <v>1</v>
      </c>
      <c r="I21" s="20">
        <v>1</v>
      </c>
      <c r="J21" s="23" t="s">
        <v>68</v>
      </c>
      <c r="K21" s="44"/>
      <c r="L21" s="50"/>
    </row>
    <row r="22" ht="67.5" spans="1:11">
      <c r="A22" s="20"/>
      <c r="B22" s="22"/>
      <c r="C22" s="22" t="s">
        <v>69</v>
      </c>
      <c r="D22" s="23"/>
      <c r="E22" s="23" t="s">
        <v>70</v>
      </c>
      <c r="F22" s="20"/>
      <c r="G22" s="21"/>
      <c r="H22" s="20">
        <v>2</v>
      </c>
      <c r="I22" s="20">
        <v>2</v>
      </c>
      <c r="J22" s="23" t="s">
        <v>71</v>
      </c>
      <c r="K22" s="51"/>
    </row>
    <row r="23" s="9" customFormat="1" ht="45" spans="1:11">
      <c r="A23" s="32"/>
      <c r="B23" s="33"/>
      <c r="C23" s="33" t="s">
        <v>72</v>
      </c>
      <c r="D23" s="34"/>
      <c r="E23" s="34" t="s">
        <v>73</v>
      </c>
      <c r="F23" s="32"/>
      <c r="G23" s="36"/>
      <c r="H23" s="32">
        <v>2</v>
      </c>
      <c r="I23" s="32">
        <v>1.5</v>
      </c>
      <c r="J23" s="34" t="s">
        <v>74</v>
      </c>
      <c r="K23" s="52" t="s">
        <v>75</v>
      </c>
    </row>
    <row r="24" ht="22.5" spans="1:11">
      <c r="A24" s="20"/>
      <c r="B24" s="22"/>
      <c r="C24" s="22" t="s">
        <v>76</v>
      </c>
      <c r="D24" s="23"/>
      <c r="E24" s="23" t="s">
        <v>77</v>
      </c>
      <c r="F24" s="20"/>
      <c r="G24" s="21"/>
      <c r="H24" s="20">
        <v>1</v>
      </c>
      <c r="I24" s="20">
        <v>1</v>
      </c>
      <c r="J24" s="23" t="s">
        <v>78</v>
      </c>
      <c r="K24" s="44"/>
    </row>
    <row r="25" s="7" customFormat="1" ht="33.75" spans="1:11">
      <c r="A25" s="20"/>
      <c r="B25" s="22"/>
      <c r="C25" s="22" t="s">
        <v>79</v>
      </c>
      <c r="D25" s="23"/>
      <c r="E25" s="23" t="s">
        <v>80</v>
      </c>
      <c r="F25" s="20"/>
      <c r="G25" s="21"/>
      <c r="H25" s="20">
        <v>2</v>
      </c>
      <c r="I25" s="20">
        <v>2</v>
      </c>
      <c r="J25" s="23" t="s">
        <v>81</v>
      </c>
      <c r="K25" s="22"/>
    </row>
    <row r="26" s="6" customFormat="1" spans="1:11">
      <c r="A26" s="20"/>
      <c r="B26" s="22"/>
      <c r="C26" s="24" t="s">
        <v>22</v>
      </c>
      <c r="D26" s="26"/>
      <c r="E26" s="26"/>
      <c r="F26" s="25"/>
      <c r="G26" s="27"/>
      <c r="H26" s="25">
        <f>SUM(H21:H25)</f>
        <v>8</v>
      </c>
      <c r="I26" s="25">
        <f>SUM(I21:I25)</f>
        <v>7.5</v>
      </c>
      <c r="J26" s="26"/>
      <c r="K26" s="45"/>
    </row>
    <row r="27" s="6" customFormat="1" ht="22.5" spans="1:11">
      <c r="A27" s="20"/>
      <c r="B27" s="22" t="s">
        <v>82</v>
      </c>
      <c r="C27" s="22" t="s">
        <v>83</v>
      </c>
      <c r="D27" s="26"/>
      <c r="E27" s="23" t="s">
        <v>84</v>
      </c>
      <c r="F27" s="20"/>
      <c r="G27" s="27"/>
      <c r="H27" s="20">
        <v>1.5</v>
      </c>
      <c r="I27" s="20">
        <v>1.5</v>
      </c>
      <c r="J27" s="23" t="s">
        <v>85</v>
      </c>
      <c r="K27" s="45"/>
    </row>
    <row r="28" s="6" customFormat="1" ht="22.5" spans="1:11">
      <c r="A28" s="20"/>
      <c r="B28" s="22"/>
      <c r="C28" s="22" t="s">
        <v>86</v>
      </c>
      <c r="D28" s="26"/>
      <c r="E28" s="23" t="s">
        <v>87</v>
      </c>
      <c r="F28" s="20"/>
      <c r="G28" s="27"/>
      <c r="H28" s="20">
        <v>1</v>
      </c>
      <c r="I28" s="20">
        <v>1</v>
      </c>
      <c r="J28" s="23" t="s">
        <v>85</v>
      </c>
      <c r="K28" s="45"/>
    </row>
    <row r="29" s="6" customFormat="1" ht="22.5" spans="1:11">
      <c r="A29" s="20"/>
      <c r="B29" s="22"/>
      <c r="C29" s="22" t="s">
        <v>88</v>
      </c>
      <c r="D29" s="26"/>
      <c r="E29" s="23" t="s">
        <v>89</v>
      </c>
      <c r="F29" s="20"/>
      <c r="G29" s="27"/>
      <c r="H29" s="20">
        <v>1</v>
      </c>
      <c r="I29" s="20">
        <v>1</v>
      </c>
      <c r="J29" s="23" t="s">
        <v>85</v>
      </c>
      <c r="K29" s="45"/>
    </row>
    <row r="30" s="6" customFormat="1" spans="1:11">
      <c r="A30" s="20"/>
      <c r="B30" s="22"/>
      <c r="C30" s="24" t="s">
        <v>22</v>
      </c>
      <c r="D30" s="26"/>
      <c r="E30" s="26"/>
      <c r="F30" s="25"/>
      <c r="G30" s="27"/>
      <c r="H30" s="25">
        <f>SUM(H27:H29)</f>
        <v>3.5</v>
      </c>
      <c r="I30" s="25">
        <f>SUM(I27:I29)</f>
        <v>3.5</v>
      </c>
      <c r="J30" s="26"/>
      <c r="K30" s="45"/>
    </row>
    <row r="31" ht="22.5" spans="1:11">
      <c r="A31" s="20"/>
      <c r="B31" s="22" t="s">
        <v>90</v>
      </c>
      <c r="C31" s="22" t="s">
        <v>66</v>
      </c>
      <c r="D31" s="23"/>
      <c r="E31" s="23" t="s">
        <v>91</v>
      </c>
      <c r="F31" s="20"/>
      <c r="G31" s="21"/>
      <c r="H31" s="20">
        <v>1</v>
      </c>
      <c r="I31" s="20">
        <v>1</v>
      </c>
      <c r="J31" s="23" t="s">
        <v>92</v>
      </c>
      <c r="K31" s="44"/>
    </row>
    <row r="32" ht="33.75" spans="1:11">
      <c r="A32" s="20"/>
      <c r="B32" s="22"/>
      <c r="C32" s="22" t="s">
        <v>93</v>
      </c>
      <c r="D32" s="23"/>
      <c r="E32" s="23" t="s">
        <v>94</v>
      </c>
      <c r="F32" s="20"/>
      <c r="G32" s="21"/>
      <c r="H32" s="20">
        <v>2</v>
      </c>
      <c r="I32" s="20">
        <v>2</v>
      </c>
      <c r="J32" s="23" t="s">
        <v>95</v>
      </c>
      <c r="K32" s="44"/>
    </row>
    <row r="33" ht="22.5" spans="1:11">
      <c r="A33" s="20"/>
      <c r="B33" s="22"/>
      <c r="C33" s="22" t="s">
        <v>96</v>
      </c>
      <c r="D33" s="23"/>
      <c r="E33" s="23" t="s">
        <v>97</v>
      </c>
      <c r="F33" s="20"/>
      <c r="G33" s="21"/>
      <c r="H33" s="20">
        <v>1</v>
      </c>
      <c r="I33" s="20">
        <v>1</v>
      </c>
      <c r="J33" s="23" t="s">
        <v>98</v>
      </c>
      <c r="K33" s="44"/>
    </row>
    <row r="34" spans="1:11">
      <c r="A34" s="20"/>
      <c r="B34" s="22"/>
      <c r="C34" s="24" t="s">
        <v>22</v>
      </c>
      <c r="D34" s="25"/>
      <c r="E34" s="23"/>
      <c r="F34" s="20"/>
      <c r="G34" s="21"/>
      <c r="H34" s="25">
        <f>SUM(H31:H33)</f>
        <v>4</v>
      </c>
      <c r="I34" s="25">
        <f>SUM(I31:I33)</f>
        <v>4</v>
      </c>
      <c r="J34" s="23"/>
      <c r="K34" s="44"/>
    </row>
    <row r="35" ht="22.5" spans="1:11">
      <c r="A35" s="20"/>
      <c r="B35" s="22" t="s">
        <v>99</v>
      </c>
      <c r="C35" s="22" t="s">
        <v>100</v>
      </c>
      <c r="D35" s="23"/>
      <c r="E35" s="23" t="s">
        <v>101</v>
      </c>
      <c r="F35" s="20"/>
      <c r="G35" s="21"/>
      <c r="H35" s="20">
        <v>1</v>
      </c>
      <c r="I35" s="20">
        <v>1</v>
      </c>
      <c r="J35" s="23" t="s">
        <v>102</v>
      </c>
      <c r="K35" s="44"/>
    </row>
    <row r="36" ht="33.75" spans="1:11">
      <c r="A36" s="20"/>
      <c r="B36" s="22"/>
      <c r="C36" s="22" t="s">
        <v>103</v>
      </c>
      <c r="D36" s="23"/>
      <c r="E36" s="23" t="s">
        <v>104</v>
      </c>
      <c r="F36" s="20"/>
      <c r="G36" s="21"/>
      <c r="H36" s="20">
        <v>1.5</v>
      </c>
      <c r="I36" s="20">
        <v>1.5</v>
      </c>
      <c r="J36" s="23" t="s">
        <v>102</v>
      </c>
      <c r="K36" s="44"/>
    </row>
    <row r="37" ht="22.5" spans="1:11">
      <c r="A37" s="20"/>
      <c r="B37" s="22"/>
      <c r="C37" s="22" t="s">
        <v>105</v>
      </c>
      <c r="D37" s="23"/>
      <c r="E37" s="23" t="s">
        <v>106</v>
      </c>
      <c r="F37" s="20"/>
      <c r="G37" s="21"/>
      <c r="H37" s="20">
        <v>1</v>
      </c>
      <c r="I37" s="20">
        <v>1</v>
      </c>
      <c r="J37" s="23" t="s">
        <v>107</v>
      </c>
      <c r="K37" s="44"/>
    </row>
    <row r="38" s="6" customFormat="1" spans="1:11">
      <c r="A38" s="20"/>
      <c r="B38" s="22"/>
      <c r="C38" s="24" t="s">
        <v>22</v>
      </c>
      <c r="D38" s="25"/>
      <c r="E38" s="26"/>
      <c r="F38" s="25"/>
      <c r="G38" s="27"/>
      <c r="H38" s="25">
        <f>SUM(H35:H37)</f>
        <v>3.5</v>
      </c>
      <c r="I38" s="25">
        <f>SUM(I35:I37)</f>
        <v>3.5</v>
      </c>
      <c r="J38" s="26"/>
      <c r="K38" s="45"/>
    </row>
    <row r="39" s="6" customFormat="1" spans="1:11">
      <c r="A39" s="20"/>
      <c r="B39" s="25" t="s">
        <v>41</v>
      </c>
      <c r="C39" s="24"/>
      <c r="D39" s="25"/>
      <c r="E39" s="26"/>
      <c r="F39" s="25"/>
      <c r="G39" s="27"/>
      <c r="H39" s="30">
        <f>H20+H26+H30+H34+H38</f>
        <v>28</v>
      </c>
      <c r="I39" s="30">
        <f>I20+I26+I30+I34+I38</f>
        <v>27.4</v>
      </c>
      <c r="J39" s="26"/>
      <c r="K39" s="45"/>
    </row>
    <row r="40" s="10" customFormat="1" ht="22.5" spans="1:11">
      <c r="A40" s="37" t="s">
        <v>108</v>
      </c>
      <c r="B40" s="38" t="s">
        <v>109</v>
      </c>
      <c r="C40" s="38" t="s">
        <v>110</v>
      </c>
      <c r="D40" s="38" t="s">
        <v>111</v>
      </c>
      <c r="E40" s="39" t="s">
        <v>112</v>
      </c>
      <c r="F40" s="40"/>
      <c r="G40" s="41"/>
      <c r="H40" s="37">
        <v>0.5</v>
      </c>
      <c r="I40" s="37">
        <v>0.5</v>
      </c>
      <c r="J40" s="39" t="s">
        <v>113</v>
      </c>
      <c r="K40" s="38"/>
    </row>
    <row r="41" s="10" customFormat="1" ht="22.5" spans="1:11">
      <c r="A41" s="37"/>
      <c r="B41" s="38"/>
      <c r="C41" s="38"/>
      <c r="D41" s="38" t="s">
        <v>114</v>
      </c>
      <c r="E41" s="39" t="s">
        <v>112</v>
      </c>
      <c r="F41" s="37"/>
      <c r="G41" s="41"/>
      <c r="H41" s="37">
        <v>0.5</v>
      </c>
      <c r="I41" s="37">
        <v>0.5</v>
      </c>
      <c r="J41" s="39" t="s">
        <v>113</v>
      </c>
      <c r="K41" s="38"/>
    </row>
    <row r="42" s="10" customFormat="1" ht="22.5" spans="1:11">
      <c r="A42" s="37"/>
      <c r="B42" s="38"/>
      <c r="C42" s="38"/>
      <c r="D42" s="38" t="s">
        <v>115</v>
      </c>
      <c r="E42" s="39" t="s">
        <v>112</v>
      </c>
      <c r="F42" s="37"/>
      <c r="G42" s="41"/>
      <c r="H42" s="37">
        <v>0.5</v>
      </c>
      <c r="I42" s="37">
        <v>0.5</v>
      </c>
      <c r="J42" s="39" t="s">
        <v>113</v>
      </c>
      <c r="K42" s="38"/>
    </row>
    <row r="43" s="10" customFormat="1" ht="22.5" spans="1:11">
      <c r="A43" s="37"/>
      <c r="B43" s="38"/>
      <c r="C43" s="38"/>
      <c r="D43" s="38" t="s">
        <v>116</v>
      </c>
      <c r="E43" s="39" t="s">
        <v>112</v>
      </c>
      <c r="F43" s="37"/>
      <c r="G43" s="41"/>
      <c r="H43" s="37">
        <v>0.5</v>
      </c>
      <c r="I43" s="37">
        <v>0.5</v>
      </c>
      <c r="J43" s="39" t="s">
        <v>113</v>
      </c>
      <c r="K43" s="38"/>
    </row>
    <row r="44" s="10" customFormat="1" ht="22.5" spans="1:11">
      <c r="A44" s="37"/>
      <c r="B44" s="38"/>
      <c r="C44" s="38"/>
      <c r="D44" s="39" t="s">
        <v>117</v>
      </c>
      <c r="E44" s="39" t="s">
        <v>112</v>
      </c>
      <c r="F44" s="37"/>
      <c r="G44" s="41"/>
      <c r="H44" s="37">
        <v>0.5</v>
      </c>
      <c r="I44" s="37">
        <v>0.5</v>
      </c>
      <c r="J44" s="39" t="s">
        <v>113</v>
      </c>
      <c r="K44" s="38"/>
    </row>
    <row r="45" s="10" customFormat="1" ht="22.5" spans="1:11">
      <c r="A45" s="37"/>
      <c r="B45" s="38"/>
      <c r="C45" s="38"/>
      <c r="D45" s="38" t="s">
        <v>118</v>
      </c>
      <c r="E45" s="39" t="s">
        <v>112</v>
      </c>
      <c r="F45" s="37"/>
      <c r="G45" s="41"/>
      <c r="H45" s="37">
        <v>0.5</v>
      </c>
      <c r="I45" s="37">
        <v>0.5</v>
      </c>
      <c r="J45" s="39" t="s">
        <v>113</v>
      </c>
      <c r="K45" s="38"/>
    </row>
    <row r="46" s="10" customFormat="1" ht="22.5" spans="1:11">
      <c r="A46" s="37"/>
      <c r="B46" s="38"/>
      <c r="C46" s="38"/>
      <c r="D46" s="38" t="s">
        <v>119</v>
      </c>
      <c r="E46" s="39" t="s">
        <v>112</v>
      </c>
      <c r="F46" s="37"/>
      <c r="G46" s="41"/>
      <c r="H46" s="37">
        <v>0.5</v>
      </c>
      <c r="I46" s="37">
        <v>0.5</v>
      </c>
      <c r="J46" s="39" t="s">
        <v>113</v>
      </c>
      <c r="K46" s="38"/>
    </row>
    <row r="47" s="10" customFormat="1" ht="22.5" spans="1:11">
      <c r="A47" s="37"/>
      <c r="B47" s="38"/>
      <c r="C47" s="38" t="s">
        <v>120</v>
      </c>
      <c r="D47" s="38" t="s">
        <v>121</v>
      </c>
      <c r="E47" s="39" t="s">
        <v>112</v>
      </c>
      <c r="F47" s="37"/>
      <c r="G47" s="41"/>
      <c r="H47" s="37">
        <v>0.5</v>
      </c>
      <c r="I47" s="37">
        <v>0.5</v>
      </c>
      <c r="J47" s="39" t="s">
        <v>122</v>
      </c>
      <c r="K47" s="38"/>
    </row>
    <row r="48" s="10" customFormat="1" spans="1:11">
      <c r="A48" s="37"/>
      <c r="B48" s="38"/>
      <c r="C48" s="38"/>
      <c r="D48" s="38" t="s">
        <v>123</v>
      </c>
      <c r="E48" s="39" t="s">
        <v>112</v>
      </c>
      <c r="F48" s="37"/>
      <c r="G48" s="41"/>
      <c r="H48" s="37">
        <v>0.5</v>
      </c>
      <c r="I48" s="37">
        <v>0.5</v>
      </c>
      <c r="J48" s="39" t="s">
        <v>122</v>
      </c>
      <c r="K48" s="38"/>
    </row>
    <row r="49" s="10" customFormat="1" spans="1:11">
      <c r="A49" s="37"/>
      <c r="B49" s="38"/>
      <c r="C49" s="38"/>
      <c r="D49" s="38" t="s">
        <v>124</v>
      </c>
      <c r="E49" s="39" t="s">
        <v>112</v>
      </c>
      <c r="F49" s="37"/>
      <c r="G49" s="41"/>
      <c r="H49" s="37">
        <v>0.5</v>
      </c>
      <c r="I49" s="37">
        <v>0.5</v>
      </c>
      <c r="J49" s="39" t="s">
        <v>122</v>
      </c>
      <c r="K49" s="38"/>
    </row>
    <row r="50" s="10" customFormat="1" spans="1:11">
      <c r="A50" s="37"/>
      <c r="B50" s="38"/>
      <c r="C50" s="38"/>
      <c r="D50" s="38" t="s">
        <v>125</v>
      </c>
      <c r="E50" s="39" t="s">
        <v>112</v>
      </c>
      <c r="F50" s="37"/>
      <c r="G50" s="41"/>
      <c r="H50" s="37">
        <v>0.5</v>
      </c>
      <c r="I50" s="37">
        <v>0.5</v>
      </c>
      <c r="J50" s="39" t="s">
        <v>122</v>
      </c>
      <c r="K50" s="38"/>
    </row>
    <row r="51" s="10" customFormat="1" spans="1:11">
      <c r="A51" s="37"/>
      <c r="B51" s="38"/>
      <c r="C51" s="38"/>
      <c r="D51" s="38" t="s">
        <v>126</v>
      </c>
      <c r="E51" s="39" t="s">
        <v>112</v>
      </c>
      <c r="F51" s="37"/>
      <c r="G51" s="41"/>
      <c r="H51" s="37">
        <v>0.5</v>
      </c>
      <c r="I51" s="37">
        <v>0.5</v>
      </c>
      <c r="J51" s="39" t="s">
        <v>122</v>
      </c>
      <c r="K51" s="38"/>
    </row>
    <row r="52" s="10" customFormat="1" spans="1:11">
      <c r="A52" s="37"/>
      <c r="B52" s="38"/>
      <c r="C52" s="38"/>
      <c r="D52" s="38" t="s">
        <v>127</v>
      </c>
      <c r="E52" s="39" t="s">
        <v>112</v>
      </c>
      <c r="F52" s="37"/>
      <c r="G52" s="41"/>
      <c r="H52" s="37">
        <v>0.5</v>
      </c>
      <c r="I52" s="37">
        <v>0.5</v>
      </c>
      <c r="J52" s="39" t="s">
        <v>122</v>
      </c>
      <c r="K52" s="38"/>
    </row>
    <row r="53" s="10" customFormat="1" spans="1:11">
      <c r="A53" s="37"/>
      <c r="B53" s="38"/>
      <c r="C53" s="38"/>
      <c r="D53" s="38" t="s">
        <v>128</v>
      </c>
      <c r="E53" s="39" t="s">
        <v>112</v>
      </c>
      <c r="F53" s="37"/>
      <c r="G53" s="41"/>
      <c r="H53" s="37">
        <v>0.5</v>
      </c>
      <c r="I53" s="37">
        <v>0.5</v>
      </c>
      <c r="J53" s="39" t="s">
        <v>122</v>
      </c>
      <c r="K53" s="38"/>
    </row>
    <row r="54" s="10" customFormat="1" spans="1:11">
      <c r="A54" s="37"/>
      <c r="B54" s="38"/>
      <c r="C54" s="38" t="s">
        <v>129</v>
      </c>
      <c r="D54" s="38" t="s">
        <v>130</v>
      </c>
      <c r="E54" s="39" t="s">
        <v>112</v>
      </c>
      <c r="F54" s="37"/>
      <c r="G54" s="41"/>
      <c r="H54" s="37">
        <v>0.5</v>
      </c>
      <c r="I54" s="37">
        <v>0.5</v>
      </c>
      <c r="J54" s="39" t="s">
        <v>131</v>
      </c>
      <c r="K54" s="38"/>
    </row>
    <row r="55" s="10" customFormat="1" spans="1:11">
      <c r="A55" s="37"/>
      <c r="B55" s="38"/>
      <c r="C55" s="38"/>
      <c r="D55" s="38" t="s">
        <v>132</v>
      </c>
      <c r="E55" s="39" t="s">
        <v>112</v>
      </c>
      <c r="F55" s="37"/>
      <c r="G55" s="41"/>
      <c r="H55" s="37">
        <v>0.5</v>
      </c>
      <c r="I55" s="37">
        <v>0.5</v>
      </c>
      <c r="J55" s="39" t="s">
        <v>131</v>
      </c>
      <c r="K55" s="38"/>
    </row>
    <row r="56" s="10" customFormat="1" spans="1:11">
      <c r="A56" s="37"/>
      <c r="B56" s="38"/>
      <c r="C56" s="38"/>
      <c r="D56" s="38" t="s">
        <v>133</v>
      </c>
      <c r="E56" s="39" t="s">
        <v>112</v>
      </c>
      <c r="F56" s="37" t="s">
        <v>134</v>
      </c>
      <c r="G56" s="41" t="s">
        <v>135</v>
      </c>
      <c r="H56" s="37">
        <v>0.5</v>
      </c>
      <c r="I56" s="37">
        <v>0.5</v>
      </c>
      <c r="J56" s="39" t="s">
        <v>131</v>
      </c>
      <c r="K56" s="38"/>
    </row>
    <row r="57" s="10" customFormat="1" spans="1:11">
      <c r="A57" s="37"/>
      <c r="B57" s="38"/>
      <c r="C57" s="38"/>
      <c r="D57" s="38" t="s">
        <v>136</v>
      </c>
      <c r="E57" s="39" t="s">
        <v>112</v>
      </c>
      <c r="F57" s="37" t="s">
        <v>137</v>
      </c>
      <c r="G57" s="42" t="s">
        <v>138</v>
      </c>
      <c r="H57" s="37">
        <v>0.5</v>
      </c>
      <c r="I57" s="37">
        <v>0.5</v>
      </c>
      <c r="J57" s="39" t="s">
        <v>131</v>
      </c>
      <c r="K57" s="38"/>
    </row>
    <row r="58" s="10" customFormat="1" ht="22.5" spans="1:11">
      <c r="A58" s="37"/>
      <c r="B58" s="38"/>
      <c r="C58" s="38"/>
      <c r="D58" s="38" t="s">
        <v>139</v>
      </c>
      <c r="E58" s="39" t="s">
        <v>112</v>
      </c>
      <c r="F58" s="37"/>
      <c r="G58" s="41"/>
      <c r="H58" s="37">
        <v>0.5</v>
      </c>
      <c r="I58" s="37">
        <v>0.5</v>
      </c>
      <c r="J58" s="39" t="s">
        <v>131</v>
      </c>
      <c r="K58" s="38"/>
    </row>
    <row r="59" s="10" customFormat="1" spans="1:11">
      <c r="A59" s="37"/>
      <c r="B59" s="38"/>
      <c r="C59" s="38"/>
      <c r="D59" s="38" t="s">
        <v>140</v>
      </c>
      <c r="E59" s="39" t="s">
        <v>112</v>
      </c>
      <c r="F59" s="37" t="s">
        <v>141</v>
      </c>
      <c r="G59" s="41" t="s">
        <v>142</v>
      </c>
      <c r="H59" s="37">
        <v>0.5</v>
      </c>
      <c r="I59" s="37">
        <v>0.5</v>
      </c>
      <c r="J59" s="39" t="s">
        <v>131</v>
      </c>
      <c r="K59" s="38"/>
    </row>
    <row r="60" s="10" customFormat="1" ht="22.5" spans="1:11">
      <c r="A60" s="37"/>
      <c r="B60" s="38"/>
      <c r="C60" s="38" t="s">
        <v>143</v>
      </c>
      <c r="D60" s="38" t="s">
        <v>144</v>
      </c>
      <c r="E60" s="39" t="s">
        <v>112</v>
      </c>
      <c r="F60" s="37"/>
      <c r="G60" s="41"/>
      <c r="H60" s="37">
        <v>0.5</v>
      </c>
      <c r="I60" s="37">
        <v>0.5</v>
      </c>
      <c r="J60" s="39" t="s">
        <v>145</v>
      </c>
      <c r="K60" s="38"/>
    </row>
    <row r="61" s="10" customFormat="1" ht="22.5" spans="1:11">
      <c r="A61" s="37"/>
      <c r="B61" s="38"/>
      <c r="C61" s="38"/>
      <c r="D61" s="38" t="s">
        <v>146</v>
      </c>
      <c r="E61" s="39" t="s">
        <v>112</v>
      </c>
      <c r="F61" s="37"/>
      <c r="G61" s="41"/>
      <c r="H61" s="37">
        <v>0.5</v>
      </c>
      <c r="I61" s="37">
        <v>0.5</v>
      </c>
      <c r="J61" s="39" t="s">
        <v>147</v>
      </c>
      <c r="K61" s="38"/>
    </row>
    <row r="62" s="10" customFormat="1" ht="22.5" spans="1:11">
      <c r="A62" s="37"/>
      <c r="B62" s="38"/>
      <c r="C62" s="38"/>
      <c r="D62" s="38" t="s">
        <v>148</v>
      </c>
      <c r="E62" s="39" t="s">
        <v>112</v>
      </c>
      <c r="F62" s="37"/>
      <c r="G62" s="41"/>
      <c r="H62" s="37">
        <v>0.5</v>
      </c>
      <c r="I62" s="37">
        <v>0.5</v>
      </c>
      <c r="J62" s="39" t="s">
        <v>149</v>
      </c>
      <c r="K62" s="38"/>
    </row>
    <row r="63" s="10" customFormat="1" ht="22.5" spans="1:11">
      <c r="A63" s="37"/>
      <c r="B63" s="38"/>
      <c r="C63" s="38"/>
      <c r="D63" s="38" t="s">
        <v>150</v>
      </c>
      <c r="E63" s="39" t="s">
        <v>112</v>
      </c>
      <c r="F63" s="37"/>
      <c r="G63" s="41"/>
      <c r="H63" s="37">
        <v>0.5</v>
      </c>
      <c r="I63" s="37">
        <v>0.5</v>
      </c>
      <c r="J63" s="39" t="s">
        <v>151</v>
      </c>
      <c r="K63" s="38"/>
    </row>
    <row r="64" s="10" customFormat="1" ht="22.5" spans="1:11">
      <c r="A64" s="37"/>
      <c r="B64" s="38"/>
      <c r="C64" s="38"/>
      <c r="D64" s="38" t="s">
        <v>152</v>
      </c>
      <c r="E64" s="39" t="s">
        <v>112</v>
      </c>
      <c r="F64" s="37"/>
      <c r="G64" s="41"/>
      <c r="H64" s="37">
        <v>0.5</v>
      </c>
      <c r="I64" s="37">
        <v>0.5</v>
      </c>
      <c r="J64" s="39" t="s">
        <v>153</v>
      </c>
      <c r="K64" s="38"/>
    </row>
    <row r="65" s="10" customFormat="1" ht="22.5" spans="1:11">
      <c r="A65" s="37"/>
      <c r="B65" s="38"/>
      <c r="C65" s="38"/>
      <c r="D65" s="38" t="s">
        <v>154</v>
      </c>
      <c r="E65" s="39" t="s">
        <v>112</v>
      </c>
      <c r="F65" s="37"/>
      <c r="G65" s="41"/>
      <c r="H65" s="37">
        <v>0.5</v>
      </c>
      <c r="I65" s="37">
        <v>0.5</v>
      </c>
      <c r="J65" s="39" t="s">
        <v>155</v>
      </c>
      <c r="K65" s="38"/>
    </row>
    <row r="66" s="10" customFormat="1" ht="22.5" spans="1:11">
      <c r="A66" s="37"/>
      <c r="B66" s="38"/>
      <c r="C66" s="38"/>
      <c r="D66" s="38" t="s">
        <v>156</v>
      </c>
      <c r="E66" s="39" t="s">
        <v>112</v>
      </c>
      <c r="F66" s="37"/>
      <c r="G66" s="41"/>
      <c r="H66" s="37">
        <v>0.5</v>
      </c>
      <c r="I66" s="37">
        <v>0.5</v>
      </c>
      <c r="J66" s="39" t="s">
        <v>157</v>
      </c>
      <c r="K66" s="38"/>
    </row>
    <row r="67" s="10" customFormat="1" spans="1:11">
      <c r="A67" s="37"/>
      <c r="B67" s="38"/>
      <c r="C67" s="38" t="s">
        <v>158</v>
      </c>
      <c r="D67" s="38" t="s">
        <v>159</v>
      </c>
      <c r="E67" s="39" t="s">
        <v>112</v>
      </c>
      <c r="F67" s="37"/>
      <c r="G67" s="41"/>
      <c r="H67" s="37">
        <v>0.5</v>
      </c>
      <c r="I67" s="37">
        <v>0.5</v>
      </c>
      <c r="J67" s="39" t="s">
        <v>160</v>
      </c>
      <c r="K67" s="38"/>
    </row>
    <row r="68" s="10" customFormat="1" spans="1:11">
      <c r="A68" s="37"/>
      <c r="B68" s="38"/>
      <c r="C68" s="38"/>
      <c r="D68" s="38" t="s">
        <v>161</v>
      </c>
      <c r="E68" s="39" t="s">
        <v>112</v>
      </c>
      <c r="F68" s="37" t="s">
        <v>162</v>
      </c>
      <c r="G68" s="37" t="s">
        <v>162</v>
      </c>
      <c r="H68" s="37">
        <v>0.5</v>
      </c>
      <c r="I68" s="37">
        <v>0.5</v>
      </c>
      <c r="J68" s="39" t="s">
        <v>160</v>
      </c>
      <c r="K68" s="38"/>
    </row>
    <row r="69" s="10" customFormat="1" spans="1:11">
      <c r="A69" s="37"/>
      <c r="B69" s="38"/>
      <c r="C69" s="38"/>
      <c r="D69" s="38" t="s">
        <v>163</v>
      </c>
      <c r="E69" s="39" t="s">
        <v>112</v>
      </c>
      <c r="F69" s="37"/>
      <c r="G69" s="41"/>
      <c r="H69" s="37">
        <v>0.5</v>
      </c>
      <c r="I69" s="37">
        <v>0</v>
      </c>
      <c r="J69" s="39" t="s">
        <v>160</v>
      </c>
      <c r="K69" s="38" t="s">
        <v>164</v>
      </c>
    </row>
    <row r="70" s="10" customFormat="1" spans="1:11">
      <c r="A70" s="37"/>
      <c r="B70" s="38"/>
      <c r="C70" s="38"/>
      <c r="D70" s="38" t="s">
        <v>165</v>
      </c>
      <c r="E70" s="39" t="s">
        <v>112</v>
      </c>
      <c r="F70" s="37"/>
      <c r="G70" s="41"/>
      <c r="H70" s="37">
        <v>0.5</v>
      </c>
      <c r="I70" s="37">
        <v>0.5</v>
      </c>
      <c r="J70" s="39" t="s">
        <v>160</v>
      </c>
      <c r="K70" s="38"/>
    </row>
    <row r="71" s="10" customFormat="1" spans="1:11">
      <c r="A71" s="37"/>
      <c r="B71" s="38"/>
      <c r="C71" s="38"/>
      <c r="D71" s="38" t="s">
        <v>166</v>
      </c>
      <c r="E71" s="39" t="s">
        <v>112</v>
      </c>
      <c r="F71" s="37"/>
      <c r="G71" s="41"/>
      <c r="H71" s="37">
        <v>0.5</v>
      </c>
      <c r="I71" s="37">
        <v>0.5</v>
      </c>
      <c r="J71" s="39" t="s">
        <v>160</v>
      </c>
      <c r="K71" s="38"/>
    </row>
    <row r="72" s="7" customFormat="1" spans="1:11">
      <c r="A72" s="20"/>
      <c r="B72" s="22"/>
      <c r="C72" s="22" t="s">
        <v>167</v>
      </c>
      <c r="D72" s="22" t="s">
        <v>168</v>
      </c>
      <c r="E72" s="23" t="s">
        <v>112</v>
      </c>
      <c r="F72" s="20" t="s">
        <v>169</v>
      </c>
      <c r="G72" s="20" t="s">
        <v>169</v>
      </c>
      <c r="H72" s="20">
        <v>0.5</v>
      </c>
      <c r="I72" s="20">
        <v>0.5</v>
      </c>
      <c r="J72" s="23" t="s">
        <v>170</v>
      </c>
      <c r="K72" s="22"/>
    </row>
    <row r="73" s="7" customFormat="1" spans="1:11">
      <c r="A73" s="20"/>
      <c r="B73" s="22"/>
      <c r="C73" s="22"/>
      <c r="D73" s="22" t="s">
        <v>171</v>
      </c>
      <c r="E73" s="23" t="s">
        <v>112</v>
      </c>
      <c r="F73" s="20" t="s">
        <v>172</v>
      </c>
      <c r="G73" s="20" t="s">
        <v>172</v>
      </c>
      <c r="H73" s="20">
        <v>0.5</v>
      </c>
      <c r="I73" s="20">
        <v>0.5</v>
      </c>
      <c r="J73" s="23" t="s">
        <v>170</v>
      </c>
      <c r="K73" s="22"/>
    </row>
    <row r="74" s="7" customFormat="1" spans="1:11">
      <c r="A74" s="20"/>
      <c r="B74" s="22"/>
      <c r="C74" s="22"/>
      <c r="D74" s="22" t="s">
        <v>173</v>
      </c>
      <c r="E74" s="23" t="s">
        <v>112</v>
      </c>
      <c r="F74" s="20" t="s">
        <v>174</v>
      </c>
      <c r="G74" s="20" t="s">
        <v>174</v>
      </c>
      <c r="H74" s="20">
        <v>0.5</v>
      </c>
      <c r="I74" s="20">
        <v>0.5</v>
      </c>
      <c r="J74" s="23" t="s">
        <v>170</v>
      </c>
      <c r="K74" s="22"/>
    </row>
    <row r="75" s="7" customFormat="1" spans="1:11">
      <c r="A75" s="20"/>
      <c r="B75" s="22"/>
      <c r="C75" s="22"/>
      <c r="D75" s="22" t="s">
        <v>175</v>
      </c>
      <c r="E75" s="23" t="s">
        <v>112</v>
      </c>
      <c r="F75" s="20" t="s">
        <v>176</v>
      </c>
      <c r="G75" s="20" t="s">
        <v>176</v>
      </c>
      <c r="H75" s="20">
        <v>0.5</v>
      </c>
      <c r="I75" s="20">
        <v>0.5</v>
      </c>
      <c r="J75" s="23" t="s">
        <v>170</v>
      </c>
      <c r="K75" s="22"/>
    </row>
    <row r="76" s="7" customFormat="1" spans="1:11">
      <c r="A76" s="20"/>
      <c r="B76" s="22"/>
      <c r="C76" s="22" t="s">
        <v>177</v>
      </c>
      <c r="D76" s="22" t="s">
        <v>178</v>
      </c>
      <c r="E76" s="23" t="s">
        <v>112</v>
      </c>
      <c r="F76" s="20" t="s">
        <v>179</v>
      </c>
      <c r="G76" s="20" t="s">
        <v>179</v>
      </c>
      <c r="H76" s="20">
        <v>0.5</v>
      </c>
      <c r="I76" s="20">
        <v>0.5</v>
      </c>
      <c r="J76" s="23" t="s">
        <v>170</v>
      </c>
      <c r="K76" s="22"/>
    </row>
    <row r="77" s="10" customFormat="1" ht="22.5" spans="1:11">
      <c r="A77" s="37"/>
      <c r="B77" s="38"/>
      <c r="C77" s="38" t="s">
        <v>180</v>
      </c>
      <c r="D77" s="38" t="s">
        <v>181</v>
      </c>
      <c r="E77" s="39" t="s">
        <v>112</v>
      </c>
      <c r="F77" s="37"/>
      <c r="G77" s="41"/>
      <c r="H77" s="37">
        <v>0.5</v>
      </c>
      <c r="I77" s="37">
        <v>0.5</v>
      </c>
      <c r="J77" s="39" t="s">
        <v>182</v>
      </c>
      <c r="K77" s="38"/>
    </row>
    <row r="78" s="10" customFormat="1" ht="22.5" spans="1:11">
      <c r="A78" s="37"/>
      <c r="B78" s="38"/>
      <c r="C78" s="38"/>
      <c r="D78" s="38" t="s">
        <v>183</v>
      </c>
      <c r="E78" s="39" t="s">
        <v>112</v>
      </c>
      <c r="F78" s="37"/>
      <c r="G78" s="41"/>
      <c r="H78" s="37">
        <v>0.5</v>
      </c>
      <c r="I78" s="37">
        <v>0.5</v>
      </c>
      <c r="J78" s="39" t="s">
        <v>182</v>
      </c>
      <c r="K78" s="38"/>
    </row>
    <row r="79" s="10" customFormat="1" ht="22.5" spans="1:11">
      <c r="A79" s="37"/>
      <c r="B79" s="38"/>
      <c r="C79" s="38"/>
      <c r="D79" s="38" t="s">
        <v>184</v>
      </c>
      <c r="E79" s="39" t="s">
        <v>112</v>
      </c>
      <c r="F79" s="37"/>
      <c r="G79" s="41"/>
      <c r="H79" s="37">
        <v>0.5</v>
      </c>
      <c r="I79" s="37">
        <v>0.5</v>
      </c>
      <c r="J79" s="39" t="s">
        <v>182</v>
      </c>
      <c r="K79" s="38"/>
    </row>
    <row r="80" s="10" customFormat="1" ht="22.5" spans="1:11">
      <c r="A80" s="37"/>
      <c r="B80" s="38"/>
      <c r="C80" s="38"/>
      <c r="D80" s="38" t="s">
        <v>185</v>
      </c>
      <c r="E80" s="39" t="s">
        <v>112</v>
      </c>
      <c r="F80" s="37"/>
      <c r="G80" s="41"/>
      <c r="H80" s="37">
        <v>0.5</v>
      </c>
      <c r="I80" s="37">
        <v>0.5</v>
      </c>
      <c r="J80" s="39" t="s">
        <v>182</v>
      </c>
      <c r="K80" s="38"/>
    </row>
    <row r="81" s="10" customFormat="1" spans="1:11">
      <c r="A81" s="37"/>
      <c r="B81" s="38"/>
      <c r="C81" s="38" t="s">
        <v>186</v>
      </c>
      <c r="D81" s="38" t="s">
        <v>187</v>
      </c>
      <c r="E81" s="39" t="s">
        <v>112</v>
      </c>
      <c r="F81" s="37"/>
      <c r="G81" s="41"/>
      <c r="H81" s="37">
        <v>0.5</v>
      </c>
      <c r="I81" s="37">
        <v>0.5</v>
      </c>
      <c r="J81" s="39" t="s">
        <v>188</v>
      </c>
      <c r="K81" s="38"/>
    </row>
    <row r="82" s="10" customFormat="1" spans="1:11">
      <c r="A82" s="37"/>
      <c r="B82" s="38"/>
      <c r="C82" s="38"/>
      <c r="D82" s="38" t="s">
        <v>189</v>
      </c>
      <c r="E82" s="39" t="s">
        <v>112</v>
      </c>
      <c r="F82" s="37"/>
      <c r="G82" s="41"/>
      <c r="H82" s="37">
        <v>0.5</v>
      </c>
      <c r="I82" s="37">
        <v>0.5</v>
      </c>
      <c r="J82" s="39" t="s">
        <v>188</v>
      </c>
      <c r="K82" s="38"/>
    </row>
    <row r="83" s="10" customFormat="1" spans="1:11">
      <c r="A83" s="37"/>
      <c r="B83" s="38"/>
      <c r="C83" s="38"/>
      <c r="D83" s="38" t="s">
        <v>190</v>
      </c>
      <c r="E83" s="39" t="s">
        <v>112</v>
      </c>
      <c r="F83" s="37"/>
      <c r="G83" s="41"/>
      <c r="H83" s="37">
        <v>0.5</v>
      </c>
      <c r="I83" s="37">
        <v>0.5</v>
      </c>
      <c r="J83" s="39" t="s">
        <v>188</v>
      </c>
      <c r="K83" s="38"/>
    </row>
    <row r="84" s="10" customFormat="1" spans="1:11">
      <c r="A84" s="37"/>
      <c r="B84" s="38"/>
      <c r="C84" s="38"/>
      <c r="D84" s="38" t="s">
        <v>191</v>
      </c>
      <c r="E84" s="39" t="s">
        <v>112</v>
      </c>
      <c r="F84" s="37"/>
      <c r="G84" s="41"/>
      <c r="H84" s="37">
        <v>0.5</v>
      </c>
      <c r="I84" s="37">
        <v>0.5</v>
      </c>
      <c r="J84" s="39" t="s">
        <v>188</v>
      </c>
      <c r="K84" s="38"/>
    </row>
    <row r="85" s="10" customFormat="1" spans="1:11">
      <c r="A85" s="37"/>
      <c r="B85" s="38"/>
      <c r="C85" s="38"/>
      <c r="D85" s="38" t="s">
        <v>192</v>
      </c>
      <c r="E85" s="39" t="s">
        <v>112</v>
      </c>
      <c r="F85" s="37"/>
      <c r="G85" s="41"/>
      <c r="H85" s="37">
        <v>0.5</v>
      </c>
      <c r="I85" s="37">
        <v>0.5</v>
      </c>
      <c r="J85" s="39" t="s">
        <v>188</v>
      </c>
      <c r="K85" s="38"/>
    </row>
    <row r="86" s="10" customFormat="1" spans="1:11">
      <c r="A86" s="37"/>
      <c r="B86" s="38"/>
      <c r="C86" s="38"/>
      <c r="D86" s="38" t="s">
        <v>193</v>
      </c>
      <c r="E86" s="39" t="s">
        <v>112</v>
      </c>
      <c r="F86" s="37"/>
      <c r="G86" s="41"/>
      <c r="H86" s="37">
        <v>0.5</v>
      </c>
      <c r="I86" s="37">
        <v>0.5</v>
      </c>
      <c r="J86" s="39" t="s">
        <v>188</v>
      </c>
      <c r="K86" s="38"/>
    </row>
    <row r="87" s="10" customFormat="1" spans="1:11">
      <c r="A87" s="37"/>
      <c r="B87" s="38"/>
      <c r="C87" s="38"/>
      <c r="D87" s="38" t="s">
        <v>194</v>
      </c>
      <c r="E87" s="39" t="s">
        <v>112</v>
      </c>
      <c r="F87" s="37"/>
      <c r="G87" s="41"/>
      <c r="H87" s="37">
        <v>0.5</v>
      </c>
      <c r="I87" s="37">
        <v>0.5</v>
      </c>
      <c r="J87" s="39" t="s">
        <v>188</v>
      </c>
      <c r="K87" s="38"/>
    </row>
    <row r="88" s="10" customFormat="1" spans="1:11">
      <c r="A88" s="37"/>
      <c r="B88" s="38"/>
      <c r="C88" s="38"/>
      <c r="D88" s="38" t="s">
        <v>195</v>
      </c>
      <c r="E88" s="39" t="s">
        <v>112</v>
      </c>
      <c r="F88" s="37"/>
      <c r="G88" s="41"/>
      <c r="H88" s="37">
        <v>0.5</v>
      </c>
      <c r="I88" s="37">
        <v>0.5</v>
      </c>
      <c r="J88" s="39" t="s">
        <v>188</v>
      </c>
      <c r="K88" s="38"/>
    </row>
    <row r="89" s="10" customFormat="1" spans="1:11">
      <c r="A89" s="37"/>
      <c r="B89" s="38"/>
      <c r="C89" s="38"/>
      <c r="D89" s="38" t="s">
        <v>196</v>
      </c>
      <c r="E89" s="39" t="s">
        <v>112</v>
      </c>
      <c r="F89" s="37"/>
      <c r="G89" s="41"/>
      <c r="H89" s="37">
        <v>0.5</v>
      </c>
      <c r="I89" s="37">
        <v>0.5</v>
      </c>
      <c r="J89" s="39" t="s">
        <v>188</v>
      </c>
      <c r="K89" s="38"/>
    </row>
    <row r="90" s="10" customFormat="1" spans="1:11">
      <c r="A90" s="37"/>
      <c r="B90" s="38"/>
      <c r="C90" s="38"/>
      <c r="D90" s="38" t="s">
        <v>197</v>
      </c>
      <c r="E90" s="39" t="s">
        <v>112</v>
      </c>
      <c r="F90" s="37"/>
      <c r="G90" s="41"/>
      <c r="H90" s="37">
        <v>0.5</v>
      </c>
      <c r="I90" s="37">
        <v>0.5</v>
      </c>
      <c r="J90" s="39" t="s">
        <v>188</v>
      </c>
      <c r="K90" s="38"/>
    </row>
    <row r="91" s="10" customFormat="1" spans="1:11">
      <c r="A91" s="37"/>
      <c r="B91" s="38"/>
      <c r="C91" s="38"/>
      <c r="D91" s="38" t="s">
        <v>198</v>
      </c>
      <c r="E91" s="39" t="s">
        <v>112</v>
      </c>
      <c r="F91" s="37"/>
      <c r="G91" s="41"/>
      <c r="H91" s="37">
        <v>0.5</v>
      </c>
      <c r="I91" s="37">
        <v>0.5</v>
      </c>
      <c r="J91" s="39" t="s">
        <v>188</v>
      </c>
      <c r="K91" s="38"/>
    </row>
    <row r="92" s="10" customFormat="1" ht="22.5" spans="1:11">
      <c r="A92" s="37"/>
      <c r="B92" s="38"/>
      <c r="C92" s="38"/>
      <c r="D92" s="38" t="s">
        <v>199</v>
      </c>
      <c r="E92" s="39" t="s">
        <v>112</v>
      </c>
      <c r="F92" s="37"/>
      <c r="G92" s="41"/>
      <c r="H92" s="37">
        <v>0.5</v>
      </c>
      <c r="I92" s="37">
        <v>0.5</v>
      </c>
      <c r="J92" s="39" t="s">
        <v>188</v>
      </c>
      <c r="K92" s="38"/>
    </row>
    <row r="93" s="10" customFormat="1" spans="1:11">
      <c r="A93" s="37"/>
      <c r="B93" s="38"/>
      <c r="C93" s="38"/>
      <c r="D93" s="38" t="s">
        <v>200</v>
      </c>
      <c r="E93" s="39" t="s">
        <v>112</v>
      </c>
      <c r="F93" s="37"/>
      <c r="G93" s="41"/>
      <c r="H93" s="37">
        <v>0.5</v>
      </c>
      <c r="I93" s="37">
        <v>0.5</v>
      </c>
      <c r="J93" s="39" t="s">
        <v>188</v>
      </c>
      <c r="K93" s="38"/>
    </row>
    <row r="94" s="7" customFormat="1" spans="1:11">
      <c r="A94" s="20"/>
      <c r="B94" s="22"/>
      <c r="C94" s="22" t="s">
        <v>201</v>
      </c>
      <c r="D94" s="22" t="s">
        <v>202</v>
      </c>
      <c r="E94" s="23" t="s">
        <v>203</v>
      </c>
      <c r="F94" s="28">
        <v>1</v>
      </c>
      <c r="G94" s="21" t="s">
        <v>39</v>
      </c>
      <c r="H94" s="20">
        <v>1</v>
      </c>
      <c r="I94" s="20">
        <v>1</v>
      </c>
      <c r="J94" s="23" t="s">
        <v>204</v>
      </c>
      <c r="K94" s="22"/>
    </row>
    <row r="95" s="7" customFormat="1" ht="22.5" spans="1:11">
      <c r="A95" s="20"/>
      <c r="B95" s="22"/>
      <c r="C95" s="22"/>
      <c r="D95" s="22" t="s">
        <v>205</v>
      </c>
      <c r="E95" s="23" t="s">
        <v>206</v>
      </c>
      <c r="F95" s="20">
        <v>0</v>
      </c>
      <c r="G95" s="21" t="s">
        <v>50</v>
      </c>
      <c r="H95" s="20">
        <v>1</v>
      </c>
      <c r="I95" s="20">
        <v>1</v>
      </c>
      <c r="J95" s="23" t="s">
        <v>204</v>
      </c>
      <c r="K95" s="22"/>
    </row>
    <row r="96" s="7" customFormat="1" spans="1:11">
      <c r="A96" s="20"/>
      <c r="B96" s="22"/>
      <c r="C96" s="22" t="s">
        <v>207</v>
      </c>
      <c r="D96" s="22" t="s">
        <v>208</v>
      </c>
      <c r="E96" s="23" t="s">
        <v>209</v>
      </c>
      <c r="F96" s="53">
        <v>0</v>
      </c>
      <c r="G96" s="53">
        <v>0</v>
      </c>
      <c r="H96" s="20">
        <v>1</v>
      </c>
      <c r="I96" s="20">
        <v>1</v>
      </c>
      <c r="J96" s="23" t="s">
        <v>210</v>
      </c>
      <c r="K96" s="22"/>
    </row>
    <row r="97" s="7" customFormat="1" spans="1:11">
      <c r="A97" s="20"/>
      <c r="B97" s="22"/>
      <c r="C97" s="22"/>
      <c r="D97" s="22" t="s">
        <v>211</v>
      </c>
      <c r="E97" s="23" t="s">
        <v>212</v>
      </c>
      <c r="F97" s="53">
        <v>0</v>
      </c>
      <c r="G97" s="21" t="s">
        <v>50</v>
      </c>
      <c r="H97" s="20">
        <v>1</v>
      </c>
      <c r="I97" s="20">
        <v>1</v>
      </c>
      <c r="J97" s="23" t="s">
        <v>210</v>
      </c>
      <c r="K97" s="22"/>
    </row>
    <row r="98" s="11" customFormat="1" spans="1:11">
      <c r="A98" s="32"/>
      <c r="B98" s="33"/>
      <c r="C98" s="33"/>
      <c r="D98" s="33" t="s">
        <v>213</v>
      </c>
      <c r="E98" s="34" t="s">
        <v>209</v>
      </c>
      <c r="F98" s="35">
        <v>1</v>
      </c>
      <c r="G98" s="35">
        <v>1</v>
      </c>
      <c r="H98" s="32">
        <v>1</v>
      </c>
      <c r="I98" s="32">
        <v>1</v>
      </c>
      <c r="J98" s="34" t="s">
        <v>214</v>
      </c>
      <c r="K98" s="33"/>
    </row>
    <row r="99" s="7" customFormat="1" spans="1:11">
      <c r="A99" s="20"/>
      <c r="B99" s="22"/>
      <c r="C99" s="22" t="s">
        <v>215</v>
      </c>
      <c r="D99" s="22" t="s">
        <v>216</v>
      </c>
      <c r="E99" s="23" t="s">
        <v>209</v>
      </c>
      <c r="F99" s="28" t="s">
        <v>217</v>
      </c>
      <c r="G99" s="28" t="s">
        <v>217</v>
      </c>
      <c r="H99" s="20">
        <v>0.5</v>
      </c>
      <c r="I99" s="20">
        <v>0.5</v>
      </c>
      <c r="J99" s="23" t="s">
        <v>218</v>
      </c>
      <c r="K99" s="22"/>
    </row>
    <row r="100" s="7" customFormat="1" spans="1:11">
      <c r="A100" s="20"/>
      <c r="B100" s="22"/>
      <c r="C100" s="22"/>
      <c r="D100" s="22" t="s">
        <v>219</v>
      </c>
      <c r="E100" s="23" t="s">
        <v>209</v>
      </c>
      <c r="F100" s="28" t="s">
        <v>220</v>
      </c>
      <c r="G100" s="28" t="s">
        <v>220</v>
      </c>
      <c r="H100" s="20">
        <v>0.5</v>
      </c>
      <c r="I100" s="20">
        <v>0.5</v>
      </c>
      <c r="J100" s="23" t="s">
        <v>218</v>
      </c>
      <c r="K100" s="22"/>
    </row>
    <row r="101" s="7" customFormat="1" spans="1:11">
      <c r="A101" s="20"/>
      <c r="B101" s="22"/>
      <c r="C101" s="22"/>
      <c r="D101" s="22" t="s">
        <v>221</v>
      </c>
      <c r="E101" s="23" t="s">
        <v>209</v>
      </c>
      <c r="F101" s="28" t="s">
        <v>222</v>
      </c>
      <c r="G101" s="28" t="s">
        <v>222</v>
      </c>
      <c r="H101" s="20">
        <v>0.5</v>
      </c>
      <c r="I101" s="20">
        <v>0.5</v>
      </c>
      <c r="J101" s="23" t="s">
        <v>218</v>
      </c>
      <c r="K101" s="22"/>
    </row>
    <row r="102" s="7" customFormat="1" spans="1:11">
      <c r="A102" s="20"/>
      <c r="B102" s="22"/>
      <c r="C102" s="22"/>
      <c r="D102" s="22" t="s">
        <v>223</v>
      </c>
      <c r="E102" s="23" t="s">
        <v>209</v>
      </c>
      <c r="F102" s="28" t="s">
        <v>224</v>
      </c>
      <c r="G102" s="28" t="s">
        <v>224</v>
      </c>
      <c r="H102" s="20">
        <v>0.5</v>
      </c>
      <c r="I102" s="20">
        <v>0.5</v>
      </c>
      <c r="J102" s="23" t="s">
        <v>218</v>
      </c>
      <c r="K102" s="22"/>
    </row>
    <row r="103" s="7" customFormat="1" ht="22.5" spans="1:11">
      <c r="A103" s="20"/>
      <c r="B103" s="22"/>
      <c r="C103" s="22"/>
      <c r="D103" s="22" t="s">
        <v>225</v>
      </c>
      <c r="E103" s="23" t="s">
        <v>209</v>
      </c>
      <c r="F103" s="28" t="s">
        <v>224</v>
      </c>
      <c r="G103" s="28" t="s">
        <v>224</v>
      </c>
      <c r="H103" s="20">
        <v>0.5</v>
      </c>
      <c r="I103" s="20">
        <v>0.5</v>
      </c>
      <c r="J103" s="23" t="s">
        <v>218</v>
      </c>
      <c r="K103" s="22"/>
    </row>
    <row r="104" s="12" customFormat="1" spans="1:11">
      <c r="A104" s="37"/>
      <c r="B104" s="38"/>
      <c r="C104" s="54" t="s">
        <v>22</v>
      </c>
      <c r="D104" s="54"/>
      <c r="E104" s="55"/>
      <c r="F104" s="54"/>
      <c r="G104" s="56"/>
      <c r="H104" s="54">
        <f>SUM(H40:H103)</f>
        <v>34.5</v>
      </c>
      <c r="I104" s="54">
        <f>SUM(I40:I103)</f>
        <v>34</v>
      </c>
      <c r="J104" s="55"/>
      <c r="K104" s="58"/>
    </row>
    <row r="105" s="7" customFormat="1" spans="1:11">
      <c r="A105" s="20"/>
      <c r="B105" s="22" t="s">
        <v>226</v>
      </c>
      <c r="C105" s="22" t="s">
        <v>227</v>
      </c>
      <c r="D105" s="22" t="s">
        <v>228</v>
      </c>
      <c r="E105" s="23" t="s">
        <v>209</v>
      </c>
      <c r="F105" s="53">
        <v>0</v>
      </c>
      <c r="G105" s="53">
        <v>0</v>
      </c>
      <c r="H105" s="20">
        <v>0.5</v>
      </c>
      <c r="I105" s="20">
        <v>0.5</v>
      </c>
      <c r="J105" s="23" t="s">
        <v>229</v>
      </c>
      <c r="K105" s="22"/>
    </row>
    <row r="106" s="7" customFormat="1" ht="22.5" spans="1:11">
      <c r="A106" s="20"/>
      <c r="B106" s="22"/>
      <c r="C106" s="22"/>
      <c r="D106" s="22" t="s">
        <v>230</v>
      </c>
      <c r="E106" s="23" t="s">
        <v>209</v>
      </c>
      <c r="F106" s="28" t="s">
        <v>231</v>
      </c>
      <c r="G106" s="28" t="s">
        <v>231</v>
      </c>
      <c r="H106" s="20">
        <v>0.5</v>
      </c>
      <c r="I106" s="20">
        <v>0.5</v>
      </c>
      <c r="J106" s="23" t="s">
        <v>229</v>
      </c>
      <c r="K106" s="22"/>
    </row>
    <row r="107" s="7" customFormat="1" ht="22.5" spans="1:11">
      <c r="A107" s="20"/>
      <c r="B107" s="22"/>
      <c r="C107" s="22"/>
      <c r="D107" s="22" t="s">
        <v>232</v>
      </c>
      <c r="E107" s="23" t="s">
        <v>209</v>
      </c>
      <c r="F107" s="28" t="s">
        <v>233</v>
      </c>
      <c r="G107" s="28" t="s">
        <v>233</v>
      </c>
      <c r="H107" s="20">
        <v>0.5</v>
      </c>
      <c r="I107" s="20">
        <v>0.5</v>
      </c>
      <c r="J107" s="23" t="s">
        <v>229</v>
      </c>
      <c r="K107" s="22"/>
    </row>
    <row r="108" s="7" customFormat="1" spans="1:11">
      <c r="A108" s="20"/>
      <c r="B108" s="22"/>
      <c r="C108" s="22"/>
      <c r="D108" s="22" t="s">
        <v>234</v>
      </c>
      <c r="E108" s="23" t="s">
        <v>209</v>
      </c>
      <c r="F108" s="28" t="s">
        <v>235</v>
      </c>
      <c r="G108" s="28" t="s">
        <v>235</v>
      </c>
      <c r="H108" s="20">
        <v>0.5</v>
      </c>
      <c r="I108" s="20">
        <v>0.5</v>
      </c>
      <c r="J108" s="23" t="s">
        <v>229</v>
      </c>
      <c r="K108" s="22"/>
    </row>
    <row r="109" s="7" customFormat="1" spans="1:11">
      <c r="A109" s="20"/>
      <c r="B109" s="22"/>
      <c r="C109" s="22"/>
      <c r="D109" s="22" t="s">
        <v>236</v>
      </c>
      <c r="E109" s="23" t="s">
        <v>209</v>
      </c>
      <c r="F109" s="28"/>
      <c r="G109" s="21"/>
      <c r="H109" s="20">
        <v>0.5</v>
      </c>
      <c r="I109" s="20">
        <v>0.5</v>
      </c>
      <c r="J109" s="23" t="s">
        <v>237</v>
      </c>
      <c r="K109" s="22"/>
    </row>
    <row r="110" s="7" customFormat="1" spans="1:11">
      <c r="A110" s="20"/>
      <c r="B110" s="22"/>
      <c r="C110" s="22"/>
      <c r="D110" s="22" t="s">
        <v>238</v>
      </c>
      <c r="E110" s="23" t="s">
        <v>209</v>
      </c>
      <c r="F110" s="28"/>
      <c r="G110" s="21"/>
      <c r="H110" s="20">
        <v>0.5</v>
      </c>
      <c r="I110" s="20">
        <v>0.5</v>
      </c>
      <c r="J110" s="23" t="s">
        <v>237</v>
      </c>
      <c r="K110" s="22"/>
    </row>
    <row r="111" s="7" customFormat="1" spans="1:11">
      <c r="A111" s="20"/>
      <c r="B111" s="22"/>
      <c r="C111" s="22"/>
      <c r="D111" s="22" t="s">
        <v>239</v>
      </c>
      <c r="E111" s="23" t="s">
        <v>209</v>
      </c>
      <c r="F111" s="53">
        <v>0</v>
      </c>
      <c r="G111" s="21" t="s">
        <v>50</v>
      </c>
      <c r="H111" s="20">
        <v>0.5</v>
      </c>
      <c r="I111" s="20">
        <v>0.5</v>
      </c>
      <c r="J111" s="23" t="s">
        <v>240</v>
      </c>
      <c r="K111" s="22"/>
    </row>
    <row r="112" s="9" customFormat="1" ht="22.5" spans="1:11">
      <c r="A112" s="32"/>
      <c r="B112" s="33"/>
      <c r="C112" s="34" t="s">
        <v>241</v>
      </c>
      <c r="D112" s="33"/>
      <c r="E112" s="34" t="s">
        <v>242</v>
      </c>
      <c r="F112" s="35">
        <v>1</v>
      </c>
      <c r="G112" s="35">
        <v>1</v>
      </c>
      <c r="H112" s="32">
        <v>1</v>
      </c>
      <c r="I112" s="32">
        <v>1</v>
      </c>
      <c r="J112" s="34" t="s">
        <v>229</v>
      </c>
      <c r="K112" s="52"/>
    </row>
    <row r="113" s="13" customFormat="1" spans="1:11">
      <c r="A113" s="20"/>
      <c r="B113" s="22"/>
      <c r="C113" s="25" t="s">
        <v>22</v>
      </c>
      <c r="D113" s="25"/>
      <c r="E113" s="26"/>
      <c r="F113" s="57"/>
      <c r="G113" s="27"/>
      <c r="H113" s="25">
        <f>SUM(H105:H112)</f>
        <v>4.5</v>
      </c>
      <c r="I113" s="25">
        <f>SUM(I105:I112)</f>
        <v>4.5</v>
      </c>
      <c r="J113" s="26"/>
      <c r="K113" s="24"/>
    </row>
    <row r="114" s="7" customFormat="1" spans="1:11">
      <c r="A114" s="20"/>
      <c r="B114" s="22" t="s">
        <v>243</v>
      </c>
      <c r="C114" s="23" t="s">
        <v>244</v>
      </c>
      <c r="D114" s="23"/>
      <c r="E114" s="23" t="s">
        <v>245</v>
      </c>
      <c r="F114" s="28" t="s">
        <v>26</v>
      </c>
      <c r="G114" s="21" t="s">
        <v>39</v>
      </c>
      <c r="H114" s="20">
        <v>1</v>
      </c>
      <c r="I114" s="20">
        <v>1</v>
      </c>
      <c r="J114" s="23" t="s">
        <v>47</v>
      </c>
      <c r="K114" s="22"/>
    </row>
    <row r="115" s="7" customFormat="1" spans="1:11">
      <c r="A115" s="20"/>
      <c r="B115" s="22"/>
      <c r="C115" s="23" t="s">
        <v>246</v>
      </c>
      <c r="D115" s="23"/>
      <c r="E115" s="23" t="s">
        <v>245</v>
      </c>
      <c r="F115" s="28" t="s">
        <v>26</v>
      </c>
      <c r="G115" s="21" t="s">
        <v>39</v>
      </c>
      <c r="H115" s="20">
        <v>1</v>
      </c>
      <c r="I115" s="20">
        <v>1</v>
      </c>
      <c r="J115" s="23" t="s">
        <v>47</v>
      </c>
      <c r="K115" s="22"/>
    </row>
    <row r="116" s="7" customFormat="1" spans="1:11">
      <c r="A116" s="20"/>
      <c r="B116" s="22"/>
      <c r="C116" s="25" t="s">
        <v>22</v>
      </c>
      <c r="D116" s="25"/>
      <c r="E116" s="23"/>
      <c r="F116" s="20"/>
      <c r="G116" s="21"/>
      <c r="H116" s="25">
        <f>SUM(H114:H115)</f>
        <v>2</v>
      </c>
      <c r="I116" s="25">
        <f>SUM(I114:I115)</f>
        <v>2</v>
      </c>
      <c r="J116" s="23"/>
      <c r="K116" s="22"/>
    </row>
    <row r="117" s="13" customFormat="1" spans="1:11">
      <c r="A117" s="20"/>
      <c r="B117" s="25" t="s">
        <v>41</v>
      </c>
      <c r="C117" s="24"/>
      <c r="D117" s="25"/>
      <c r="E117" s="26"/>
      <c r="F117" s="25"/>
      <c r="G117" s="27"/>
      <c r="H117" s="30">
        <f>H104+H113+H116</f>
        <v>41</v>
      </c>
      <c r="I117" s="30">
        <f>I104+I113+I116</f>
        <v>40.5</v>
      </c>
      <c r="J117" s="26"/>
      <c r="K117" s="24"/>
    </row>
    <row r="118" s="7" customFormat="1" ht="22.5" spans="1:11">
      <c r="A118" s="20" t="s">
        <v>247</v>
      </c>
      <c r="B118" s="22" t="s">
        <v>248</v>
      </c>
      <c r="C118" s="22" t="s">
        <v>249</v>
      </c>
      <c r="D118" s="23"/>
      <c r="E118" s="23" t="s">
        <v>250</v>
      </c>
      <c r="F118" s="20" t="s">
        <v>251</v>
      </c>
      <c r="G118" s="29" t="s">
        <v>252</v>
      </c>
      <c r="H118" s="20">
        <v>2</v>
      </c>
      <c r="I118" s="20">
        <v>1.5</v>
      </c>
      <c r="J118" s="23" t="s">
        <v>253</v>
      </c>
      <c r="K118" s="22"/>
    </row>
    <row r="119" s="7" customFormat="1" ht="22.5" spans="1:11">
      <c r="A119" s="20"/>
      <c r="B119" s="22"/>
      <c r="C119" s="22" t="s">
        <v>254</v>
      </c>
      <c r="D119" s="23"/>
      <c r="E119" s="23" t="s">
        <v>250</v>
      </c>
      <c r="F119" s="20" t="s">
        <v>255</v>
      </c>
      <c r="G119" s="29" t="s">
        <v>256</v>
      </c>
      <c r="H119" s="20">
        <v>2</v>
      </c>
      <c r="I119" s="20">
        <v>1.8</v>
      </c>
      <c r="J119" s="23" t="s">
        <v>253</v>
      </c>
      <c r="K119" s="22"/>
    </row>
    <row r="120" s="7" customFormat="1" spans="1:11">
      <c r="A120" s="20"/>
      <c r="B120" s="22"/>
      <c r="C120" s="25" t="s">
        <v>22</v>
      </c>
      <c r="D120" s="25"/>
      <c r="E120" s="23"/>
      <c r="F120" s="20"/>
      <c r="G120" s="29"/>
      <c r="H120" s="25">
        <f>SUM(H118:H119)</f>
        <v>4</v>
      </c>
      <c r="I120" s="25">
        <f>SUM(I118:I119)</f>
        <v>3.3</v>
      </c>
      <c r="J120" s="23"/>
      <c r="K120" s="22"/>
    </row>
    <row r="121" s="10" customFormat="1" ht="22.5" spans="1:11">
      <c r="A121" s="37"/>
      <c r="B121" s="38" t="s">
        <v>257</v>
      </c>
      <c r="C121" s="38" t="s">
        <v>258</v>
      </c>
      <c r="D121" s="38"/>
      <c r="E121" s="39" t="s">
        <v>259</v>
      </c>
      <c r="F121" s="37" t="s">
        <v>260</v>
      </c>
      <c r="G121" s="37" t="s">
        <v>260</v>
      </c>
      <c r="H121" s="37">
        <v>1</v>
      </c>
      <c r="I121" s="37">
        <v>1</v>
      </c>
      <c r="J121" s="39" t="s">
        <v>261</v>
      </c>
      <c r="K121" s="38"/>
    </row>
    <row r="122" s="7" customFormat="1" ht="22.5" spans="1:11">
      <c r="A122" s="20"/>
      <c r="B122" s="22"/>
      <c r="C122" s="22" t="s">
        <v>262</v>
      </c>
      <c r="D122" s="22"/>
      <c r="E122" s="23" t="s">
        <v>259</v>
      </c>
      <c r="F122" s="20" t="s">
        <v>260</v>
      </c>
      <c r="G122" s="21" t="s">
        <v>260</v>
      </c>
      <c r="H122" s="20">
        <v>1</v>
      </c>
      <c r="I122" s="20">
        <v>1</v>
      </c>
      <c r="J122" s="23"/>
      <c r="K122" s="22"/>
    </row>
    <row r="123" s="10" customFormat="1" spans="1:11">
      <c r="A123" s="37"/>
      <c r="B123" s="38"/>
      <c r="C123" s="38" t="s">
        <v>263</v>
      </c>
      <c r="D123" s="38"/>
      <c r="E123" s="39" t="s">
        <v>259</v>
      </c>
      <c r="F123" s="37" t="s">
        <v>264</v>
      </c>
      <c r="G123" s="37" t="s">
        <v>264</v>
      </c>
      <c r="H123" s="37">
        <v>1</v>
      </c>
      <c r="I123" s="37">
        <v>1</v>
      </c>
      <c r="J123" s="39" t="s">
        <v>265</v>
      </c>
      <c r="K123" s="38"/>
    </row>
    <row r="124" s="10" customFormat="1" spans="1:11">
      <c r="A124" s="37"/>
      <c r="B124" s="38"/>
      <c r="C124" s="38" t="s">
        <v>266</v>
      </c>
      <c r="D124" s="38"/>
      <c r="E124" s="39" t="s">
        <v>259</v>
      </c>
      <c r="F124" s="37" t="s">
        <v>267</v>
      </c>
      <c r="G124" s="37" t="s">
        <v>267</v>
      </c>
      <c r="H124" s="37">
        <v>1</v>
      </c>
      <c r="I124" s="37">
        <v>1</v>
      </c>
      <c r="J124" s="39" t="s">
        <v>268</v>
      </c>
      <c r="K124" s="38"/>
    </row>
    <row r="125" s="10" customFormat="1" ht="22.5" spans="1:11">
      <c r="A125" s="37"/>
      <c r="B125" s="38"/>
      <c r="C125" s="38" t="s">
        <v>269</v>
      </c>
      <c r="D125" s="39"/>
      <c r="E125" s="39" t="s">
        <v>259</v>
      </c>
      <c r="F125" s="37" t="s">
        <v>260</v>
      </c>
      <c r="G125" s="37" t="s">
        <v>260</v>
      </c>
      <c r="H125" s="37">
        <v>1</v>
      </c>
      <c r="I125" s="37">
        <v>1</v>
      </c>
      <c r="J125" s="39" t="s">
        <v>265</v>
      </c>
      <c r="K125" s="38"/>
    </row>
    <row r="126" s="10" customFormat="1" ht="22.5" spans="1:11">
      <c r="A126" s="37"/>
      <c r="B126" s="38"/>
      <c r="C126" s="38" t="s">
        <v>270</v>
      </c>
      <c r="D126" s="39"/>
      <c r="E126" s="39" t="s">
        <v>259</v>
      </c>
      <c r="F126" s="37" t="s">
        <v>260</v>
      </c>
      <c r="G126" s="37" t="s">
        <v>260</v>
      </c>
      <c r="H126" s="37">
        <v>1</v>
      </c>
      <c r="I126" s="37">
        <v>1</v>
      </c>
      <c r="J126" s="39" t="s">
        <v>268</v>
      </c>
      <c r="K126" s="38"/>
    </row>
    <row r="127" s="10" customFormat="1" ht="22.5" spans="1:11">
      <c r="A127" s="37"/>
      <c r="B127" s="38"/>
      <c r="C127" s="38" t="s">
        <v>271</v>
      </c>
      <c r="D127" s="39"/>
      <c r="E127" s="39" t="s">
        <v>259</v>
      </c>
      <c r="F127" s="37" t="s">
        <v>260</v>
      </c>
      <c r="G127" s="37" t="s">
        <v>260</v>
      </c>
      <c r="H127" s="37">
        <v>1</v>
      </c>
      <c r="I127" s="37">
        <v>1</v>
      </c>
      <c r="J127" s="39" t="s">
        <v>268</v>
      </c>
      <c r="K127" s="38"/>
    </row>
    <row r="128" s="10" customFormat="1" spans="1:11">
      <c r="A128" s="37"/>
      <c r="B128" s="38"/>
      <c r="C128" s="38" t="s">
        <v>272</v>
      </c>
      <c r="D128" s="39"/>
      <c r="E128" s="39" t="s">
        <v>259</v>
      </c>
      <c r="F128" s="37" t="s">
        <v>267</v>
      </c>
      <c r="G128" s="37" t="s">
        <v>267</v>
      </c>
      <c r="H128" s="37">
        <v>1</v>
      </c>
      <c r="I128" s="37">
        <v>1</v>
      </c>
      <c r="J128" s="39" t="s">
        <v>268</v>
      </c>
      <c r="K128" s="38"/>
    </row>
    <row r="129" s="13" customFormat="1" spans="1:11">
      <c r="A129" s="20"/>
      <c r="B129" s="22"/>
      <c r="C129" s="25" t="s">
        <v>22</v>
      </c>
      <c r="D129" s="25"/>
      <c r="E129" s="26"/>
      <c r="F129" s="25"/>
      <c r="G129" s="27"/>
      <c r="H129" s="25">
        <f>SUM(H121:H128)</f>
        <v>8</v>
      </c>
      <c r="I129" s="25">
        <f>SUM(I121:I128)</f>
        <v>8</v>
      </c>
      <c r="J129" s="26"/>
      <c r="K129" s="24"/>
    </row>
    <row r="130" s="13" customFormat="1" ht="22.5" spans="1:11">
      <c r="A130" s="20"/>
      <c r="B130" s="22" t="s">
        <v>273</v>
      </c>
      <c r="C130" s="22" t="s">
        <v>274</v>
      </c>
      <c r="D130" s="20"/>
      <c r="E130" s="23" t="s">
        <v>259</v>
      </c>
      <c r="F130" s="20" t="s">
        <v>275</v>
      </c>
      <c r="G130" s="20" t="s">
        <v>275</v>
      </c>
      <c r="H130" s="20">
        <v>1.5</v>
      </c>
      <c r="I130" s="20">
        <v>1.5</v>
      </c>
      <c r="J130" s="23" t="s">
        <v>218</v>
      </c>
      <c r="K130" s="24"/>
    </row>
    <row r="131" s="13" customFormat="1" ht="22.5" spans="1:11">
      <c r="A131" s="20"/>
      <c r="B131" s="22"/>
      <c r="C131" s="22" t="s">
        <v>276</v>
      </c>
      <c r="D131" s="20"/>
      <c r="E131" s="23" t="s">
        <v>259</v>
      </c>
      <c r="F131" s="20" t="s">
        <v>275</v>
      </c>
      <c r="G131" s="20" t="s">
        <v>275</v>
      </c>
      <c r="H131" s="20">
        <v>1.5</v>
      </c>
      <c r="I131" s="20">
        <v>1.5</v>
      </c>
      <c r="J131" s="23" t="s">
        <v>218</v>
      </c>
      <c r="K131" s="24"/>
    </row>
    <row r="132" s="13" customFormat="1" spans="1:11">
      <c r="A132" s="20"/>
      <c r="B132" s="22"/>
      <c r="C132" s="25" t="s">
        <v>22</v>
      </c>
      <c r="D132" s="25"/>
      <c r="E132" s="26"/>
      <c r="F132" s="25"/>
      <c r="G132" s="27"/>
      <c r="H132" s="25">
        <f>SUM(H130:H131)</f>
        <v>3</v>
      </c>
      <c r="I132" s="25">
        <f>SUM(I130:I131)</f>
        <v>3</v>
      </c>
      <c r="J132" s="26"/>
      <c r="K132" s="24"/>
    </row>
    <row r="133" s="7" customFormat="1" ht="22.5" spans="1:11">
      <c r="A133" s="20"/>
      <c r="B133" s="22" t="s">
        <v>277</v>
      </c>
      <c r="C133" s="22" t="s">
        <v>278</v>
      </c>
      <c r="D133" s="23"/>
      <c r="E133" s="23" t="s">
        <v>259</v>
      </c>
      <c r="F133" s="20" t="s">
        <v>279</v>
      </c>
      <c r="G133" s="20" t="s">
        <v>279</v>
      </c>
      <c r="H133" s="25">
        <v>2</v>
      </c>
      <c r="I133" s="20">
        <v>2</v>
      </c>
      <c r="J133" s="23" t="s">
        <v>218</v>
      </c>
      <c r="K133" s="22"/>
    </row>
    <row r="134" s="7" customFormat="1" spans="1:11">
      <c r="A134" s="20"/>
      <c r="B134" s="22" t="s">
        <v>280</v>
      </c>
      <c r="C134" s="22" t="s">
        <v>281</v>
      </c>
      <c r="D134" s="23"/>
      <c r="E134" s="22" t="s">
        <v>282</v>
      </c>
      <c r="F134" s="20" t="s">
        <v>283</v>
      </c>
      <c r="G134" s="20" t="s">
        <v>283</v>
      </c>
      <c r="H134" s="20">
        <v>2</v>
      </c>
      <c r="I134" s="20">
        <v>2</v>
      </c>
      <c r="J134" s="23" t="s">
        <v>284</v>
      </c>
      <c r="K134" s="22"/>
    </row>
    <row r="135" s="8" customFormat="1" spans="1:11">
      <c r="A135" s="59"/>
      <c r="B135" s="60"/>
      <c r="C135" s="60" t="s">
        <v>285</v>
      </c>
      <c r="D135" s="61"/>
      <c r="E135" s="60" t="s">
        <v>286</v>
      </c>
      <c r="F135" s="59"/>
      <c r="G135" s="62"/>
      <c r="H135" s="59">
        <v>2</v>
      </c>
      <c r="I135" s="59">
        <v>2</v>
      </c>
      <c r="J135" s="61"/>
      <c r="K135" s="60"/>
    </row>
    <row r="136" s="7" customFormat="1" spans="1:11">
      <c r="A136" s="20"/>
      <c r="B136" s="22"/>
      <c r="C136" s="25" t="s">
        <v>22</v>
      </c>
      <c r="D136" s="25"/>
      <c r="E136" s="22"/>
      <c r="F136" s="20"/>
      <c r="G136" s="21"/>
      <c r="H136" s="25">
        <f>SUM(H134:H135)</f>
        <v>4</v>
      </c>
      <c r="I136" s="20">
        <f>SUM(I134:I135)</f>
        <v>4</v>
      </c>
      <c r="J136" s="23"/>
      <c r="K136" s="22"/>
    </row>
    <row r="137" s="13" customFormat="1" spans="1:11">
      <c r="A137" s="20"/>
      <c r="B137" s="25" t="s">
        <v>41</v>
      </c>
      <c r="C137" s="24"/>
      <c r="D137" s="25"/>
      <c r="E137" s="26"/>
      <c r="F137" s="25"/>
      <c r="G137" s="27"/>
      <c r="H137" s="30">
        <f>H120+J138+H129+H132+H133+H136</f>
        <v>21</v>
      </c>
      <c r="I137" s="30">
        <f>I120+I129+I132+I133+I136</f>
        <v>20.3</v>
      </c>
      <c r="J137" s="26"/>
      <c r="K137" s="24"/>
    </row>
    <row r="138" s="13" customFormat="1" spans="1:11">
      <c r="A138" s="25" t="s">
        <v>287</v>
      </c>
      <c r="B138" s="25"/>
      <c r="C138" s="24"/>
      <c r="D138" s="25"/>
      <c r="E138" s="26"/>
      <c r="F138" s="25"/>
      <c r="G138" s="27"/>
      <c r="H138" s="30">
        <f>H11+H39+H117+H137</f>
        <v>100</v>
      </c>
      <c r="I138" s="30">
        <f>I11+I39+I117+I137</f>
        <v>94.3</v>
      </c>
      <c r="J138" s="26"/>
      <c r="K138" s="24"/>
    </row>
    <row r="140" spans="1:8">
      <c r="A140" s="63" t="s">
        <v>288</v>
      </c>
      <c r="B140" s="63"/>
      <c r="E140" s="63" t="s">
        <v>289</v>
      </c>
      <c r="F140" s="64"/>
      <c r="G140" s="65"/>
      <c r="H140" s="64"/>
    </row>
  </sheetData>
  <mergeCells count="51">
    <mergeCell ref="A1:K1"/>
    <mergeCell ref="A2:D2"/>
    <mergeCell ref="C6:D6"/>
    <mergeCell ref="C10:D10"/>
    <mergeCell ref="B11:D11"/>
    <mergeCell ref="C20:D20"/>
    <mergeCell ref="C34:D34"/>
    <mergeCell ref="C38:D38"/>
    <mergeCell ref="B39:D39"/>
    <mergeCell ref="C104:D104"/>
    <mergeCell ref="C113:D113"/>
    <mergeCell ref="C116:D116"/>
    <mergeCell ref="B117:D117"/>
    <mergeCell ref="C120:D120"/>
    <mergeCell ref="C129:D129"/>
    <mergeCell ref="C132:D132"/>
    <mergeCell ref="C136:D136"/>
    <mergeCell ref="B137:D137"/>
    <mergeCell ref="A138:D138"/>
    <mergeCell ref="A140:D140"/>
    <mergeCell ref="E140:H140"/>
    <mergeCell ref="A4:A11"/>
    <mergeCell ref="A12:A39"/>
    <mergeCell ref="A40:A117"/>
    <mergeCell ref="A118:A137"/>
    <mergeCell ref="B4:B6"/>
    <mergeCell ref="B7:B10"/>
    <mergeCell ref="B12:B20"/>
    <mergeCell ref="B21:B26"/>
    <mergeCell ref="B27:B30"/>
    <mergeCell ref="B31:B34"/>
    <mergeCell ref="B35:B38"/>
    <mergeCell ref="B40:B104"/>
    <mergeCell ref="B105:B113"/>
    <mergeCell ref="B114:B116"/>
    <mergeCell ref="B118:B120"/>
    <mergeCell ref="B121:B129"/>
    <mergeCell ref="B130:B132"/>
    <mergeCell ref="B134:B136"/>
    <mergeCell ref="C40:C46"/>
    <mergeCell ref="C47:C53"/>
    <mergeCell ref="C54:C59"/>
    <mergeCell ref="C60:C66"/>
    <mergeCell ref="C67:C71"/>
    <mergeCell ref="C72:C75"/>
    <mergeCell ref="C77:C80"/>
    <mergeCell ref="C81:C93"/>
    <mergeCell ref="C94:C95"/>
    <mergeCell ref="C96:C98"/>
    <mergeCell ref="C99:C103"/>
    <mergeCell ref="C105:C111"/>
  </mergeCells>
  <printOptions horizontalCentered="1"/>
  <pageMargins left="0.511811023622047" right="0.511811023622047" top="0.551181102362205" bottom="0.354330708661417" header="0.31496062992126" footer="0.31496062992126"/>
  <pageSetup paperSize="9" scale="99" fitToHeight="0" orientation="landscape" verticalDpi="3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1" sqref="A1:D6"/>
    </sheetView>
  </sheetViews>
  <sheetFormatPr defaultColWidth="9.025" defaultRowHeight="13.5" outlineLevelRow="5" outlineLevelCol="3"/>
  <cols>
    <col min="1" max="1" width="12.8833333333333" customWidth="1"/>
    <col min="2" max="2" width="16.8" customWidth="1"/>
    <col min="3" max="3" width="15.275" customWidth="1"/>
    <col min="4" max="4" width="19.325" customWidth="1"/>
  </cols>
  <sheetData>
    <row r="1" ht="21" spans="1:4">
      <c r="A1" s="1" t="s">
        <v>3</v>
      </c>
      <c r="B1" s="1" t="s">
        <v>290</v>
      </c>
      <c r="C1" s="1" t="s">
        <v>291</v>
      </c>
      <c r="D1" s="1" t="s">
        <v>292</v>
      </c>
    </row>
    <row r="2" ht="21" spans="1:4">
      <c r="A2" s="2" t="s">
        <v>293</v>
      </c>
      <c r="B2" s="3">
        <v>10</v>
      </c>
      <c r="C2" s="3">
        <v>6.1</v>
      </c>
      <c r="D2" s="4">
        <f>C2/B2</f>
        <v>0.61</v>
      </c>
    </row>
    <row r="3" ht="21" spans="1:4">
      <c r="A3" s="2" t="s">
        <v>294</v>
      </c>
      <c r="B3" s="3">
        <v>28</v>
      </c>
      <c r="C3" s="3">
        <v>27.4</v>
      </c>
      <c r="D3" s="4">
        <f>C3/B3</f>
        <v>0.978571428571429</v>
      </c>
    </row>
    <row r="4" ht="21" spans="1:4">
      <c r="A4" s="2" t="s">
        <v>295</v>
      </c>
      <c r="B4" s="3">
        <v>41</v>
      </c>
      <c r="C4" s="3">
        <v>40.5</v>
      </c>
      <c r="D4" s="4">
        <f>C4/B4</f>
        <v>0.98780487804878</v>
      </c>
    </row>
    <row r="5" ht="21" spans="1:4">
      <c r="A5" s="2" t="s">
        <v>296</v>
      </c>
      <c r="B5" s="3">
        <v>21</v>
      </c>
      <c r="C5" s="3">
        <v>20.3</v>
      </c>
      <c r="D5" s="4">
        <f>C5/B5</f>
        <v>0.966666666666667</v>
      </c>
    </row>
    <row r="6" ht="21" spans="1:4">
      <c r="A6" s="2" t="s">
        <v>297</v>
      </c>
      <c r="B6" s="3">
        <f>SUM(B2:B5)</f>
        <v>100</v>
      </c>
      <c r="C6" s="3">
        <f>SUM(C2:C5)</f>
        <v>94.3</v>
      </c>
      <c r="D6" s="4">
        <f>C6/B6</f>
        <v>0.943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指标评分表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2021-11-18T15:56:00Z</cp:lastPrinted>
  <dcterms:modified xsi:type="dcterms:W3CDTF">2022-02-10T03:22:02Z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D5B1A00FF2304F1DB5D884071061AC46</vt:lpwstr>
  </property>
</Properties>
</file>