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资金分配表" sheetId="1" r:id="rId1"/>
    <sheet name="附件2任务清单" sheetId="2" r:id="rId2"/>
    <sheet name="附件3绩效区域表" sheetId="3" r:id="rId3"/>
  </sheets>
  <calcPr calcId="144525"/>
</workbook>
</file>

<file path=xl/sharedStrings.xml><?xml version="1.0" encoding="utf-8"?>
<sst xmlns="http://schemas.openxmlformats.org/spreadsheetml/2006/main" count="217" uniqueCount="163">
  <si>
    <t>附件1</t>
  </si>
  <si>
    <t>2022年中央水利发展资金分配表</t>
  </si>
  <si>
    <t>序号</t>
  </si>
  <si>
    <t>单位</t>
  </si>
  <si>
    <t>项目名称</t>
  </si>
  <si>
    <t>金额（万元)</t>
  </si>
  <si>
    <t>其中：用于边境小康村（万元）</t>
  </si>
  <si>
    <t>功能分类科目</t>
  </si>
  <si>
    <t>合计</t>
  </si>
  <si>
    <t>芒市水利局</t>
  </si>
  <si>
    <t>芒市沿边行政村供水维修养护提质增效工程</t>
  </si>
  <si>
    <t>2130335-农村人畜饮水</t>
  </si>
  <si>
    <t>农业水价综合改革</t>
  </si>
  <si>
    <t>2130399-其他水利支出</t>
  </si>
  <si>
    <t>山洪灾害防治工程项目</t>
  </si>
  <si>
    <t>2130314-防汛</t>
  </si>
  <si>
    <t>附件2</t>
  </si>
  <si>
    <t>2022年水利发展资金任务清单</t>
  </si>
  <si>
    <t>县（市、区）</t>
  </si>
  <si>
    <t>中小河流治理</t>
  </si>
  <si>
    <t>水系连通及水美乡村建设</t>
  </si>
  <si>
    <t>新建小型水库</t>
  </si>
  <si>
    <t>农村饮水安全工程维修养护</t>
  </si>
  <si>
    <t>小型病险水库除险加固</t>
  </si>
  <si>
    <t>小型水库维修养护</t>
  </si>
  <si>
    <t>水资源管理</t>
  </si>
  <si>
    <t>节约用水</t>
  </si>
  <si>
    <t>水土保持工程建设</t>
  </si>
  <si>
    <t>开展中型灌区节水配套改造</t>
  </si>
  <si>
    <t>山洪灾害防治</t>
  </si>
  <si>
    <t>山洪灾害防治非工程措施维修养护</t>
  </si>
  <si>
    <t>其他水利工程维修养护覆盖服务人口（万人）</t>
  </si>
  <si>
    <t>约束性</t>
  </si>
  <si>
    <t>指导性</t>
  </si>
  <si>
    <t>治理河长（公里）</t>
  </si>
  <si>
    <t>保护人口（万人）</t>
  </si>
  <si>
    <t>保护农田（万亩）</t>
  </si>
  <si>
    <t>水系连通及水美乡村建设试点县数（个）</t>
  </si>
  <si>
    <t>新增小型水库个数（个）</t>
  </si>
  <si>
    <t>维修养护工程数（处）</t>
  </si>
  <si>
    <t>服务人口（万人）</t>
  </si>
  <si>
    <t>完成数（座）</t>
  </si>
  <si>
    <t>小型水库维修养护座数（座）</t>
  </si>
  <si>
    <t>维修养护覆盖服务人口（万人）</t>
  </si>
  <si>
    <t>规模以上取水在线计量设施新建或改建数量（个）</t>
  </si>
  <si>
    <t xml:space="preserve">取水量在线计量率提高比例（%） </t>
  </si>
  <si>
    <t>实施县域节水型社会达标建设项目数（个）</t>
  </si>
  <si>
    <t>开展节水工作(项)</t>
  </si>
  <si>
    <t>水情教育基地建设数（个）</t>
  </si>
  <si>
    <t>水土流失综合治理面积（平方公里）</t>
  </si>
  <si>
    <t>农业水价综合改革任务（万亩）</t>
  </si>
  <si>
    <t>改造面积（万亩）</t>
  </si>
  <si>
    <t>新增、恢复灌溉面积（万亩）</t>
  </si>
  <si>
    <t>改善灌溉面积（万亩）</t>
  </si>
  <si>
    <t>新增粮食综合生产能力（万公斤）</t>
  </si>
  <si>
    <t>新增年节水能力（万m3）</t>
  </si>
  <si>
    <t>实施山洪灾害防治的县数（个）</t>
  </si>
  <si>
    <t>山洪沟治理（条）</t>
  </si>
  <si>
    <t>山洪灾害保护人口（万人）</t>
  </si>
  <si>
    <t>三位一体站（个）</t>
  </si>
  <si>
    <t>山洪灾害防治非工程措施设施维修养护县数（个）</t>
  </si>
  <si>
    <t>山洪灾害防治非工程措施维修养护覆盖服务人口（万人）</t>
  </si>
  <si>
    <t>小计</t>
  </si>
  <si>
    <t>芒市</t>
  </si>
  <si>
    <t>附件3</t>
  </si>
  <si>
    <t>2022年水利发展资金绩效目标情况表</t>
  </si>
  <si>
    <t>年度目标</t>
  </si>
  <si>
    <t>按照相关规划或实施方案，根据任务清单并结合地方实际开展有关水利建设和维修养护，推动水利改革发展。</t>
  </si>
  <si>
    <t>地区</t>
  </si>
  <si>
    <t>中央财政补助（万元）</t>
  </si>
  <si>
    <t>绩效目标</t>
  </si>
  <si>
    <t>一级指标</t>
  </si>
  <si>
    <t>二级指标</t>
  </si>
  <si>
    <t>三级指标</t>
  </si>
  <si>
    <t>指标值</t>
  </si>
  <si>
    <t>数量指标</t>
  </si>
  <si>
    <t>产出指标</t>
  </si>
  <si>
    <t>治理流域面积200-3000平方公里中小河流长度</t>
  </si>
  <si>
    <t>公里</t>
  </si>
  <si>
    <t>小型水库建设座数</t>
  </si>
  <si>
    <t>座</t>
  </si>
  <si>
    <t>小型水库除险加固座数</t>
  </si>
  <si>
    <t>实施山洪灾害防治的县数</t>
  </si>
  <si>
    <t>个</t>
  </si>
  <si>
    <t>山洪沟治理数量</t>
  </si>
  <si>
    <t>条</t>
  </si>
  <si>
    <t>中型以上淤地坝除险加固座数</t>
  </si>
  <si>
    <t>水系连通及水美乡村建设试点县数</t>
  </si>
  <si>
    <t>规模以上取水在线计量设施新建或改建数量</t>
  </si>
  <si>
    <t>“以电折水”样本取水井监测计量设施建设及计量信息接入数量</t>
  </si>
  <si>
    <t>实施县域节水型社会达标建设项目数</t>
  </si>
  <si>
    <t>中型灌区节水配套改造面积</t>
  </si>
  <si>
    <t>万亩</t>
  </si>
  <si>
    <t>新增农业水价综合改革面积</t>
  </si>
  <si>
    <t>农村饮水工程维修养护数量</t>
  </si>
  <si>
    <t>处</t>
  </si>
  <si>
    <t>河流管护长度</t>
  </si>
  <si>
    <t>湖泊管护面积</t>
  </si>
  <si>
    <t>平方公里</t>
  </si>
  <si>
    <t>实施幸福河湖数</t>
  </si>
  <si>
    <t>条/个</t>
  </si>
  <si>
    <t>小型水库工程维修养护座数</t>
  </si>
  <si>
    <t>山洪灾害防治非工程措施设施维修养护县数</t>
  </si>
  <si>
    <t>增1</t>
  </si>
  <si>
    <t>开展节水工作</t>
  </si>
  <si>
    <t>项</t>
  </si>
  <si>
    <t>增2</t>
  </si>
  <si>
    <t>水情教育基地建设数</t>
  </si>
  <si>
    <t>增3</t>
  </si>
  <si>
    <t>完成取用水管理政务协同交互共享平台建设</t>
  </si>
  <si>
    <t>增4</t>
  </si>
  <si>
    <t>水资源监测数据通报</t>
  </si>
  <si>
    <t>次</t>
  </si>
  <si>
    <t>增5</t>
  </si>
  <si>
    <t>完成小流域风险隐患调查分析的防治县数</t>
  </si>
  <si>
    <t>增6</t>
  </si>
  <si>
    <t>完成省级监测预警平台“四预”功能提升</t>
  </si>
  <si>
    <t>增7</t>
  </si>
  <si>
    <t>测雨雷达建设完成数</t>
  </si>
  <si>
    <t>增8</t>
  </si>
  <si>
    <t>三位一体站</t>
  </si>
  <si>
    <t>质量指标</t>
  </si>
  <si>
    <t>截至2023年6月底，完工项目初步验收率</t>
  </si>
  <si>
    <t>%</t>
  </si>
  <si>
    <t>工程验收合格率</t>
  </si>
  <si>
    <t>已建工程是否存在质量问题</t>
  </si>
  <si>
    <t>是/否</t>
  </si>
  <si>
    <t>否</t>
  </si>
  <si>
    <t>时效指标</t>
  </si>
  <si>
    <t>截至2022年底，投资完成比例</t>
  </si>
  <si>
    <t>≥80%</t>
  </si>
  <si>
    <t>截至2023年6月底，投资完成比例</t>
  </si>
  <si>
    <t>效益指标</t>
  </si>
  <si>
    <t>经济效益指标</t>
  </si>
  <si>
    <t>新增供水能力</t>
  </si>
  <si>
    <t>万立方米</t>
  </si>
  <si>
    <t>新增、恢复灌溉面积</t>
  </si>
  <si>
    <t>改善灌溉面积</t>
  </si>
  <si>
    <t>新增粮食综合生产能力</t>
  </si>
  <si>
    <t>万公斤</t>
  </si>
  <si>
    <t>保护耕地面积</t>
  </si>
  <si>
    <t>取水量在线计量率提高比例</t>
  </si>
  <si>
    <t>社会效益指标</t>
  </si>
  <si>
    <t>中小河流治理保护人口数量</t>
  </si>
  <si>
    <t>万人</t>
  </si>
  <si>
    <t>小型水库除险加固保护人口数量</t>
  </si>
  <si>
    <t>山洪灾害防治保护人口数量</t>
  </si>
  <si>
    <t>淤地坝除险加固保护面积</t>
  </si>
  <si>
    <t>农村饮水工程维修养护覆盖服务人口</t>
  </si>
  <si>
    <t>其他水利工程设施维修养护覆盖服务人口</t>
  </si>
  <si>
    <t>生态效益指标</t>
  </si>
  <si>
    <t>水土流失综合治理面积</t>
  </si>
  <si>
    <t>侵蚀沟治理数量</t>
  </si>
  <si>
    <t>新增年节水能力</t>
  </si>
  <si>
    <t>地下水压采量（能力）</t>
  </si>
  <si>
    <t>可持续影响指标</t>
  </si>
  <si>
    <t>已建工程是否良性运行</t>
  </si>
  <si>
    <t>是</t>
  </si>
  <si>
    <t>已建工程是否达到设计使用年限</t>
  </si>
  <si>
    <t>满意度指标</t>
  </si>
  <si>
    <t>服务对象满意度指标</t>
  </si>
  <si>
    <t>受益群众满意度</t>
  </si>
  <si>
    <t>≥90%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</si>
</sst>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_);[Red]\(0.00\)"/>
    <numFmt numFmtId="179" formatCode="0.000_ "/>
    <numFmt numFmtId="180" formatCode="0.0000_ "/>
    <numFmt numFmtId="181" formatCode="0_);[Red]\(0\)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黑体"/>
      <charset val="134"/>
    </font>
    <font>
      <sz val="10"/>
      <name val="宋体"/>
      <charset val="134"/>
    </font>
    <font>
      <sz val="22"/>
      <color indexed="8"/>
      <name val="方正小标宋简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b/>
      <sz val="14"/>
      <name val="宋体"/>
      <charset val="134"/>
    </font>
    <font>
      <sz val="18"/>
      <color rgb="FFFF0000"/>
      <name val="宋体"/>
      <charset val="134"/>
      <scheme val="major"/>
    </font>
    <font>
      <b/>
      <sz val="18"/>
      <color rgb="FFFF0000"/>
      <name val="宋体"/>
      <charset val="134"/>
      <scheme val="major"/>
    </font>
    <font>
      <b/>
      <sz val="1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b/>
      <sz val="18"/>
      <color rgb="FFFF0000"/>
      <name val="宋体"/>
      <charset val="134"/>
    </font>
    <font>
      <sz val="18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42" fillId="13" borderId="16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textRotation="255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255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Alignment="1">
      <alignment vertical="center"/>
    </xf>
    <xf numFmtId="178" fontId="9" fillId="0" borderId="0" xfId="0" applyNumberFormat="1" applyFont="1" applyFill="1" applyAlignment="1">
      <alignment vertical="center" wrapText="1"/>
    </xf>
    <xf numFmtId="178" fontId="10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8" fontId="14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80" fontId="14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178" fontId="15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177" fontId="17" fillId="0" borderId="0" xfId="0" applyNumberFormat="1" applyFont="1" applyFill="1" applyAlignment="1">
      <alignment horizontal="center" vertical="center" wrapText="1"/>
    </xf>
    <xf numFmtId="178" fontId="18" fillId="0" borderId="0" xfId="0" applyNumberFormat="1" applyFont="1" applyFill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179" fontId="18" fillId="0" borderId="0" xfId="0" applyNumberFormat="1" applyFont="1" applyFill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9" fontId="9" fillId="0" borderId="7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8" fontId="21" fillId="0" borderId="0" xfId="0" applyNumberFormat="1" applyFont="1" applyFill="1" applyAlignment="1">
      <alignment horizontal="center" vertical="center" wrapText="1"/>
    </xf>
    <xf numFmtId="178" fontId="22" fillId="0" borderId="0" xfId="0" applyNumberFormat="1" applyFont="1" applyFill="1" applyAlignment="1">
      <alignment horizontal="center" vertical="center" wrapText="1"/>
    </xf>
    <xf numFmtId="178" fontId="23" fillId="0" borderId="0" xfId="0" applyNumberFormat="1" applyFont="1" applyFill="1" applyAlignment="1">
      <alignment horizontal="center" vertical="center" wrapText="1"/>
    </xf>
    <xf numFmtId="176" fontId="23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80" fontId="23" fillId="0" borderId="0" xfId="0" applyNumberFormat="1" applyFont="1" applyFill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"/>
    </sheetView>
  </sheetViews>
  <sheetFormatPr defaultColWidth="9" defaultRowHeight="13.5" outlineLevelRow="6" outlineLevelCol="5"/>
  <cols>
    <col min="1" max="1" width="5.625" style="117" customWidth="1"/>
    <col min="2" max="2" width="24.25" style="117" customWidth="1"/>
    <col min="3" max="3" width="21.625" style="120" customWidth="1"/>
    <col min="4" max="4" width="13.625" style="117" customWidth="1"/>
    <col min="5" max="5" width="16.25" style="117" customWidth="1"/>
    <col min="6" max="6" width="28" style="117" customWidth="1"/>
  </cols>
  <sheetData>
    <row r="1" spans="1:1">
      <c r="A1" s="117" t="s">
        <v>0</v>
      </c>
    </row>
    <row r="2" ht="54" customHeight="1" spans="1:6">
      <c r="A2" s="121" t="s">
        <v>1</v>
      </c>
      <c r="B2" s="121"/>
      <c r="C2" s="122"/>
      <c r="D2" s="121"/>
      <c r="E2" s="121"/>
      <c r="F2" s="121"/>
    </row>
    <row r="3" s="117" customFormat="1" ht="37" customHeight="1" spans="1:6">
      <c r="A3" s="123" t="s">
        <v>2</v>
      </c>
      <c r="B3" s="123" t="s">
        <v>3</v>
      </c>
      <c r="C3" s="124" t="s">
        <v>4</v>
      </c>
      <c r="D3" s="123" t="s">
        <v>5</v>
      </c>
      <c r="E3" s="124" t="s">
        <v>6</v>
      </c>
      <c r="F3" s="123" t="s">
        <v>7</v>
      </c>
    </row>
    <row r="4" s="117" customFormat="1" ht="37" customHeight="1" spans="1:6">
      <c r="A4" s="123"/>
      <c r="B4" s="123" t="s">
        <v>8</v>
      </c>
      <c r="C4" s="124"/>
      <c r="D4" s="123">
        <f>SUM(D5:D7)</f>
        <v>126</v>
      </c>
      <c r="E4" s="123">
        <f>SUM(E5:E7)</f>
        <v>22</v>
      </c>
      <c r="F4" s="123"/>
    </row>
    <row r="5" s="118" customFormat="1" ht="37" customHeight="1" spans="1:6">
      <c r="A5" s="124">
        <v>1</v>
      </c>
      <c r="B5" s="124" t="s">
        <v>9</v>
      </c>
      <c r="C5" s="124" t="s">
        <v>10</v>
      </c>
      <c r="D5" s="124">
        <v>22</v>
      </c>
      <c r="E5" s="124">
        <v>22</v>
      </c>
      <c r="F5" s="124" t="s">
        <v>11</v>
      </c>
    </row>
    <row r="6" s="118" customFormat="1" ht="37" customHeight="1" spans="1:6">
      <c r="A6" s="124">
        <v>2</v>
      </c>
      <c r="B6" s="124" t="s">
        <v>9</v>
      </c>
      <c r="C6" s="124" t="s">
        <v>12</v>
      </c>
      <c r="D6" s="124">
        <v>79</v>
      </c>
      <c r="E6" s="124"/>
      <c r="F6" s="124" t="s">
        <v>13</v>
      </c>
    </row>
    <row r="7" s="119" customFormat="1" ht="37" customHeight="1" spans="1:6">
      <c r="A7" s="124">
        <v>3</v>
      </c>
      <c r="B7" s="124" t="s">
        <v>9</v>
      </c>
      <c r="C7" s="124" t="s">
        <v>14</v>
      </c>
      <c r="D7" s="124">
        <v>25</v>
      </c>
      <c r="E7" s="124"/>
      <c r="F7" s="124" t="s">
        <v>15</v>
      </c>
    </row>
  </sheetData>
  <mergeCells count="1">
    <mergeCell ref="A2:F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workbookViewId="0">
      <selection activeCell="AI5" sqref="AI5"/>
    </sheetView>
  </sheetViews>
  <sheetFormatPr defaultColWidth="9" defaultRowHeight="18.75" outlineLevelRow="6"/>
  <cols>
    <col min="1" max="1" width="8.75" style="59" customWidth="1"/>
    <col min="2" max="2" width="8.375" style="60" customWidth="1"/>
    <col min="3" max="4" width="3" style="60" customWidth="1"/>
    <col min="5" max="6" width="3" style="61" customWidth="1"/>
    <col min="7" max="7" width="4.625" style="61" customWidth="1"/>
    <col min="8" max="8" width="5.875" style="61" customWidth="1"/>
    <col min="9" max="9" width="4" style="62" customWidth="1"/>
    <col min="10" max="10" width="5.875" style="63" customWidth="1"/>
    <col min="11" max="11" width="3.875" style="63" customWidth="1"/>
    <col min="12" max="12" width="4.875" style="64" customWidth="1"/>
    <col min="13" max="13" width="4.875" style="62" customWidth="1"/>
    <col min="14" max="14" width="4.875" style="61" customWidth="1"/>
    <col min="15" max="15" width="4.75" style="61" customWidth="1"/>
    <col min="16" max="16" width="4.625" style="61" customWidth="1"/>
    <col min="17" max="17" width="4" style="65" customWidth="1"/>
    <col min="18" max="18" width="4" style="61" customWidth="1"/>
    <col min="19" max="19" width="6.625" style="61" customWidth="1"/>
    <col min="20" max="24" width="3.625" style="62" customWidth="1"/>
    <col min="25" max="25" width="4.125" style="62" customWidth="1"/>
    <col min="26" max="26" width="3.125" style="62" customWidth="1"/>
    <col min="27" max="27" width="6.625" style="66" customWidth="1"/>
    <col min="28" max="28" width="4.125" style="62" customWidth="1"/>
    <col min="29" max="29" width="4.875" style="62" customWidth="1"/>
    <col min="30" max="30" width="4.625" style="62" customWidth="1"/>
    <col min="31" max="31" width="5" style="54" customWidth="1"/>
    <col min="32" max="32" width="9" style="54"/>
    <col min="33" max="16381" width="9" style="67"/>
  </cols>
  <sheetData>
    <row r="1" s="54" customFormat="1" ht="24.9" customHeight="1" spans="1:30">
      <c r="A1" s="61" t="s">
        <v>16</v>
      </c>
      <c r="B1" s="60"/>
      <c r="C1" s="60"/>
      <c r="D1" s="60"/>
      <c r="E1" s="61"/>
      <c r="F1" s="61"/>
      <c r="G1" s="61"/>
      <c r="H1" s="61"/>
      <c r="I1" s="62"/>
      <c r="J1" s="63"/>
      <c r="K1" s="63"/>
      <c r="L1" s="64"/>
      <c r="M1" s="62"/>
      <c r="N1" s="61"/>
      <c r="O1" s="61"/>
      <c r="P1" s="61"/>
      <c r="Q1" s="65"/>
      <c r="R1" s="61"/>
      <c r="S1" s="61"/>
      <c r="T1" s="62"/>
      <c r="U1" s="62"/>
      <c r="V1" s="62"/>
      <c r="W1" s="62"/>
      <c r="X1" s="62"/>
      <c r="Y1" s="62"/>
      <c r="Z1" s="62"/>
      <c r="AA1" s="66"/>
      <c r="AB1" s="62"/>
      <c r="AC1" s="62"/>
      <c r="AD1" s="62"/>
    </row>
    <row r="2" s="55" customFormat="1" ht="26.1" customHeight="1" spans="1:30">
      <c r="A2" s="68" t="s">
        <v>17</v>
      </c>
      <c r="B2" s="69"/>
      <c r="C2" s="70"/>
      <c r="D2" s="70"/>
      <c r="E2" s="71"/>
      <c r="F2" s="71"/>
      <c r="G2" s="71"/>
      <c r="H2" s="71"/>
      <c r="I2" s="87"/>
      <c r="J2" s="88"/>
      <c r="K2" s="88"/>
      <c r="L2" s="89"/>
      <c r="M2" s="87"/>
      <c r="N2" s="71"/>
      <c r="O2" s="71"/>
      <c r="P2" s="71"/>
      <c r="Q2" s="100"/>
      <c r="R2" s="101"/>
      <c r="S2" s="102"/>
      <c r="T2" s="103"/>
      <c r="U2" s="103"/>
      <c r="V2" s="103"/>
      <c r="W2" s="103"/>
      <c r="X2" s="103"/>
      <c r="Y2" s="103"/>
      <c r="Z2" s="103"/>
      <c r="AA2" s="106"/>
      <c r="AB2" s="103"/>
      <c r="AC2" s="103"/>
      <c r="AD2" s="103"/>
    </row>
    <row r="3" s="56" customFormat="1" ht="66" customHeight="1" spans="1:32">
      <c r="A3" s="72" t="s">
        <v>18</v>
      </c>
      <c r="B3" s="73" t="s">
        <v>19</v>
      </c>
      <c r="C3" s="73"/>
      <c r="D3" s="73"/>
      <c r="E3" s="74" t="s">
        <v>20</v>
      </c>
      <c r="F3" s="74" t="s">
        <v>21</v>
      </c>
      <c r="G3" s="74" t="s">
        <v>22</v>
      </c>
      <c r="H3" s="74"/>
      <c r="I3" s="90" t="s">
        <v>23</v>
      </c>
      <c r="J3" s="91"/>
      <c r="K3" s="76" t="s">
        <v>24</v>
      </c>
      <c r="L3" s="78"/>
      <c r="M3" s="90" t="s">
        <v>25</v>
      </c>
      <c r="N3" s="74"/>
      <c r="O3" s="74" t="s">
        <v>26</v>
      </c>
      <c r="P3" s="74"/>
      <c r="Q3" s="74"/>
      <c r="R3" s="74" t="s">
        <v>27</v>
      </c>
      <c r="S3" s="74" t="s">
        <v>12</v>
      </c>
      <c r="T3" s="104" t="s">
        <v>28</v>
      </c>
      <c r="U3" s="104"/>
      <c r="V3" s="104"/>
      <c r="W3" s="104"/>
      <c r="X3" s="104"/>
      <c r="Y3" s="90" t="s">
        <v>29</v>
      </c>
      <c r="Z3" s="90"/>
      <c r="AA3" s="90"/>
      <c r="AB3" s="90"/>
      <c r="AC3" s="90" t="s">
        <v>30</v>
      </c>
      <c r="AD3" s="104"/>
      <c r="AE3" s="107" t="s">
        <v>31</v>
      </c>
      <c r="AF3" s="58"/>
    </row>
    <row r="4" s="56" customFormat="1" ht="45" customHeight="1" spans="1:32">
      <c r="A4" s="75"/>
      <c r="B4" s="76" t="s">
        <v>32</v>
      </c>
      <c r="C4" s="77"/>
      <c r="D4" s="78"/>
      <c r="E4" s="74" t="s">
        <v>33</v>
      </c>
      <c r="F4" s="74" t="s">
        <v>33</v>
      </c>
      <c r="G4" s="79" t="s">
        <v>33</v>
      </c>
      <c r="H4" s="80"/>
      <c r="I4" s="92" t="s">
        <v>32</v>
      </c>
      <c r="J4" s="93"/>
      <c r="K4" s="94" t="s">
        <v>33</v>
      </c>
      <c r="L4" s="95"/>
      <c r="M4" s="92" t="s">
        <v>33</v>
      </c>
      <c r="N4" s="93"/>
      <c r="O4" s="79" t="s">
        <v>33</v>
      </c>
      <c r="P4" s="96"/>
      <c r="Q4" s="80"/>
      <c r="R4" s="74" t="s">
        <v>32</v>
      </c>
      <c r="S4" s="74" t="s">
        <v>32</v>
      </c>
      <c r="T4" s="104" t="s">
        <v>32</v>
      </c>
      <c r="U4" s="104"/>
      <c r="V4" s="104"/>
      <c r="W4" s="104"/>
      <c r="X4" s="104"/>
      <c r="Y4" s="90" t="s">
        <v>32</v>
      </c>
      <c r="Z4" s="90"/>
      <c r="AA4" s="90"/>
      <c r="AB4" s="90"/>
      <c r="AC4" s="108" t="s">
        <v>33</v>
      </c>
      <c r="AD4" s="109"/>
      <c r="AE4" s="110"/>
      <c r="AF4" s="58"/>
    </row>
    <row r="5" s="56" customFormat="1" ht="216" customHeight="1" spans="1:32">
      <c r="A5" s="75"/>
      <c r="B5" s="73" t="s">
        <v>34</v>
      </c>
      <c r="C5" s="73" t="s">
        <v>35</v>
      </c>
      <c r="D5" s="73" t="s">
        <v>36</v>
      </c>
      <c r="E5" s="74" t="s">
        <v>37</v>
      </c>
      <c r="F5" s="74" t="s">
        <v>38</v>
      </c>
      <c r="G5" s="74" t="s">
        <v>39</v>
      </c>
      <c r="H5" s="74" t="s">
        <v>40</v>
      </c>
      <c r="I5" s="90" t="s">
        <v>41</v>
      </c>
      <c r="J5" s="91" t="s">
        <v>35</v>
      </c>
      <c r="K5" s="91" t="s">
        <v>42</v>
      </c>
      <c r="L5" s="73" t="s">
        <v>43</v>
      </c>
      <c r="M5" s="90" t="s">
        <v>44</v>
      </c>
      <c r="N5" s="74" t="s">
        <v>45</v>
      </c>
      <c r="O5" s="74" t="s">
        <v>46</v>
      </c>
      <c r="P5" s="74" t="s">
        <v>47</v>
      </c>
      <c r="Q5" s="74" t="s">
        <v>48</v>
      </c>
      <c r="R5" s="74" t="s">
        <v>49</v>
      </c>
      <c r="S5" s="74" t="s">
        <v>50</v>
      </c>
      <c r="T5" s="104" t="s">
        <v>51</v>
      </c>
      <c r="U5" s="104" t="s">
        <v>52</v>
      </c>
      <c r="V5" s="104" t="s">
        <v>53</v>
      </c>
      <c r="W5" s="104" t="s">
        <v>54</v>
      </c>
      <c r="X5" s="104" t="s">
        <v>55</v>
      </c>
      <c r="Y5" s="90" t="s">
        <v>56</v>
      </c>
      <c r="Z5" s="90" t="s">
        <v>57</v>
      </c>
      <c r="AA5" s="111" t="s">
        <v>58</v>
      </c>
      <c r="AB5" s="90" t="s">
        <v>59</v>
      </c>
      <c r="AC5" s="90" t="s">
        <v>60</v>
      </c>
      <c r="AD5" s="104" t="s">
        <v>61</v>
      </c>
      <c r="AE5" s="110"/>
      <c r="AF5" s="58"/>
    </row>
    <row r="6" s="57" customFormat="1" ht="31" customHeight="1" spans="1:31">
      <c r="A6" s="74" t="s">
        <v>62</v>
      </c>
      <c r="B6" s="73">
        <f t="shared" ref="B6:M6" si="0">SUM(B7:B7)</f>
        <v>1.5</v>
      </c>
      <c r="C6" s="73"/>
      <c r="D6" s="73"/>
      <c r="E6" s="74"/>
      <c r="F6" s="74"/>
      <c r="G6" s="81">
        <f t="shared" si="0"/>
        <v>45</v>
      </c>
      <c r="H6" s="74">
        <f t="shared" si="0"/>
        <v>7.3357</v>
      </c>
      <c r="I6" s="90">
        <f t="shared" si="0"/>
        <v>1</v>
      </c>
      <c r="J6" s="91">
        <f t="shared" si="0"/>
        <v>0.035</v>
      </c>
      <c r="K6" s="90">
        <f t="shared" si="0"/>
        <v>6</v>
      </c>
      <c r="L6" s="73">
        <f t="shared" si="0"/>
        <v>0.09</v>
      </c>
      <c r="M6" s="90">
        <f t="shared" si="0"/>
        <v>2</v>
      </c>
      <c r="N6" s="74">
        <v>2</v>
      </c>
      <c r="O6" s="90"/>
      <c r="P6" s="90">
        <f>SUM(P7:P7)</f>
        <v>1</v>
      </c>
      <c r="Q6" s="90">
        <f>SUM(Q7:Q7)</f>
        <v>0</v>
      </c>
      <c r="R6" s="104">
        <f>SUM(R7:R7)</f>
        <v>0</v>
      </c>
      <c r="S6" s="74">
        <f>SUM(S7:S7)</f>
        <v>5.80972599810015</v>
      </c>
      <c r="T6" s="104"/>
      <c r="U6" s="104"/>
      <c r="V6" s="104"/>
      <c r="W6" s="104"/>
      <c r="X6" s="104"/>
      <c r="Y6" s="90">
        <f>SUM(Y7:Y7)</f>
        <v>1</v>
      </c>
      <c r="Z6" s="90"/>
      <c r="AA6" s="111">
        <f>SUM(AA7:AA7)</f>
        <v>1.3546</v>
      </c>
      <c r="AB6" s="90">
        <f>SUM(AB7:AB7)</f>
        <v>5</v>
      </c>
      <c r="AC6" s="90">
        <f>SUM(AC7:AC7)</f>
        <v>1</v>
      </c>
      <c r="AD6" s="104">
        <f>SUM(AD7:AD7)</f>
        <v>0.81</v>
      </c>
      <c r="AE6" s="112">
        <f>AD6+L6</f>
        <v>0.9</v>
      </c>
    </row>
    <row r="7" s="58" customFormat="1" ht="31" customHeight="1" spans="1:31">
      <c r="A7" s="82" t="s">
        <v>63</v>
      </c>
      <c r="B7" s="83">
        <v>1.5</v>
      </c>
      <c r="C7" s="84"/>
      <c r="D7" s="84"/>
      <c r="E7" s="82"/>
      <c r="F7" s="85"/>
      <c r="G7" s="86">
        <v>45</v>
      </c>
      <c r="H7" s="82">
        <f>0.3357+7</f>
        <v>7.3357</v>
      </c>
      <c r="I7" s="86">
        <v>1</v>
      </c>
      <c r="J7" s="97">
        <v>0.035</v>
      </c>
      <c r="K7" s="98">
        <v>6</v>
      </c>
      <c r="L7" s="99">
        <f>K7*0.015</f>
        <v>0.09</v>
      </c>
      <c r="M7" s="86">
        <v>2</v>
      </c>
      <c r="N7" s="82"/>
      <c r="O7" s="86"/>
      <c r="P7" s="86">
        <v>1</v>
      </c>
      <c r="Q7" s="86"/>
      <c r="R7" s="105"/>
      <c r="S7" s="85">
        <v>5.80972599810015</v>
      </c>
      <c r="T7" s="99"/>
      <c r="U7" s="99"/>
      <c r="V7" s="99"/>
      <c r="W7" s="99"/>
      <c r="X7" s="99"/>
      <c r="Y7" s="86">
        <v>1</v>
      </c>
      <c r="Z7" s="86"/>
      <c r="AA7" s="113">
        <f>1.2046+0.15</f>
        <v>1.3546</v>
      </c>
      <c r="AB7" s="86">
        <v>5</v>
      </c>
      <c r="AC7" s="114">
        <v>1</v>
      </c>
      <c r="AD7" s="115">
        <v>0.81</v>
      </c>
      <c r="AE7" s="116">
        <f>AD7+L7</f>
        <v>0.9</v>
      </c>
    </row>
  </sheetData>
  <mergeCells count="21">
    <mergeCell ref="A2:AD2"/>
    <mergeCell ref="B3:D3"/>
    <mergeCell ref="G3:H3"/>
    <mergeCell ref="I3:J3"/>
    <mergeCell ref="K3:L3"/>
    <mergeCell ref="M3:N3"/>
    <mergeCell ref="O3:Q3"/>
    <mergeCell ref="T3:X3"/>
    <mergeCell ref="Y3:AB3"/>
    <mergeCell ref="AC3:AD3"/>
    <mergeCell ref="B4:D4"/>
    <mergeCell ref="G4:H4"/>
    <mergeCell ref="I4:J4"/>
    <mergeCell ref="K4:L4"/>
    <mergeCell ref="M4:N4"/>
    <mergeCell ref="O4:Q4"/>
    <mergeCell ref="T4:X4"/>
    <mergeCell ref="Y4:AB4"/>
    <mergeCell ref="AC4:AD4"/>
    <mergeCell ref="A3:A5"/>
    <mergeCell ref="AE3:AE5"/>
  </mergeCells>
  <printOptions horizontalCentered="1" verticalCentered="1"/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workbookViewId="0">
      <selection activeCell="N50" sqref="N50"/>
    </sheetView>
  </sheetViews>
  <sheetFormatPr defaultColWidth="9" defaultRowHeight="13.5"/>
  <cols>
    <col min="1" max="1" width="6.5" style="2" customWidth="1"/>
    <col min="2" max="2" width="6.875" style="2" customWidth="1"/>
    <col min="3" max="3" width="8.625" style="6" customWidth="1"/>
    <col min="4" max="4" width="4.38333333333333" style="7" customWidth="1"/>
    <col min="5" max="5" width="32.25" style="8" customWidth="1"/>
    <col min="6" max="6" width="8.375" style="2" customWidth="1"/>
    <col min="7" max="7" width="9.25" style="4" customWidth="1"/>
    <col min="8" max="8" width="12.6333333333333" style="4" customWidth="1"/>
    <col min="9" max="9" width="8.125" style="9" customWidth="1"/>
    <col min="10" max="11" width="9" style="2" customWidth="1"/>
    <col min="12" max="16380" width="9" style="2"/>
  </cols>
  <sheetData>
    <row r="1" s="1" customFormat="1" ht="18.75" spans="1:9">
      <c r="A1" s="10" t="s">
        <v>64</v>
      </c>
      <c r="C1" s="11"/>
      <c r="D1" s="12"/>
      <c r="E1" s="13"/>
      <c r="H1" s="14"/>
      <c r="I1" s="14"/>
    </row>
    <row r="2" s="2" customFormat="1" ht="41" customHeight="1" spans="1:9">
      <c r="A2" s="15" t="s">
        <v>65</v>
      </c>
      <c r="B2" s="15"/>
      <c r="C2" s="16"/>
      <c r="D2" s="15"/>
      <c r="E2" s="16"/>
      <c r="F2" s="15"/>
      <c r="G2" s="15"/>
      <c r="H2" s="15"/>
      <c r="I2" s="15"/>
    </row>
    <row r="3" s="2" customFormat="1" spans="3:9">
      <c r="C3" s="6"/>
      <c r="D3" s="7"/>
      <c r="E3" s="8"/>
      <c r="G3" s="4"/>
      <c r="H3" s="4"/>
      <c r="I3" s="9"/>
    </row>
    <row r="4" s="2" customFormat="1" spans="3:9">
      <c r="C4" s="6"/>
      <c r="D4" s="7"/>
      <c r="E4" s="8"/>
      <c r="G4" s="17"/>
      <c r="H4" s="17"/>
      <c r="I4" s="48"/>
    </row>
    <row r="5" s="2" customFormat="1" ht="43" customHeight="1" spans="1:9">
      <c r="A5" s="18" t="s">
        <v>66</v>
      </c>
      <c r="B5" s="18"/>
      <c r="C5" s="19"/>
      <c r="D5" s="20"/>
      <c r="E5" s="21"/>
      <c r="F5" s="18"/>
      <c r="G5" s="22" t="s">
        <v>67</v>
      </c>
      <c r="H5" s="23"/>
      <c r="I5" s="49"/>
    </row>
    <row r="6" s="2" customFormat="1" ht="23" customHeight="1" spans="1:9">
      <c r="A6" s="18" t="s">
        <v>68</v>
      </c>
      <c r="B6" s="18"/>
      <c r="C6" s="19"/>
      <c r="D6" s="20"/>
      <c r="E6" s="21"/>
      <c r="F6" s="18"/>
      <c r="G6" s="24" t="s">
        <v>63</v>
      </c>
      <c r="H6" s="25"/>
      <c r="I6" s="50"/>
    </row>
    <row r="7" s="2" customFormat="1" ht="18" customHeight="1" spans="1:9">
      <c r="A7" s="18" t="s">
        <v>69</v>
      </c>
      <c r="B7" s="18"/>
      <c r="C7" s="19"/>
      <c r="D7" s="20"/>
      <c r="E7" s="21"/>
      <c r="F7" s="18"/>
      <c r="G7" s="26">
        <v>1214</v>
      </c>
      <c r="H7" s="27"/>
      <c r="I7" s="51"/>
    </row>
    <row r="8" s="2" customFormat="1" ht="24" customHeight="1" spans="1:9">
      <c r="A8" s="28" t="s">
        <v>70</v>
      </c>
      <c r="B8" s="18" t="s">
        <v>71</v>
      </c>
      <c r="C8" s="19" t="s">
        <v>72</v>
      </c>
      <c r="D8" s="20" t="s">
        <v>2</v>
      </c>
      <c r="E8" s="21" t="s">
        <v>73</v>
      </c>
      <c r="F8" s="18" t="s">
        <v>3</v>
      </c>
      <c r="G8" s="24" t="s">
        <v>74</v>
      </c>
      <c r="H8" s="25"/>
      <c r="I8" s="50"/>
    </row>
    <row r="9" s="2" customFormat="1" ht="24" customHeight="1" spans="1:9">
      <c r="A9" s="28"/>
      <c r="B9" s="19" t="s">
        <v>75</v>
      </c>
      <c r="C9" s="29" t="s">
        <v>76</v>
      </c>
      <c r="D9" s="20">
        <v>1</v>
      </c>
      <c r="E9" s="21" t="s">
        <v>77</v>
      </c>
      <c r="F9" s="18" t="s">
        <v>78</v>
      </c>
      <c r="G9" s="22">
        <v>1.5</v>
      </c>
      <c r="H9" s="23"/>
      <c r="I9" s="49"/>
    </row>
    <row r="10" s="2" customFormat="1" ht="24" customHeight="1" spans="1:9">
      <c r="A10" s="28"/>
      <c r="B10" s="19"/>
      <c r="C10" s="30"/>
      <c r="D10" s="20">
        <v>2</v>
      </c>
      <c r="E10" s="21" t="s">
        <v>79</v>
      </c>
      <c r="F10" s="18" t="s">
        <v>80</v>
      </c>
      <c r="G10" s="24"/>
      <c r="H10" s="25"/>
      <c r="I10" s="50"/>
    </row>
    <row r="11" s="2" customFormat="1" ht="24" customHeight="1" spans="1:9">
      <c r="A11" s="28"/>
      <c r="B11" s="19"/>
      <c r="C11" s="30"/>
      <c r="D11" s="20">
        <v>3</v>
      </c>
      <c r="E11" s="21" t="s">
        <v>81</v>
      </c>
      <c r="F11" s="18" t="s">
        <v>80</v>
      </c>
      <c r="G11" s="22">
        <v>1</v>
      </c>
      <c r="H11" s="23"/>
      <c r="I11" s="49"/>
    </row>
    <row r="12" s="2" customFormat="1" ht="24" customHeight="1" spans="1:9">
      <c r="A12" s="28"/>
      <c r="B12" s="19"/>
      <c r="C12" s="30"/>
      <c r="D12" s="20">
        <v>4</v>
      </c>
      <c r="E12" s="21" t="s">
        <v>82</v>
      </c>
      <c r="F12" s="18" t="s">
        <v>83</v>
      </c>
      <c r="G12" s="22">
        <v>1</v>
      </c>
      <c r="H12" s="23"/>
      <c r="I12" s="49"/>
    </row>
    <row r="13" s="2" customFormat="1" ht="20" customHeight="1" spans="1:9">
      <c r="A13" s="28"/>
      <c r="B13" s="19"/>
      <c r="C13" s="30"/>
      <c r="D13" s="20">
        <v>5</v>
      </c>
      <c r="E13" s="21" t="s">
        <v>84</v>
      </c>
      <c r="F13" s="18" t="s">
        <v>85</v>
      </c>
      <c r="G13" s="24"/>
      <c r="H13" s="25"/>
      <c r="I13" s="50"/>
    </row>
    <row r="14" s="2" customFormat="1" ht="20" customHeight="1" spans="1:9">
      <c r="A14" s="28"/>
      <c r="B14" s="19"/>
      <c r="C14" s="30"/>
      <c r="D14" s="20">
        <v>6</v>
      </c>
      <c r="E14" s="21" t="s">
        <v>86</v>
      </c>
      <c r="F14" s="18" t="s">
        <v>80</v>
      </c>
      <c r="G14" s="24"/>
      <c r="H14" s="25"/>
      <c r="I14" s="50"/>
    </row>
    <row r="15" s="2" customFormat="1" ht="20" customHeight="1" spans="1:9">
      <c r="A15" s="28"/>
      <c r="B15" s="19"/>
      <c r="C15" s="30"/>
      <c r="D15" s="20">
        <v>7</v>
      </c>
      <c r="E15" s="21" t="s">
        <v>87</v>
      </c>
      <c r="F15" s="18" t="s">
        <v>83</v>
      </c>
      <c r="G15" s="24"/>
      <c r="H15" s="25"/>
      <c r="I15" s="50"/>
    </row>
    <row r="16" s="2" customFormat="1" ht="24" customHeight="1" spans="1:9">
      <c r="A16" s="28"/>
      <c r="B16" s="19"/>
      <c r="C16" s="30"/>
      <c r="D16" s="20">
        <v>8</v>
      </c>
      <c r="E16" s="21" t="s">
        <v>88</v>
      </c>
      <c r="F16" s="18" t="s">
        <v>83</v>
      </c>
      <c r="G16" s="22">
        <v>2</v>
      </c>
      <c r="H16" s="23"/>
      <c r="I16" s="49"/>
    </row>
    <row r="17" s="2" customFormat="1" ht="25" customHeight="1" spans="1:9">
      <c r="A17" s="28"/>
      <c r="B17" s="19"/>
      <c r="C17" s="30"/>
      <c r="D17" s="20">
        <v>9</v>
      </c>
      <c r="E17" s="21" t="s">
        <v>89</v>
      </c>
      <c r="F17" s="18" t="s">
        <v>83</v>
      </c>
      <c r="G17" s="24"/>
      <c r="H17" s="25"/>
      <c r="I17" s="50"/>
    </row>
    <row r="18" s="2" customFormat="1" ht="24" customHeight="1" spans="1:9">
      <c r="A18" s="28"/>
      <c r="B18" s="19"/>
      <c r="C18" s="30"/>
      <c r="D18" s="20">
        <v>10</v>
      </c>
      <c r="E18" s="21" t="s">
        <v>90</v>
      </c>
      <c r="F18" s="18" t="s">
        <v>83</v>
      </c>
      <c r="G18" s="24"/>
      <c r="H18" s="25"/>
      <c r="I18" s="50"/>
    </row>
    <row r="19" s="2" customFormat="1" ht="24" customHeight="1" spans="1:9">
      <c r="A19" s="28"/>
      <c r="B19" s="19"/>
      <c r="C19" s="30"/>
      <c r="D19" s="20">
        <v>11</v>
      </c>
      <c r="E19" s="21" t="s">
        <v>91</v>
      </c>
      <c r="F19" s="18" t="s">
        <v>92</v>
      </c>
      <c r="G19" s="24"/>
      <c r="H19" s="25"/>
      <c r="I19" s="50"/>
    </row>
    <row r="20" s="3" customFormat="1" ht="24" customHeight="1" spans="1:9">
      <c r="A20" s="31"/>
      <c r="B20" s="32"/>
      <c r="C20" s="33"/>
      <c r="D20" s="20">
        <v>12</v>
      </c>
      <c r="E20" s="34" t="s">
        <v>93</v>
      </c>
      <c r="F20" s="35" t="s">
        <v>92</v>
      </c>
      <c r="G20" s="36">
        <v>5.80972599810015</v>
      </c>
      <c r="H20" s="37"/>
      <c r="I20" s="52"/>
    </row>
    <row r="21" s="2" customFormat="1" ht="24" customHeight="1" spans="1:9">
      <c r="A21" s="28"/>
      <c r="B21" s="19"/>
      <c r="C21" s="30"/>
      <c r="D21" s="20">
        <v>13</v>
      </c>
      <c r="E21" s="21" t="s">
        <v>94</v>
      </c>
      <c r="F21" s="18" t="s">
        <v>95</v>
      </c>
      <c r="G21" s="22">
        <v>45</v>
      </c>
      <c r="H21" s="23"/>
      <c r="I21" s="49"/>
    </row>
    <row r="22" s="2" customFormat="1" ht="24" customHeight="1" spans="1:9">
      <c r="A22" s="28"/>
      <c r="B22" s="19"/>
      <c r="C22" s="30"/>
      <c r="D22" s="20">
        <v>14</v>
      </c>
      <c r="E22" s="21" t="s">
        <v>96</v>
      </c>
      <c r="F22" s="18" t="s">
        <v>78</v>
      </c>
      <c r="G22" s="24"/>
      <c r="H22" s="25"/>
      <c r="I22" s="50"/>
    </row>
    <row r="23" s="2" customFormat="1" ht="24" customHeight="1" spans="1:9">
      <c r="A23" s="28"/>
      <c r="B23" s="19"/>
      <c r="C23" s="30"/>
      <c r="D23" s="20">
        <v>15</v>
      </c>
      <c r="E23" s="21" t="s">
        <v>97</v>
      </c>
      <c r="F23" s="18" t="s">
        <v>98</v>
      </c>
      <c r="G23" s="24"/>
      <c r="H23" s="25"/>
      <c r="I23" s="50"/>
    </row>
    <row r="24" s="2" customFormat="1" ht="24" customHeight="1" spans="1:9">
      <c r="A24" s="28"/>
      <c r="B24" s="19"/>
      <c r="C24" s="30"/>
      <c r="D24" s="20">
        <v>16</v>
      </c>
      <c r="E24" s="21" t="s">
        <v>99</v>
      </c>
      <c r="F24" s="18" t="s">
        <v>100</v>
      </c>
      <c r="G24" s="24"/>
      <c r="H24" s="25"/>
      <c r="I24" s="50"/>
    </row>
    <row r="25" s="2" customFormat="1" ht="24" customHeight="1" spans="1:9">
      <c r="A25" s="28"/>
      <c r="B25" s="19"/>
      <c r="C25" s="30"/>
      <c r="D25" s="20">
        <v>17</v>
      </c>
      <c r="E25" s="21" t="s">
        <v>101</v>
      </c>
      <c r="F25" s="18" t="s">
        <v>80</v>
      </c>
      <c r="G25" s="22">
        <v>6</v>
      </c>
      <c r="H25" s="23"/>
      <c r="I25" s="49"/>
    </row>
    <row r="26" s="2" customFormat="1" ht="24" customHeight="1" spans="1:9">
      <c r="A26" s="28"/>
      <c r="B26" s="19"/>
      <c r="C26" s="30"/>
      <c r="D26" s="20">
        <v>18</v>
      </c>
      <c r="E26" s="21" t="s">
        <v>102</v>
      </c>
      <c r="F26" s="18" t="s">
        <v>83</v>
      </c>
      <c r="G26" s="22">
        <v>1</v>
      </c>
      <c r="H26" s="23"/>
      <c r="I26" s="49"/>
    </row>
    <row r="27" s="2" customFormat="1" ht="24" customHeight="1" spans="1:9">
      <c r="A27" s="28"/>
      <c r="B27" s="19"/>
      <c r="C27" s="30"/>
      <c r="D27" s="20" t="s">
        <v>103</v>
      </c>
      <c r="E27" s="21" t="s">
        <v>104</v>
      </c>
      <c r="F27" s="18" t="s">
        <v>105</v>
      </c>
      <c r="G27" s="22">
        <v>1</v>
      </c>
      <c r="H27" s="23"/>
      <c r="I27" s="49"/>
    </row>
    <row r="28" s="2" customFormat="1" ht="24" customHeight="1" spans="1:9">
      <c r="A28" s="28"/>
      <c r="B28" s="19"/>
      <c r="C28" s="30"/>
      <c r="D28" s="20" t="s">
        <v>106</v>
      </c>
      <c r="E28" s="21" t="s">
        <v>107</v>
      </c>
      <c r="F28" s="18" t="s">
        <v>83</v>
      </c>
      <c r="G28" s="24"/>
      <c r="H28" s="25"/>
      <c r="I28" s="50"/>
    </row>
    <row r="29" s="2" customFormat="1" ht="18" customHeight="1" spans="1:9">
      <c r="A29" s="28"/>
      <c r="B29" s="19"/>
      <c r="C29" s="30"/>
      <c r="D29" s="20" t="s">
        <v>108</v>
      </c>
      <c r="E29" s="21" t="s">
        <v>109</v>
      </c>
      <c r="F29" s="18" t="s">
        <v>83</v>
      </c>
      <c r="G29" s="24"/>
      <c r="H29" s="25"/>
      <c r="I29" s="50"/>
    </row>
    <row r="30" s="2" customFormat="1" ht="18" customHeight="1" spans="1:9">
      <c r="A30" s="28"/>
      <c r="B30" s="19"/>
      <c r="C30" s="30"/>
      <c r="D30" s="20" t="s">
        <v>110</v>
      </c>
      <c r="E30" s="21" t="s">
        <v>111</v>
      </c>
      <c r="F30" s="18" t="s">
        <v>112</v>
      </c>
      <c r="G30" s="24"/>
      <c r="H30" s="25"/>
      <c r="I30" s="50"/>
    </row>
    <row r="31" s="2" customFormat="1" ht="18" customHeight="1" spans="1:9">
      <c r="A31" s="28"/>
      <c r="B31" s="19"/>
      <c r="C31" s="30"/>
      <c r="D31" s="38" t="s">
        <v>113</v>
      </c>
      <c r="E31" s="39" t="s">
        <v>114</v>
      </c>
      <c r="F31" s="40" t="s">
        <v>83</v>
      </c>
      <c r="G31" s="24"/>
      <c r="H31" s="25"/>
      <c r="I31" s="50"/>
    </row>
    <row r="32" s="2" customFormat="1" ht="18" customHeight="1" spans="1:9">
      <c r="A32" s="28"/>
      <c r="B32" s="19"/>
      <c r="C32" s="30"/>
      <c r="D32" s="38" t="s">
        <v>115</v>
      </c>
      <c r="E32" s="39" t="s">
        <v>116</v>
      </c>
      <c r="F32" s="40" t="s">
        <v>105</v>
      </c>
      <c r="G32" s="24"/>
      <c r="H32" s="25"/>
      <c r="I32" s="50"/>
    </row>
    <row r="33" s="2" customFormat="1" ht="18" customHeight="1" spans="1:9">
      <c r="A33" s="28"/>
      <c r="B33" s="19"/>
      <c r="C33" s="30"/>
      <c r="D33" s="38" t="s">
        <v>117</v>
      </c>
      <c r="E33" s="39" t="s">
        <v>118</v>
      </c>
      <c r="F33" s="40" t="s">
        <v>83</v>
      </c>
      <c r="G33" s="24"/>
      <c r="H33" s="25"/>
      <c r="I33" s="50"/>
    </row>
    <row r="34" s="4" customFormat="1" ht="24" customHeight="1" spans="1:9">
      <c r="A34" s="41"/>
      <c r="B34" s="42"/>
      <c r="C34" s="43"/>
      <c r="D34" s="38" t="s">
        <v>119</v>
      </c>
      <c r="E34" s="44" t="s">
        <v>120</v>
      </c>
      <c r="F34" s="20" t="s">
        <v>83</v>
      </c>
      <c r="G34" s="22">
        <v>5</v>
      </c>
      <c r="H34" s="23"/>
      <c r="I34" s="49"/>
    </row>
    <row r="35" s="2" customFormat="1" ht="24" customHeight="1" spans="1:9">
      <c r="A35" s="28"/>
      <c r="B35" s="19"/>
      <c r="C35" s="19" t="s">
        <v>121</v>
      </c>
      <c r="D35" s="20">
        <v>19</v>
      </c>
      <c r="E35" s="21" t="s">
        <v>122</v>
      </c>
      <c r="F35" s="18" t="s">
        <v>123</v>
      </c>
      <c r="G35" s="45">
        <v>1</v>
      </c>
      <c r="H35" s="46"/>
      <c r="I35" s="53"/>
    </row>
    <row r="36" s="2" customFormat="1" ht="24" customHeight="1" spans="1:9">
      <c r="A36" s="28"/>
      <c r="B36" s="19"/>
      <c r="C36" s="19"/>
      <c r="D36" s="20">
        <v>20</v>
      </c>
      <c r="E36" s="21" t="s">
        <v>124</v>
      </c>
      <c r="F36" s="18" t="s">
        <v>123</v>
      </c>
      <c r="G36" s="45">
        <v>1</v>
      </c>
      <c r="H36" s="46"/>
      <c r="I36" s="53"/>
    </row>
    <row r="37" s="5" customFormat="1" ht="24" customHeight="1" spans="1:9">
      <c r="A37" s="28"/>
      <c r="B37" s="19"/>
      <c r="C37" s="19"/>
      <c r="D37" s="20">
        <v>21</v>
      </c>
      <c r="E37" s="21" t="s">
        <v>125</v>
      </c>
      <c r="F37" s="18" t="s">
        <v>126</v>
      </c>
      <c r="G37" s="45" t="s">
        <v>127</v>
      </c>
      <c r="H37" s="46"/>
      <c r="I37" s="53"/>
    </row>
    <row r="38" s="5" customFormat="1" ht="24" customHeight="1" spans="1:9">
      <c r="A38" s="28"/>
      <c r="B38" s="19"/>
      <c r="C38" s="19" t="s">
        <v>128</v>
      </c>
      <c r="D38" s="20">
        <v>22</v>
      </c>
      <c r="E38" s="21" t="s">
        <v>129</v>
      </c>
      <c r="F38" s="18" t="s">
        <v>123</v>
      </c>
      <c r="G38" s="45" t="s">
        <v>130</v>
      </c>
      <c r="H38" s="46"/>
      <c r="I38" s="53"/>
    </row>
    <row r="39" s="5" customFormat="1" ht="24" customHeight="1" spans="1:9">
      <c r="A39" s="28"/>
      <c r="B39" s="19"/>
      <c r="C39" s="19"/>
      <c r="D39" s="20">
        <v>23</v>
      </c>
      <c r="E39" s="21" t="s">
        <v>131</v>
      </c>
      <c r="F39" s="18" t="s">
        <v>123</v>
      </c>
      <c r="G39" s="45">
        <v>1</v>
      </c>
      <c r="H39" s="46"/>
      <c r="I39" s="53"/>
    </row>
    <row r="40" s="5" customFormat="1" ht="21" customHeight="1" spans="1:9">
      <c r="A40" s="28"/>
      <c r="B40" s="18" t="s">
        <v>132</v>
      </c>
      <c r="C40" s="19" t="s">
        <v>133</v>
      </c>
      <c r="D40" s="20">
        <v>24</v>
      </c>
      <c r="E40" s="21" t="s">
        <v>134</v>
      </c>
      <c r="F40" s="18" t="s">
        <v>135</v>
      </c>
      <c r="G40" s="24"/>
      <c r="H40" s="25"/>
      <c r="I40" s="50"/>
    </row>
    <row r="41" s="5" customFormat="1" ht="21" customHeight="1" spans="1:9">
      <c r="A41" s="28"/>
      <c r="B41" s="18"/>
      <c r="C41" s="19"/>
      <c r="D41" s="20">
        <v>25</v>
      </c>
      <c r="E41" s="21" t="s">
        <v>136</v>
      </c>
      <c r="F41" s="18" t="s">
        <v>92</v>
      </c>
      <c r="G41" s="24"/>
      <c r="H41" s="25"/>
      <c r="I41" s="50"/>
    </row>
    <row r="42" s="5" customFormat="1" ht="21" customHeight="1" spans="1:9">
      <c r="A42" s="28"/>
      <c r="B42" s="18"/>
      <c r="C42" s="19"/>
      <c r="D42" s="20">
        <v>26</v>
      </c>
      <c r="E42" s="21" t="s">
        <v>137</v>
      </c>
      <c r="F42" s="18" t="s">
        <v>92</v>
      </c>
      <c r="G42" s="24"/>
      <c r="H42" s="25"/>
      <c r="I42" s="50"/>
    </row>
    <row r="43" s="5" customFormat="1" ht="21" customHeight="1" spans="1:9">
      <c r="A43" s="28"/>
      <c r="B43" s="18"/>
      <c r="C43" s="19"/>
      <c r="D43" s="20">
        <v>27</v>
      </c>
      <c r="E43" s="21" t="s">
        <v>138</v>
      </c>
      <c r="F43" s="18" t="s">
        <v>139</v>
      </c>
      <c r="G43" s="24"/>
      <c r="H43" s="25"/>
      <c r="I43" s="50"/>
    </row>
    <row r="44" s="5" customFormat="1" ht="21" customHeight="1" spans="1:9">
      <c r="A44" s="28"/>
      <c r="B44" s="18"/>
      <c r="C44" s="19"/>
      <c r="D44" s="20">
        <v>28</v>
      </c>
      <c r="E44" s="21" t="s">
        <v>140</v>
      </c>
      <c r="F44" s="18" t="s">
        <v>92</v>
      </c>
      <c r="G44" s="24"/>
      <c r="H44" s="25"/>
      <c r="I44" s="50"/>
    </row>
    <row r="45" s="5" customFormat="1" ht="24" customHeight="1" spans="1:9">
      <c r="A45" s="28"/>
      <c r="B45" s="18"/>
      <c r="C45" s="19"/>
      <c r="D45" s="20">
        <v>29</v>
      </c>
      <c r="E45" s="21" t="s">
        <v>141</v>
      </c>
      <c r="F45" s="18" t="s">
        <v>123</v>
      </c>
      <c r="G45" s="22">
        <v>2</v>
      </c>
      <c r="H45" s="23"/>
      <c r="I45" s="49"/>
    </row>
    <row r="46" s="5" customFormat="1" ht="24" customHeight="1" spans="1:9">
      <c r="A46" s="28"/>
      <c r="B46" s="18"/>
      <c r="C46" s="19" t="s">
        <v>142</v>
      </c>
      <c r="D46" s="20">
        <v>30</v>
      </c>
      <c r="E46" s="21" t="s">
        <v>143</v>
      </c>
      <c r="F46" s="18" t="s">
        <v>144</v>
      </c>
      <c r="G46" s="24"/>
      <c r="H46" s="25"/>
      <c r="I46" s="50"/>
    </row>
    <row r="47" s="5" customFormat="1" ht="24" customHeight="1" spans="1:9">
      <c r="A47" s="28"/>
      <c r="B47" s="18"/>
      <c r="C47" s="19"/>
      <c r="D47" s="20">
        <v>31</v>
      </c>
      <c r="E47" s="21" t="s">
        <v>145</v>
      </c>
      <c r="F47" s="18" t="s">
        <v>144</v>
      </c>
      <c r="G47" s="22">
        <v>0.035</v>
      </c>
      <c r="H47" s="23"/>
      <c r="I47" s="49"/>
    </row>
    <row r="48" s="5" customFormat="1" ht="24" customHeight="1" spans="1:9">
      <c r="A48" s="28"/>
      <c r="B48" s="18"/>
      <c r="C48" s="19"/>
      <c r="D48" s="20">
        <v>32</v>
      </c>
      <c r="E48" s="21" t="s">
        <v>146</v>
      </c>
      <c r="F48" s="18" t="s">
        <v>144</v>
      </c>
      <c r="G48" s="22">
        <v>1.3546</v>
      </c>
      <c r="H48" s="23"/>
      <c r="I48" s="49"/>
    </row>
    <row r="49" s="5" customFormat="1" ht="24" customHeight="1" spans="1:9">
      <c r="A49" s="28"/>
      <c r="B49" s="18"/>
      <c r="C49" s="19"/>
      <c r="D49" s="20">
        <v>33</v>
      </c>
      <c r="E49" s="21" t="s">
        <v>147</v>
      </c>
      <c r="F49" s="18" t="s">
        <v>98</v>
      </c>
      <c r="G49" s="24"/>
      <c r="H49" s="25"/>
      <c r="I49" s="50"/>
    </row>
    <row r="50" s="5" customFormat="1" ht="24" customHeight="1" spans="1:9">
      <c r="A50" s="28"/>
      <c r="B50" s="18"/>
      <c r="C50" s="19"/>
      <c r="D50" s="20">
        <v>34</v>
      </c>
      <c r="E50" s="21" t="s">
        <v>148</v>
      </c>
      <c r="F50" s="18" t="s">
        <v>144</v>
      </c>
      <c r="G50" s="22">
        <v>7.3357</v>
      </c>
      <c r="H50" s="23"/>
      <c r="I50" s="49"/>
    </row>
    <row r="51" s="5" customFormat="1" ht="24" customHeight="1" spans="1:9">
      <c r="A51" s="28"/>
      <c r="B51" s="18"/>
      <c r="C51" s="19"/>
      <c r="D51" s="20">
        <v>35</v>
      </c>
      <c r="E51" s="21" t="s">
        <v>149</v>
      </c>
      <c r="F51" s="18" t="s">
        <v>144</v>
      </c>
      <c r="G51" s="22">
        <v>0.9</v>
      </c>
      <c r="H51" s="23"/>
      <c r="I51" s="49"/>
    </row>
    <row r="52" s="5" customFormat="1" ht="24" customHeight="1" spans="1:9">
      <c r="A52" s="28"/>
      <c r="B52" s="18"/>
      <c r="C52" s="29" t="s">
        <v>150</v>
      </c>
      <c r="D52" s="20">
        <v>36</v>
      </c>
      <c r="E52" s="21" t="s">
        <v>151</v>
      </c>
      <c r="F52" s="18" t="s">
        <v>98</v>
      </c>
      <c r="G52" s="24"/>
      <c r="H52" s="25"/>
      <c r="I52" s="50"/>
    </row>
    <row r="53" s="2" customFormat="1" ht="24" customHeight="1" spans="1:9">
      <c r="A53" s="28"/>
      <c r="B53" s="18"/>
      <c r="C53" s="30"/>
      <c r="D53" s="20">
        <v>37</v>
      </c>
      <c r="E53" s="21" t="s">
        <v>152</v>
      </c>
      <c r="F53" s="18" t="s">
        <v>85</v>
      </c>
      <c r="G53" s="24"/>
      <c r="H53" s="25"/>
      <c r="I53" s="50"/>
    </row>
    <row r="54" s="2" customFormat="1" ht="24" customHeight="1" spans="1:9">
      <c r="A54" s="28"/>
      <c r="B54" s="18"/>
      <c r="C54" s="30"/>
      <c r="D54" s="20">
        <v>38</v>
      </c>
      <c r="E54" s="21" t="s">
        <v>153</v>
      </c>
      <c r="F54" s="18" t="s">
        <v>135</v>
      </c>
      <c r="G54" s="24"/>
      <c r="H54" s="25"/>
      <c r="I54" s="50"/>
    </row>
    <row r="55" s="2" customFormat="1" ht="24" customHeight="1" spans="1:9">
      <c r="A55" s="28"/>
      <c r="B55" s="18"/>
      <c r="C55" s="47"/>
      <c r="D55" s="20">
        <v>39</v>
      </c>
      <c r="E55" s="21" t="s">
        <v>154</v>
      </c>
      <c r="F55" s="18" t="s">
        <v>135</v>
      </c>
      <c r="G55" s="24"/>
      <c r="H55" s="25"/>
      <c r="I55" s="50"/>
    </row>
    <row r="56" s="2" customFormat="1" ht="24" customHeight="1" spans="1:9">
      <c r="A56" s="28"/>
      <c r="B56" s="18"/>
      <c r="C56" s="19" t="s">
        <v>155</v>
      </c>
      <c r="D56" s="20">
        <v>40</v>
      </c>
      <c r="E56" s="21" t="s">
        <v>156</v>
      </c>
      <c r="F56" s="18" t="s">
        <v>126</v>
      </c>
      <c r="G56" s="24" t="s">
        <v>157</v>
      </c>
      <c r="H56" s="25"/>
      <c r="I56" s="50"/>
    </row>
    <row r="57" s="2" customFormat="1" ht="24" customHeight="1" spans="1:9">
      <c r="A57" s="28"/>
      <c r="B57" s="18"/>
      <c r="C57" s="19"/>
      <c r="D57" s="20">
        <v>41</v>
      </c>
      <c r="E57" s="21" t="s">
        <v>158</v>
      </c>
      <c r="F57" s="18" t="s">
        <v>126</v>
      </c>
      <c r="G57" s="24" t="s">
        <v>157</v>
      </c>
      <c r="H57" s="25"/>
      <c r="I57" s="50"/>
    </row>
    <row r="58" s="2" customFormat="1" ht="46" customHeight="1" spans="1:9">
      <c r="A58" s="28"/>
      <c r="B58" s="19" t="s">
        <v>159</v>
      </c>
      <c r="C58" s="19" t="s">
        <v>160</v>
      </c>
      <c r="D58" s="20">
        <v>42</v>
      </c>
      <c r="E58" s="21" t="s">
        <v>161</v>
      </c>
      <c r="F58" s="18" t="s">
        <v>123</v>
      </c>
      <c r="G58" s="24" t="s">
        <v>162</v>
      </c>
      <c r="H58" s="25"/>
      <c r="I58" s="50"/>
    </row>
  </sheetData>
  <mergeCells count="68">
    <mergeCell ref="A2:I2"/>
    <mergeCell ref="A5:F5"/>
    <mergeCell ref="G5:I5"/>
    <mergeCell ref="A6:F6"/>
    <mergeCell ref="G6:I6"/>
    <mergeCell ref="A7:F7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A8:A58"/>
    <mergeCell ref="B9:B39"/>
    <mergeCell ref="B40:B57"/>
    <mergeCell ref="C9:C34"/>
    <mergeCell ref="C35:C37"/>
    <mergeCell ref="C38:C39"/>
    <mergeCell ref="C40:C45"/>
    <mergeCell ref="C46:C51"/>
    <mergeCell ref="C52:C55"/>
    <mergeCell ref="C56:C57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附件1资金分配表</vt:lpstr>
      <vt:lpstr>附件2任务清单</vt:lpstr>
      <vt:lpstr>附件3绩效区域表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2022-06-29T12:43:00Z</dcterms:created>
  <dcterms:modified xsi:type="dcterms:W3CDTF">2022-07-07T07:08:28Z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