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<sst xmlns="http://schemas.openxmlformats.org/spreadsheetml/2006/main" count="106" uniqueCount="92">
  <si>
    <t>芒市2021年第一批到位纳入整合的财政涉农资金分配计划表</t>
  </si>
  <si>
    <t>单位：万元</t>
  </si>
  <si>
    <t>序号</t>
  </si>
  <si>
    <t>省级文号</t>
  </si>
  <si>
    <t>州级文号</t>
  </si>
  <si>
    <t>项目资金名称</t>
  </si>
  <si>
    <t>目前到位资金情况</t>
  </si>
  <si>
    <t>合计</t>
  </si>
  <si>
    <t>计划安排项目情况</t>
  </si>
  <si>
    <t>备注</t>
  </si>
  <si>
    <t>中央</t>
  </si>
  <si>
    <t>省</t>
  </si>
  <si>
    <t>州</t>
  </si>
  <si>
    <t>市</t>
  </si>
  <si>
    <t>芒市住房和城乡建设局（资金分配至乡镇）</t>
  </si>
  <si>
    <t>芒市农业农村局</t>
  </si>
  <si>
    <t>芒市水利局</t>
  </si>
  <si>
    <t>芒市扶贫办</t>
  </si>
  <si>
    <t>芒市教育体育局</t>
  </si>
  <si>
    <t>芒市民宗局（资金分配至乡镇）</t>
  </si>
  <si>
    <t>芒市委组织部（资金分配至乡镇）</t>
  </si>
  <si>
    <t>芒市林业和草原局</t>
  </si>
  <si>
    <t>遮放农场管委会</t>
  </si>
  <si>
    <t>市级任务</t>
  </si>
  <si>
    <t>小计</t>
  </si>
  <si>
    <t>约束性任务</t>
  </si>
  <si>
    <t>指导性任务</t>
  </si>
  <si>
    <t>农房抗震改造</t>
  </si>
  <si>
    <t>芒市2020年洪涝灾毁农田修复建设项目</t>
  </si>
  <si>
    <t>芒市2021年高标准农田建设项目</t>
  </si>
  <si>
    <t>芒市2020年中央预算内投资高标准农田建设项目</t>
  </si>
  <si>
    <t>芒市2021年基层农技推广体系改革建设项目</t>
  </si>
  <si>
    <t>芒市2021年耕地轮作制度试点项目</t>
  </si>
  <si>
    <t>芒市2021年水稻、冬早蔬菜、鲜食玉米社会化服务项目</t>
  </si>
  <si>
    <t>芒市水生生物资源增殖放流项目</t>
  </si>
  <si>
    <t>芒市2021年高素质农民培训项目</t>
  </si>
  <si>
    <t>芒市农产品仓储保鲜冷链设施建设项目</t>
  </si>
  <si>
    <t>芒市南片河小流域综合治理工程</t>
  </si>
  <si>
    <t>山洪灾害防治</t>
  </si>
  <si>
    <t>农业水价综合改革试点计量设施加装项目</t>
  </si>
  <si>
    <t>芒市轩岗河轩岗桥至芒市大河交汇口段治理工程</t>
  </si>
  <si>
    <t>山洪灾害防治非工程措施维修养护</t>
  </si>
  <si>
    <t>小型水库维修养护</t>
  </si>
  <si>
    <t>农村饮水安全工程维修养护</t>
  </si>
  <si>
    <t>扶贫小额信贷贴息</t>
  </si>
  <si>
    <t>雨露计划</t>
  </si>
  <si>
    <t>中山乡芒丙村委会福兴村搬迁点基础设施建设</t>
  </si>
  <si>
    <t>中山乡赛岗村委会等线村小组产业道路建设项目</t>
  </si>
  <si>
    <t>遮放镇户闷村委会芒海村民小组烤烟种植基地建设项目</t>
  </si>
  <si>
    <t>芒海镇赖南村翁陇村小组村内道路建设项目</t>
  </si>
  <si>
    <t>芒海镇赖南村翁陇村小组灌溉沟建设项目</t>
  </si>
  <si>
    <t>勐戛镇勐旺村委会有机肥生产项目</t>
  </si>
  <si>
    <t>勐戛镇大新寨村小石桥饮水项目及附属设施项目</t>
  </si>
  <si>
    <t>勐戛镇大新寨村小石桥公厕项目</t>
  </si>
  <si>
    <t>勐戛镇大新寨村小石桥村内道路硬化</t>
  </si>
  <si>
    <t>西山乡邦角村壮大集体经济建设项目</t>
  </si>
  <si>
    <t>芒市镇象滚塘等9个村壮大集体经济建设项目</t>
  </si>
  <si>
    <t>林业有害生物防治</t>
  </si>
  <si>
    <t>遮放农场公厕新建项目</t>
  </si>
  <si>
    <t>遮放农场制胶厂一车间升级改造项目</t>
  </si>
  <si>
    <t>目前到位资金</t>
  </si>
  <si>
    <t>云财农〔2020〕203 号</t>
  </si>
  <si>
    <t>德财农〔2020〕104 号</t>
  </si>
  <si>
    <t>德宏州财政局 德宏州水利局关于提前下达2021年中央水利发展资金预算的通知</t>
  </si>
  <si>
    <t>云财农〔2020〕211 号</t>
  </si>
  <si>
    <t>德财农〔2020〕107 号</t>
  </si>
  <si>
    <t>德宏州财政局关于提前下达2021年第二批中央财政专项扶贫资金的通知(扶贫发展986万元)</t>
  </si>
  <si>
    <t>云财农〔2020〕237 号</t>
  </si>
  <si>
    <t>德财农〔2021〕3 号</t>
  </si>
  <si>
    <t>德宏州财政局德宏州水利局关于下达2021年省级水利专项资金预算的通知</t>
  </si>
  <si>
    <t>云财农〔2020〕201号</t>
  </si>
  <si>
    <t>德财农〔2020〕103号</t>
  </si>
  <si>
    <t>德宏州财政局 德宏州农业农村局关于提前下达2021年中央农田建设补助资金（支持修复灾毁农田）的通知</t>
  </si>
  <si>
    <t>直达资金</t>
  </si>
  <si>
    <t>云财农〔2020〕218号</t>
  </si>
  <si>
    <t>德财农〔2020〕109号</t>
  </si>
  <si>
    <t>德宏州财政局 德宏州农业农村局关于提前下达2021年中央农田建设补助资金的通知</t>
  </si>
  <si>
    <t>云财社〔2020〕305 号</t>
  </si>
  <si>
    <t>德财社〔2021〕2号</t>
  </si>
  <si>
    <t>德宏州财政局 德宏州住房和城乡建设局关于下达2021年中央农村危房改造补助资金的通知</t>
  </si>
  <si>
    <t>云财农〔2020〕208 号</t>
  </si>
  <si>
    <t>德财农〔2020〕106 号</t>
  </si>
  <si>
    <t>德宏州财政局关于提前下达2021年第一批中央财政专项扶贫资金的通知（较少民族发展500万元、贫困农场86万元）</t>
  </si>
  <si>
    <t>云财农〔2020〕217号</t>
  </si>
  <si>
    <t>德财农〔2021〕5号</t>
  </si>
  <si>
    <t>德宏州财政局 德宏州农业农村局关于下达2021年中央农业相关转移支付资金的通知（中央农业生产发展资金909万元、农业资源及生态保护补助资金468万元）</t>
  </si>
  <si>
    <t>云财农〔2020〕225号</t>
  </si>
  <si>
    <t>德财农〔2021〕6号</t>
  </si>
  <si>
    <t>德宏州财政局关于下达2021年中央农村综合改革转移支付预算的通知（扶持壮大村集体经济项目）</t>
  </si>
  <si>
    <t>云财资环〔2020〕102号</t>
  </si>
  <si>
    <t>德财综[2021〕10号</t>
  </si>
  <si>
    <t>德宏州财政局 德宏州林业和草原局关于下达2021年中央财政林业改革发展资金的通知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</si>
</sst>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Times New Roman"/>
      <charset val="0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2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0" fillId="15" borderId="16" applyNumberFormat="0" applyFon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8" fillId="14" borderId="15" applyNumberFormat="0" applyAlignment="0" applyProtection="0">
      <alignment vertical="center"/>
    </xf>
    <xf numFmtId="0" fontId="24" fillId="14" borderId="17" applyNumberFormat="0" applyAlignment="0" applyProtection="0">
      <alignment vertical="center"/>
    </xf>
    <xf numFmtId="0" fontId="13" fillId="6" borderId="12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" fillId="0" borderId="0"/>
    <xf numFmtId="0" fontId="23" fillId="0" borderId="18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right" vertical="center" shrinkToFi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9" fillId="0" borderId="1" xfId="0" applyNumberFormat="1" applyFont="1" applyBorder="1" applyAlignment="1">
      <alignment horizontal="right" vertical="center"/>
    </xf>
    <xf numFmtId="0" fontId="8" fillId="2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8" applyNumberFormat="1" applyFont="1" applyFill="1" applyBorder="1" applyAlignment="1" applyProtection="1">
      <alignment horizontal="right" vertical="center" wrapText="1"/>
      <protection locked="0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10" fillId="0" borderId="6" xfId="13" applyFont="1" applyFill="1" applyBorder="1" applyAlignment="1" applyProtection="1">
      <alignment horizontal="left" vertical="center" wrapText="1"/>
      <protection locked="0"/>
    </xf>
    <xf numFmtId="0" fontId="10" fillId="0" borderId="1" xfId="13" applyFont="1" applyFill="1" applyBorder="1" applyAlignment="1" applyProtection="1">
      <alignment horizontal="left" vertical="center" wrapText="1"/>
      <protection locked="0"/>
    </xf>
    <xf numFmtId="0" fontId="7" fillId="0" borderId="1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4" fillId="0" borderId="7" xfId="0" applyNumberFormat="1" applyFont="1" applyFill="1" applyBorder="1" applyAlignment="1">
      <alignment horizontal="right" vertical="center" shrinkToFi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4" fillId="0" borderId="1" xfId="13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vertical="center"/>
    </xf>
    <xf numFmtId="43" fontId="8" fillId="0" borderId="1" xfId="8" applyFont="1" applyFill="1" applyBorder="1" applyAlignment="1" applyProtection="1">
      <alignment horizontal="left" vertical="center" wrapText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需求汇总表（1-4）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1998—2004年决算资料整理第三部分 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O18"/>
  <sheetViews>
    <sheetView tabSelected="1" workbookViewId="0">
      <pane xSplit="10" ySplit="8" topLeftCell="K15" activePane="bottomRight" state="frozen"/>
      <selection/>
      <selection pane="topRight"/>
      <selection pane="bottomLeft"/>
      <selection pane="bottomRight" activeCell="R9" sqref="R9"/>
    </sheetView>
  </sheetViews>
  <sheetFormatPr defaultColWidth="9" defaultRowHeight="21" customHeight="1"/>
  <cols>
    <col min="1" max="1" width="6.5" style="6" customWidth="1"/>
    <col min="2" max="2" width="15.875" style="7" customWidth="1"/>
    <col min="3" max="3" width="9.125" style="7" customWidth="1"/>
    <col min="4" max="4" width="21.5" style="1" customWidth="1"/>
    <col min="5" max="5" width="9.25" style="8" customWidth="1"/>
    <col min="6" max="6" width="8.375" style="1" customWidth="1"/>
    <col min="7" max="7" width="7.25" style="1" customWidth="1"/>
    <col min="8" max="8" width="6" style="1" customWidth="1"/>
    <col min="9" max="9" width="6.375" style="1" customWidth="1"/>
    <col min="10" max="10" width="9.75" style="1" customWidth="1"/>
    <col min="11" max="11" width="7.875" style="1" customWidth="1"/>
    <col min="12" max="12" width="9.5" style="7" customWidth="1"/>
    <col min="13" max="13" width="7.375" style="1" customWidth="1"/>
    <col min="14" max="14" width="8.625" style="1" customWidth="1"/>
    <col min="15" max="15" width="6.25" style="1" customWidth="1"/>
    <col min="16" max="16" width="6.375" style="1" customWidth="1"/>
    <col min="17" max="17" width="6.875" style="1" customWidth="1"/>
    <col min="18" max="18" width="7.875" style="1" customWidth="1"/>
    <col min="19" max="21" width="6.875" style="1" customWidth="1"/>
    <col min="22" max="22" width="7.375" style="1" customWidth="1"/>
    <col min="23" max="23" width="6.625" style="1" customWidth="1"/>
    <col min="24" max="24" width="4.875" style="1" customWidth="1"/>
    <col min="25" max="26" width="6.75" style="1" customWidth="1"/>
    <col min="27" max="28" width="6.125" style="1" customWidth="1"/>
    <col min="29" max="29" width="6.375" style="1" customWidth="1"/>
    <col min="30" max="30" width="6.875" style="1" customWidth="1"/>
    <col min="31" max="31" width="7.5" style="1" customWidth="1"/>
    <col min="32" max="32" width="7.375" style="1" customWidth="1"/>
    <col min="33" max="43" width="6.625" style="1" customWidth="1"/>
    <col min="44" max="44" width="7.625" style="1" customWidth="1"/>
    <col min="45" max="45" width="7.375" style="1" customWidth="1"/>
    <col min="46" max="48" width="6.5" style="1" customWidth="1"/>
    <col min="49" max="49" width="10.75" style="1" customWidth="1"/>
    <col min="50" max="16384" width="9" style="1"/>
  </cols>
  <sheetData>
    <row r="1" s="1" customFormat="1" customHeight="1" spans="2:12">
      <c r="B1" s="9"/>
      <c r="C1" s="9"/>
      <c r="E1" s="8"/>
      <c r="F1" s="10"/>
      <c r="L1" s="7"/>
    </row>
    <row r="2" s="2" customFormat="1" ht="47" customHeight="1" spans="1:49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</row>
    <row r="3" s="3" customFormat="1" ht="66" customHeight="1" spans="2:48">
      <c r="B3" s="12"/>
      <c r="C3" s="12"/>
      <c r="D3" s="12"/>
      <c r="E3" s="13"/>
      <c r="L3" s="35"/>
      <c r="AE3" s="35" t="s">
        <v>1</v>
      </c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</row>
    <row r="4" s="2" customFormat="1" ht="39" customHeight="1" spans="1:49">
      <c r="A4" s="14" t="s">
        <v>2</v>
      </c>
      <c r="B4" s="15" t="s">
        <v>3</v>
      </c>
      <c r="C4" s="15" t="s">
        <v>4</v>
      </c>
      <c r="D4" s="15" t="s">
        <v>5</v>
      </c>
      <c r="E4" s="16" t="s">
        <v>6</v>
      </c>
      <c r="F4" s="17"/>
      <c r="G4" s="17"/>
      <c r="H4" s="17"/>
      <c r="I4" s="17"/>
      <c r="J4" s="36" t="s">
        <v>7</v>
      </c>
      <c r="K4" s="36" t="s">
        <v>8</v>
      </c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44"/>
      <c r="AW4" s="14" t="s">
        <v>9</v>
      </c>
    </row>
    <row r="5" s="2" customFormat="1" ht="62" customHeight="1" spans="1:49">
      <c r="A5" s="14"/>
      <c r="B5" s="15"/>
      <c r="C5" s="15"/>
      <c r="D5" s="15"/>
      <c r="E5" s="18" t="s">
        <v>7</v>
      </c>
      <c r="F5" s="15" t="s">
        <v>10</v>
      </c>
      <c r="G5" s="15" t="s">
        <v>11</v>
      </c>
      <c r="H5" s="15" t="s">
        <v>12</v>
      </c>
      <c r="I5" s="36" t="s">
        <v>13</v>
      </c>
      <c r="J5" s="36"/>
      <c r="K5" s="15" t="s">
        <v>14</v>
      </c>
      <c r="L5" s="36" t="s">
        <v>15</v>
      </c>
      <c r="M5" s="17"/>
      <c r="N5" s="17"/>
      <c r="O5" s="17"/>
      <c r="P5" s="37"/>
      <c r="Q5" s="37"/>
      <c r="R5" s="37"/>
      <c r="S5" s="37"/>
      <c r="T5" s="37"/>
      <c r="U5" s="44"/>
      <c r="V5" s="15" t="s">
        <v>16</v>
      </c>
      <c r="W5" s="15"/>
      <c r="X5" s="15"/>
      <c r="Y5" s="15"/>
      <c r="Z5" s="15"/>
      <c r="AA5" s="15"/>
      <c r="AB5" s="15"/>
      <c r="AC5" s="15"/>
      <c r="AD5" s="37" t="s">
        <v>17</v>
      </c>
      <c r="AE5" s="15" t="s">
        <v>18</v>
      </c>
      <c r="AF5" s="36" t="s">
        <v>19</v>
      </c>
      <c r="AG5" s="37"/>
      <c r="AH5" s="37"/>
      <c r="AI5" s="37"/>
      <c r="AJ5" s="37"/>
      <c r="AK5" s="37"/>
      <c r="AL5" s="37"/>
      <c r="AM5" s="37"/>
      <c r="AN5" s="37"/>
      <c r="AO5" s="44"/>
      <c r="AP5" s="37" t="s">
        <v>20</v>
      </c>
      <c r="AQ5" s="37"/>
      <c r="AR5" s="44"/>
      <c r="AS5" s="15" t="s">
        <v>21</v>
      </c>
      <c r="AT5" s="15" t="s">
        <v>22</v>
      </c>
      <c r="AU5" s="15"/>
      <c r="AV5" s="15"/>
      <c r="AW5" s="14"/>
    </row>
    <row r="6" s="2" customFormat="1" ht="39" customHeight="1" spans="1:49">
      <c r="A6" s="14"/>
      <c r="B6" s="15"/>
      <c r="C6" s="15"/>
      <c r="D6" s="15"/>
      <c r="E6" s="19"/>
      <c r="F6" s="15"/>
      <c r="G6" s="15"/>
      <c r="H6" s="15"/>
      <c r="I6" s="36"/>
      <c r="J6" s="36"/>
      <c r="K6" s="20" t="s">
        <v>23</v>
      </c>
      <c r="L6" s="38" t="s">
        <v>24</v>
      </c>
      <c r="M6" s="15" t="s">
        <v>25</v>
      </c>
      <c r="N6" s="15"/>
      <c r="O6" s="15"/>
      <c r="P6" s="37" t="s">
        <v>26</v>
      </c>
      <c r="Q6" s="37"/>
      <c r="R6" s="37"/>
      <c r="S6" s="37"/>
      <c r="T6" s="37"/>
      <c r="U6" s="44"/>
      <c r="V6" s="15" t="s">
        <v>7</v>
      </c>
      <c r="W6" s="36" t="s">
        <v>25</v>
      </c>
      <c r="X6" s="37"/>
      <c r="Y6" s="37"/>
      <c r="Z6" s="44"/>
      <c r="AA6" s="15" t="s">
        <v>26</v>
      </c>
      <c r="AB6" s="15"/>
      <c r="AC6" s="15"/>
      <c r="AD6" s="36" t="s">
        <v>23</v>
      </c>
      <c r="AE6" s="44"/>
      <c r="AF6" s="18" t="s">
        <v>24</v>
      </c>
      <c r="AG6" s="36" t="s">
        <v>23</v>
      </c>
      <c r="AH6" s="37"/>
      <c r="AI6" s="37"/>
      <c r="AJ6" s="37"/>
      <c r="AK6" s="37"/>
      <c r="AL6" s="37"/>
      <c r="AM6" s="37"/>
      <c r="AN6" s="37"/>
      <c r="AO6" s="37"/>
      <c r="AP6" s="15" t="s">
        <v>24</v>
      </c>
      <c r="AQ6" s="15" t="s">
        <v>25</v>
      </c>
      <c r="AR6" s="15"/>
      <c r="AS6" s="15" t="s">
        <v>26</v>
      </c>
      <c r="AT6" s="15" t="s">
        <v>7</v>
      </c>
      <c r="AU6" s="15" t="s">
        <v>23</v>
      </c>
      <c r="AV6" s="15"/>
      <c r="AW6" s="14"/>
    </row>
    <row r="7" s="2" customFormat="1" ht="124" customHeight="1" spans="1:49">
      <c r="A7" s="14"/>
      <c r="B7" s="15"/>
      <c r="C7" s="15"/>
      <c r="D7" s="15"/>
      <c r="E7" s="20"/>
      <c r="F7" s="15"/>
      <c r="G7" s="15"/>
      <c r="H7" s="15"/>
      <c r="I7" s="36"/>
      <c r="J7" s="36"/>
      <c r="K7" s="34" t="s">
        <v>27</v>
      </c>
      <c r="L7" s="39"/>
      <c r="M7" s="40" t="s">
        <v>28</v>
      </c>
      <c r="N7" s="41" t="s">
        <v>29</v>
      </c>
      <c r="O7" s="42" t="s">
        <v>30</v>
      </c>
      <c r="P7" s="43" t="s">
        <v>31</v>
      </c>
      <c r="Q7" s="43" t="s">
        <v>32</v>
      </c>
      <c r="R7" s="43" t="s">
        <v>33</v>
      </c>
      <c r="S7" s="43" t="s">
        <v>34</v>
      </c>
      <c r="T7" s="43" t="s">
        <v>35</v>
      </c>
      <c r="U7" s="43" t="s">
        <v>36</v>
      </c>
      <c r="V7" s="15"/>
      <c r="W7" s="28" t="s">
        <v>37</v>
      </c>
      <c r="X7" s="28" t="s">
        <v>38</v>
      </c>
      <c r="Y7" s="28" t="s">
        <v>39</v>
      </c>
      <c r="Z7" s="28" t="s">
        <v>40</v>
      </c>
      <c r="AA7" s="28" t="s">
        <v>41</v>
      </c>
      <c r="AB7" s="28" t="s">
        <v>42</v>
      </c>
      <c r="AC7" s="28" t="s">
        <v>43</v>
      </c>
      <c r="AD7" s="45" t="s">
        <v>44</v>
      </c>
      <c r="AE7" s="32" t="s">
        <v>45</v>
      </c>
      <c r="AF7" s="20"/>
      <c r="AG7" s="47" t="s">
        <v>46</v>
      </c>
      <c r="AH7" s="28" t="s">
        <v>47</v>
      </c>
      <c r="AI7" s="28" t="s">
        <v>48</v>
      </c>
      <c r="AJ7" s="28" t="s">
        <v>49</v>
      </c>
      <c r="AK7" s="28" t="s">
        <v>50</v>
      </c>
      <c r="AL7" s="28" t="s">
        <v>51</v>
      </c>
      <c r="AM7" s="47" t="s">
        <v>52</v>
      </c>
      <c r="AN7" s="47" t="s">
        <v>53</v>
      </c>
      <c r="AO7" s="48" t="s">
        <v>54</v>
      </c>
      <c r="AP7" s="15"/>
      <c r="AQ7" s="28" t="s">
        <v>55</v>
      </c>
      <c r="AR7" s="28" t="s">
        <v>56</v>
      </c>
      <c r="AS7" s="28" t="s">
        <v>57</v>
      </c>
      <c r="AT7" s="15"/>
      <c r="AU7" s="49" t="s">
        <v>58</v>
      </c>
      <c r="AV7" s="50" t="s">
        <v>59</v>
      </c>
      <c r="AW7" s="14"/>
    </row>
    <row r="8" s="4" customFormat="1" ht="32" customHeight="1" spans="1:49">
      <c r="A8" s="21"/>
      <c r="B8" s="22"/>
      <c r="C8" s="22"/>
      <c r="D8" s="15" t="s">
        <v>60</v>
      </c>
      <c r="E8" s="23">
        <f t="shared" ref="E8:AF8" si="0">SUM(E9:E18)</f>
        <v>14984.41</v>
      </c>
      <c r="F8" s="23">
        <f t="shared" si="0"/>
        <v>14945.41</v>
      </c>
      <c r="G8" s="23">
        <f t="shared" si="0"/>
        <v>39</v>
      </c>
      <c r="H8" s="23">
        <f t="shared" si="0"/>
        <v>0</v>
      </c>
      <c r="I8" s="23">
        <f t="shared" si="0"/>
        <v>0</v>
      </c>
      <c r="J8" s="23">
        <f t="shared" si="0"/>
        <v>14984.41</v>
      </c>
      <c r="K8" s="23">
        <f t="shared" si="0"/>
        <v>3486.42</v>
      </c>
      <c r="L8" s="23">
        <f t="shared" si="0"/>
        <v>7004.59</v>
      </c>
      <c r="M8" s="23">
        <f t="shared" si="0"/>
        <v>483.7</v>
      </c>
      <c r="N8" s="23">
        <f t="shared" si="0"/>
        <v>5143.89</v>
      </c>
      <c r="O8" s="23">
        <f t="shared" si="0"/>
        <v>101</v>
      </c>
      <c r="P8" s="23">
        <f t="shared" si="0"/>
        <v>147</v>
      </c>
      <c r="Q8" s="23">
        <f t="shared" si="0"/>
        <v>450</v>
      </c>
      <c r="R8" s="23">
        <f t="shared" si="0"/>
        <v>137</v>
      </c>
      <c r="S8" s="23">
        <f t="shared" si="0"/>
        <v>18</v>
      </c>
      <c r="T8" s="23">
        <f t="shared" si="0"/>
        <v>75</v>
      </c>
      <c r="U8" s="23">
        <f t="shared" si="0"/>
        <v>449</v>
      </c>
      <c r="V8" s="23">
        <f t="shared" si="0"/>
        <v>2628</v>
      </c>
      <c r="W8" s="23">
        <f t="shared" si="0"/>
        <v>500</v>
      </c>
      <c r="X8" s="23">
        <f t="shared" si="0"/>
        <v>35</v>
      </c>
      <c r="Y8" s="23">
        <f t="shared" si="0"/>
        <v>61</v>
      </c>
      <c r="Z8" s="23">
        <f t="shared" si="0"/>
        <v>1780</v>
      </c>
      <c r="AA8" s="23">
        <f t="shared" si="0"/>
        <v>14</v>
      </c>
      <c r="AB8" s="23">
        <f t="shared" si="0"/>
        <v>117</v>
      </c>
      <c r="AC8" s="23">
        <f t="shared" si="0"/>
        <v>121</v>
      </c>
      <c r="AD8" s="23">
        <f t="shared" si="0"/>
        <v>400</v>
      </c>
      <c r="AE8" s="23">
        <f t="shared" ref="AE8:AV8" si="1">SUM(AE9:AE18)</f>
        <v>359.4</v>
      </c>
      <c r="AF8" s="23">
        <f t="shared" si="1"/>
        <v>500</v>
      </c>
      <c r="AG8" s="23">
        <f t="shared" si="1"/>
        <v>50</v>
      </c>
      <c r="AH8" s="23">
        <f t="shared" si="1"/>
        <v>50</v>
      </c>
      <c r="AI8" s="23">
        <f t="shared" si="1"/>
        <v>100</v>
      </c>
      <c r="AJ8" s="23">
        <f t="shared" si="1"/>
        <v>40</v>
      </c>
      <c r="AK8" s="23">
        <f t="shared" si="1"/>
        <v>60</v>
      </c>
      <c r="AL8" s="23">
        <f t="shared" si="1"/>
        <v>100</v>
      </c>
      <c r="AM8" s="23">
        <f t="shared" si="1"/>
        <v>57</v>
      </c>
      <c r="AN8" s="23">
        <f t="shared" si="1"/>
        <v>20</v>
      </c>
      <c r="AO8" s="23">
        <f t="shared" si="1"/>
        <v>23</v>
      </c>
      <c r="AP8" s="23">
        <f t="shared" si="1"/>
        <v>500</v>
      </c>
      <c r="AQ8" s="23">
        <f t="shared" si="1"/>
        <v>50</v>
      </c>
      <c r="AR8" s="23">
        <f t="shared" si="1"/>
        <v>450</v>
      </c>
      <c r="AS8" s="23">
        <f t="shared" si="1"/>
        <v>20</v>
      </c>
      <c r="AT8" s="23">
        <f t="shared" si="1"/>
        <v>86</v>
      </c>
      <c r="AU8" s="23">
        <f t="shared" si="1"/>
        <v>30</v>
      </c>
      <c r="AV8" s="23">
        <f t="shared" si="1"/>
        <v>56</v>
      </c>
      <c r="AW8" s="21"/>
    </row>
    <row r="9" s="1" customFormat="1" ht="60" customHeight="1" spans="1:49">
      <c r="A9" s="24">
        <v>1</v>
      </c>
      <c r="B9" s="25" t="s">
        <v>61</v>
      </c>
      <c r="C9" s="25" t="s">
        <v>62</v>
      </c>
      <c r="D9" s="25" t="s">
        <v>63</v>
      </c>
      <c r="E9" s="23">
        <f t="shared" ref="E8:E19" si="2">SUM(F9:I9)</f>
        <v>2589</v>
      </c>
      <c r="F9" s="26">
        <v>2589</v>
      </c>
      <c r="G9" s="23"/>
      <c r="H9" s="23"/>
      <c r="I9" s="23"/>
      <c r="J9" s="23">
        <f>K9+L9+V9+AD9+AE9+AF9+AP9+AS9+AT9</f>
        <v>2589</v>
      </c>
      <c r="K9" s="23"/>
      <c r="L9" s="23">
        <f>SUM(M9:U9)</f>
        <v>0</v>
      </c>
      <c r="M9" s="23"/>
      <c r="N9" s="23"/>
      <c r="O9" s="23"/>
      <c r="P9" s="23"/>
      <c r="Q9" s="23"/>
      <c r="R9" s="23"/>
      <c r="S9" s="23"/>
      <c r="T9" s="23"/>
      <c r="U9" s="23"/>
      <c r="V9" s="23">
        <f>SUM(W9:AC9)</f>
        <v>2589</v>
      </c>
      <c r="W9" s="23">
        <v>500</v>
      </c>
      <c r="X9" s="23">
        <v>35</v>
      </c>
      <c r="Y9" s="23">
        <v>61</v>
      </c>
      <c r="Z9" s="23">
        <v>1780</v>
      </c>
      <c r="AA9" s="23">
        <v>14</v>
      </c>
      <c r="AB9" s="23">
        <v>117</v>
      </c>
      <c r="AC9" s="23">
        <v>82</v>
      </c>
      <c r="AD9" s="23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33"/>
    </row>
    <row r="10" s="5" customFormat="1" ht="59" customHeight="1" spans="1:223">
      <c r="A10" s="24">
        <v>2</v>
      </c>
      <c r="B10" s="25" t="s">
        <v>64</v>
      </c>
      <c r="C10" s="25" t="s">
        <v>65</v>
      </c>
      <c r="D10" s="25" t="s">
        <v>66</v>
      </c>
      <c r="E10" s="23">
        <f t="shared" si="2"/>
        <v>986</v>
      </c>
      <c r="F10" s="26">
        <v>986</v>
      </c>
      <c r="G10" s="23"/>
      <c r="H10" s="23"/>
      <c r="I10" s="23"/>
      <c r="J10" s="23">
        <f t="shared" ref="J10:J18" si="3">K10+L10+V10+AD10+AE10+AF10+AP10+AS10+AT10</f>
        <v>986</v>
      </c>
      <c r="K10" s="23"/>
      <c r="L10" s="23">
        <f t="shared" ref="L10:L18" si="4">SUM(M10:U10)</f>
        <v>226.6</v>
      </c>
      <c r="M10" s="23">
        <v>226.6</v>
      </c>
      <c r="N10" s="23"/>
      <c r="O10" s="23"/>
      <c r="P10" s="23"/>
      <c r="Q10" s="23"/>
      <c r="R10" s="23"/>
      <c r="S10" s="23"/>
      <c r="T10" s="23"/>
      <c r="U10" s="23"/>
      <c r="V10" s="23">
        <f>SUM(W10:AC10)</f>
        <v>0</v>
      </c>
      <c r="W10" s="23"/>
      <c r="X10" s="23"/>
      <c r="Y10" s="23"/>
      <c r="Z10" s="23"/>
      <c r="AA10" s="23"/>
      <c r="AB10" s="23"/>
      <c r="AC10" s="23"/>
      <c r="AD10" s="23">
        <v>400</v>
      </c>
      <c r="AE10" s="46">
        <v>359.4</v>
      </c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5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</row>
    <row r="11" s="5" customFormat="1" ht="63" customHeight="1" spans="1:223">
      <c r="A11" s="24">
        <v>3</v>
      </c>
      <c r="B11" s="25" t="s">
        <v>67</v>
      </c>
      <c r="C11" s="25" t="s">
        <v>68</v>
      </c>
      <c r="D11" s="25" t="s">
        <v>69</v>
      </c>
      <c r="E11" s="23">
        <f t="shared" si="2"/>
        <v>39</v>
      </c>
      <c r="F11" s="23"/>
      <c r="G11" s="27">
        <v>39</v>
      </c>
      <c r="H11" s="23"/>
      <c r="I11" s="23"/>
      <c r="J11" s="23">
        <f t="shared" si="3"/>
        <v>39</v>
      </c>
      <c r="K11" s="23"/>
      <c r="L11" s="23">
        <f t="shared" si="4"/>
        <v>0</v>
      </c>
      <c r="M11" s="23"/>
      <c r="N11" s="23"/>
      <c r="O11" s="23"/>
      <c r="P11" s="23"/>
      <c r="Q11" s="23"/>
      <c r="R11" s="23"/>
      <c r="S11" s="23"/>
      <c r="T11" s="23"/>
      <c r="U11" s="23"/>
      <c r="V11" s="23">
        <f>SUM(W11:AC11)</f>
        <v>39</v>
      </c>
      <c r="W11" s="23"/>
      <c r="X11" s="23"/>
      <c r="Y11" s="23"/>
      <c r="Z11" s="23"/>
      <c r="AA11" s="23"/>
      <c r="AB11" s="23"/>
      <c r="AC11" s="23">
        <v>39</v>
      </c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5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</row>
    <row r="12" s="1" customFormat="1" ht="65" customHeight="1" spans="1:49">
      <c r="A12" s="24">
        <v>4</v>
      </c>
      <c r="B12" s="25" t="s">
        <v>70</v>
      </c>
      <c r="C12" s="28" t="s">
        <v>71</v>
      </c>
      <c r="D12" s="29" t="s">
        <v>72</v>
      </c>
      <c r="E12" s="23">
        <f t="shared" si="2"/>
        <v>28.1</v>
      </c>
      <c r="F12" s="30">
        <v>28.1</v>
      </c>
      <c r="G12" s="23"/>
      <c r="H12" s="23"/>
      <c r="I12" s="23"/>
      <c r="J12" s="23">
        <f t="shared" si="3"/>
        <v>28.1</v>
      </c>
      <c r="K12" s="23"/>
      <c r="L12" s="23">
        <f t="shared" si="4"/>
        <v>28.1</v>
      </c>
      <c r="M12" s="23">
        <v>28.1</v>
      </c>
      <c r="N12" s="23"/>
      <c r="O12" s="23"/>
      <c r="P12" s="23"/>
      <c r="Q12" s="23"/>
      <c r="R12" s="23"/>
      <c r="S12" s="23"/>
      <c r="T12" s="23"/>
      <c r="U12" s="23"/>
      <c r="V12" s="23">
        <f t="shared" ref="V12:V19" si="5">SUM(W12:AC12)</f>
        <v>0</v>
      </c>
      <c r="W12" s="23"/>
      <c r="X12" s="23"/>
      <c r="Y12" s="23"/>
      <c r="Z12" s="23"/>
      <c r="AA12" s="23"/>
      <c r="AB12" s="23"/>
      <c r="AC12" s="23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33" t="s">
        <v>73</v>
      </c>
    </row>
    <row r="13" s="1" customFormat="1" ht="54" customHeight="1" spans="1:49">
      <c r="A13" s="24">
        <v>5</v>
      </c>
      <c r="B13" s="25" t="s">
        <v>74</v>
      </c>
      <c r="C13" s="28" t="s">
        <v>75</v>
      </c>
      <c r="D13" s="29" t="s">
        <v>76</v>
      </c>
      <c r="E13" s="23">
        <f t="shared" si="2"/>
        <v>5143.89</v>
      </c>
      <c r="F13" s="30">
        <v>5143.89</v>
      </c>
      <c r="G13" s="23"/>
      <c r="H13" s="23"/>
      <c r="I13" s="23"/>
      <c r="J13" s="23">
        <f t="shared" si="3"/>
        <v>5143.89</v>
      </c>
      <c r="K13" s="23"/>
      <c r="L13" s="23">
        <f t="shared" si="4"/>
        <v>5143.89</v>
      </c>
      <c r="M13" s="23"/>
      <c r="N13" s="23">
        <v>5143.89</v>
      </c>
      <c r="O13" s="23"/>
      <c r="P13" s="23"/>
      <c r="Q13" s="23"/>
      <c r="R13" s="23"/>
      <c r="S13" s="23"/>
      <c r="T13" s="23"/>
      <c r="U13" s="23"/>
      <c r="V13" s="23">
        <f t="shared" si="5"/>
        <v>0</v>
      </c>
      <c r="W13" s="23"/>
      <c r="X13" s="23"/>
      <c r="Y13" s="23"/>
      <c r="Z13" s="23"/>
      <c r="AA13" s="23"/>
      <c r="AB13" s="23"/>
      <c r="AC13" s="23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33" t="s">
        <v>73</v>
      </c>
    </row>
    <row r="14" ht="56" customHeight="1" spans="1:49">
      <c r="A14" s="31">
        <v>6</v>
      </c>
      <c r="B14" s="25" t="s">
        <v>77</v>
      </c>
      <c r="C14" s="32" t="s">
        <v>78</v>
      </c>
      <c r="D14" s="29" t="s">
        <v>79</v>
      </c>
      <c r="E14" s="23">
        <f t="shared" si="2"/>
        <v>3486.42</v>
      </c>
      <c r="F14" s="33">
        <v>3486.42</v>
      </c>
      <c r="G14" s="33"/>
      <c r="H14" s="33"/>
      <c r="I14" s="33"/>
      <c r="J14" s="23">
        <f t="shared" si="3"/>
        <v>3486.42</v>
      </c>
      <c r="K14" s="23">
        <v>3486.42</v>
      </c>
      <c r="L14" s="23">
        <f t="shared" si="4"/>
        <v>0</v>
      </c>
      <c r="M14" s="33"/>
      <c r="N14" s="33"/>
      <c r="O14" s="33"/>
      <c r="P14" s="33"/>
      <c r="Q14" s="33"/>
      <c r="R14" s="33"/>
      <c r="S14" s="33"/>
      <c r="T14" s="33"/>
      <c r="U14" s="33"/>
      <c r="V14" s="23">
        <f t="shared" si="5"/>
        <v>0</v>
      </c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 t="s">
        <v>73</v>
      </c>
    </row>
    <row r="15" ht="72" customHeight="1" spans="1:49">
      <c r="A15" s="24">
        <v>7</v>
      </c>
      <c r="B15" s="29" t="s">
        <v>80</v>
      </c>
      <c r="C15" s="29" t="s">
        <v>81</v>
      </c>
      <c r="D15" s="29" t="s">
        <v>82</v>
      </c>
      <c r="E15" s="23">
        <f t="shared" si="2"/>
        <v>586</v>
      </c>
      <c r="F15" s="26">
        <v>586</v>
      </c>
      <c r="G15" s="33"/>
      <c r="H15" s="33"/>
      <c r="I15" s="33"/>
      <c r="J15" s="23">
        <f t="shared" si="3"/>
        <v>586</v>
      </c>
      <c r="K15" s="33"/>
      <c r="L15" s="23">
        <f t="shared" si="4"/>
        <v>0</v>
      </c>
      <c r="M15" s="33"/>
      <c r="N15" s="33"/>
      <c r="P15" s="33"/>
      <c r="Q15" s="33"/>
      <c r="R15" s="33"/>
      <c r="S15" s="33"/>
      <c r="T15" s="33"/>
      <c r="U15" s="33"/>
      <c r="V15" s="23">
        <f t="shared" si="5"/>
        <v>0</v>
      </c>
      <c r="W15" s="33"/>
      <c r="X15" s="33"/>
      <c r="Y15" s="33"/>
      <c r="Z15" s="33"/>
      <c r="AA15" s="33"/>
      <c r="AB15" s="33"/>
      <c r="AC15" s="33"/>
      <c r="AD15" s="33"/>
      <c r="AE15" s="33"/>
      <c r="AF15" s="33">
        <f>SUM(AG15:AO15)</f>
        <v>500</v>
      </c>
      <c r="AG15" s="23">
        <v>50</v>
      </c>
      <c r="AH15" s="23">
        <v>50</v>
      </c>
      <c r="AI15" s="23">
        <v>100</v>
      </c>
      <c r="AJ15" s="23">
        <v>40</v>
      </c>
      <c r="AK15" s="23">
        <v>60</v>
      </c>
      <c r="AL15" s="23">
        <v>100</v>
      </c>
      <c r="AM15" s="23">
        <v>57</v>
      </c>
      <c r="AN15" s="23">
        <v>20</v>
      </c>
      <c r="AO15" s="23">
        <v>23</v>
      </c>
      <c r="AP15" s="23"/>
      <c r="AQ15" s="23"/>
      <c r="AR15" s="33"/>
      <c r="AS15" s="33"/>
      <c r="AT15" s="33">
        <f>SUM(AU15:AV15)</f>
        <v>86</v>
      </c>
      <c r="AU15" s="23">
        <v>30</v>
      </c>
      <c r="AV15" s="23">
        <v>56</v>
      </c>
      <c r="AW15" s="33"/>
    </row>
    <row r="16" ht="77" customHeight="1" spans="1:49">
      <c r="A16" s="31">
        <v>8</v>
      </c>
      <c r="B16" s="29" t="s">
        <v>83</v>
      </c>
      <c r="C16" s="28" t="s">
        <v>84</v>
      </c>
      <c r="D16" s="34" t="s">
        <v>85</v>
      </c>
      <c r="E16" s="23">
        <f t="shared" si="2"/>
        <v>1377</v>
      </c>
      <c r="F16" s="26">
        <v>1377</v>
      </c>
      <c r="G16" s="33"/>
      <c r="H16" s="33"/>
      <c r="I16" s="33"/>
      <c r="J16" s="23">
        <f t="shared" si="3"/>
        <v>1377</v>
      </c>
      <c r="K16" s="33"/>
      <c r="L16" s="23">
        <f t="shared" si="4"/>
        <v>1377</v>
      </c>
      <c r="M16" s="33"/>
      <c r="N16" s="33"/>
      <c r="O16" s="23">
        <v>101</v>
      </c>
      <c r="P16" s="23">
        <v>147</v>
      </c>
      <c r="Q16" s="23">
        <v>450</v>
      </c>
      <c r="R16" s="23">
        <v>137</v>
      </c>
      <c r="S16" s="23">
        <v>18</v>
      </c>
      <c r="T16" s="23">
        <v>75</v>
      </c>
      <c r="U16" s="23">
        <v>449</v>
      </c>
      <c r="V16" s="23">
        <f t="shared" si="5"/>
        <v>0</v>
      </c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</row>
    <row r="17" ht="49" customHeight="1" spans="1:49">
      <c r="A17" s="24">
        <v>9</v>
      </c>
      <c r="B17" s="29" t="s">
        <v>86</v>
      </c>
      <c r="C17" s="28" t="s">
        <v>87</v>
      </c>
      <c r="D17" s="34" t="s">
        <v>88</v>
      </c>
      <c r="E17" s="23">
        <f t="shared" si="2"/>
        <v>500</v>
      </c>
      <c r="F17" s="23">
        <v>500</v>
      </c>
      <c r="G17" s="33"/>
      <c r="H17" s="33"/>
      <c r="I17" s="33"/>
      <c r="J17" s="23">
        <f t="shared" si="3"/>
        <v>500</v>
      </c>
      <c r="K17" s="33"/>
      <c r="L17" s="23">
        <f t="shared" si="4"/>
        <v>0</v>
      </c>
      <c r="M17" s="33"/>
      <c r="N17" s="33"/>
      <c r="O17" s="33"/>
      <c r="P17" s="33"/>
      <c r="Q17" s="33"/>
      <c r="R17" s="33"/>
      <c r="S17" s="33"/>
      <c r="T17" s="33"/>
      <c r="U17" s="33"/>
      <c r="V17" s="23">
        <f t="shared" si="5"/>
        <v>0</v>
      </c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>
        <f>AQ17+AR17</f>
        <v>500</v>
      </c>
      <c r="AQ17" s="33">
        <v>50</v>
      </c>
      <c r="AR17" s="33">
        <v>450</v>
      </c>
      <c r="AS17" s="33"/>
      <c r="AT17" s="33"/>
      <c r="AU17" s="33"/>
      <c r="AV17" s="33"/>
      <c r="AW17" s="33"/>
    </row>
    <row r="18" ht="74" customHeight="1" spans="1:49">
      <c r="A18" s="31">
        <v>10</v>
      </c>
      <c r="B18" s="25" t="s">
        <v>89</v>
      </c>
      <c r="C18" s="28" t="s">
        <v>90</v>
      </c>
      <c r="D18" s="34" t="s">
        <v>91</v>
      </c>
      <c r="E18" s="23">
        <f t="shared" si="2"/>
        <v>249</v>
      </c>
      <c r="F18" s="30">
        <v>249</v>
      </c>
      <c r="G18" s="33"/>
      <c r="H18" s="33"/>
      <c r="I18" s="33"/>
      <c r="J18" s="23">
        <f t="shared" si="3"/>
        <v>249</v>
      </c>
      <c r="K18" s="33"/>
      <c r="L18" s="23">
        <f t="shared" si="4"/>
        <v>229</v>
      </c>
      <c r="M18" s="33">
        <v>229</v>
      </c>
      <c r="N18" s="33"/>
      <c r="O18" s="33"/>
      <c r="P18" s="33"/>
      <c r="Q18" s="33"/>
      <c r="R18" s="33"/>
      <c r="S18" s="33"/>
      <c r="T18" s="33"/>
      <c r="U18" s="33"/>
      <c r="V18" s="23">
        <f t="shared" si="5"/>
        <v>0</v>
      </c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>
        <v>20</v>
      </c>
      <c r="AT18" s="33"/>
      <c r="AU18" s="33"/>
      <c r="AV18" s="33"/>
      <c r="AW18" s="52"/>
    </row>
  </sheetData>
  <mergeCells count="34">
    <mergeCell ref="B1:C1"/>
    <mergeCell ref="A2:AW2"/>
    <mergeCell ref="B3:D3"/>
    <mergeCell ref="E4:I4"/>
    <mergeCell ref="K4:AV4"/>
    <mergeCell ref="L5:U5"/>
    <mergeCell ref="V5:AC5"/>
    <mergeCell ref="AF5:AO5"/>
    <mergeCell ref="AP5:AR5"/>
    <mergeCell ref="AT5:AV5"/>
    <mergeCell ref="M6:O6"/>
    <mergeCell ref="P6:U6"/>
    <mergeCell ref="W6:Z6"/>
    <mergeCell ref="AA6:AC6"/>
    <mergeCell ref="AD6:AE6"/>
    <mergeCell ref="AG6:AO6"/>
    <mergeCell ref="AQ6:AR6"/>
    <mergeCell ref="AU6:AV6"/>
    <mergeCell ref="A4:A7"/>
    <mergeCell ref="B4:B7"/>
    <mergeCell ref="C4:C7"/>
    <mergeCell ref="D4:D7"/>
    <mergeCell ref="E5:E7"/>
    <mergeCell ref="F5:F7"/>
    <mergeCell ref="G5:G7"/>
    <mergeCell ref="H5:H7"/>
    <mergeCell ref="I5:I7"/>
    <mergeCell ref="J4:J7"/>
    <mergeCell ref="L6:L7"/>
    <mergeCell ref="V6:V7"/>
    <mergeCell ref="AF6:AF7"/>
    <mergeCell ref="AP6:AP7"/>
    <mergeCell ref="AT6:AT7"/>
    <mergeCell ref="AW4:AW7"/>
  </mergeCells>
  <pageMargins left="0.751388888888889" right="0.751388888888889" top="1" bottom="1" header="0.511805555555556" footer="0.511805555555556"/>
  <pageSetup paperSize="9" scale="6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dhmk1</cp:lastModifiedBy>
  <dcterms:created xsi:type="dcterms:W3CDTF">2021-01-07T03:20:00Z</dcterms:created>
  <dcterms:modified xsi:type="dcterms:W3CDTF">2021-04-08T02:55:39Z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