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<sst xmlns="http://schemas.openxmlformats.org/spreadsheetml/2006/main" count="771" uniqueCount="323">
  <si>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</si>
  <si>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</si>
  <si>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</si>
  <si>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</si>
  <si>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</si>
  <si>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</si>
  <si>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</si>
  <si>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</si>
  <si>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</si>
  <si>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</si>
  <si>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</si>
  <si>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</si>
  <si>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</si>
  <si>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</si>
  <si>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</si>
  <si>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</si>
  <si>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</si>
  <si>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</si>
  <si>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</si>
  <si>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</si>
  <si>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</si>
  <si>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</si>
  <si>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</si>
  <si>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</si>
  <si>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</si>
  <si>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</si>
  <si>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</si>
  <si>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</si>
  <si>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</si>
  <si>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</si>
  <si>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</si>
  <si>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</si>
  <si>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</si>
  <si>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</si>
  <si>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</si>
  <si>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</si>
  <si>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</si>
  <si>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</si>
  <si>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</si>
  <si>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</si>
  <si>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</si>
  <si>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</si>
  <si>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</si>
  <si>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</si>
  <si>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</si>
  <si>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324001</t>
  </si>
  <si>
    <t>芒市搬迁安置办公室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</si>
  <si>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</si>
  <si>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</si>
  <si>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</si>
  <si>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</si>
  <si>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</si>
  <si>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</si>
  <si>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</si>
  <si>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</si>
  <si>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</si>
  <si>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</si>
  <si>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</si>
  <si>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</si>
  <si>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</si>
  <si>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</si>
  <si>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</si>
  <si>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</si>
  <si>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</si>
  <si>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</si>
  <si>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</si>
  <si>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</si>
  <si>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</si>
  <si>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</si>
  <si>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</si>
  <si>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</si>
  <si>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</si>
  <si>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</si>
  <si>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</si>
  <si>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</si>
  <si>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</si>
  <si>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</si>
  <si>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</si>
  <si>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</si>
  <si>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</si>
  <si>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</si>
  <si>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</si>
  <si>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</si>
  <si>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</si>
  <si>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</si>
  <si>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</si>
  <si>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</si>
  <si>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</si>
  <si>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</si>
  <si>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</si>
  <si>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</si>
  <si>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</si>
  <si>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</si>
  <si>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</si>
  <si>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</si>
  <si>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</si>
  <si>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</si>
  <si>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</si>
  <si>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</si>
  <si>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</si>
  <si>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</si>
  <si>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</si>
  <si>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</si>
  <si>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</si>
  <si>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</si>
  <si>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21303</t>
  </si>
  <si>
    <t>水利</t>
  </si>
  <si>
    <t>2130399</t>
  </si>
  <si>
    <t>其他水利支出</t>
  </si>
  <si>
    <t>21372</t>
  </si>
  <si>
    <t>大中型水库移民后期扶持基金支出</t>
  </si>
  <si>
    <t>2137201</t>
  </si>
  <si>
    <t>移民补助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</si>
  <si>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</si>
  <si>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</si>
  <si>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</si>
  <si>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</si>
  <si>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</si>
  <si>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</si>
  <si>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</si>
  <si>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</si>
  <si>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</si>
  <si>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</si>
  <si>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</si>
  <si>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</si>
  <si>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</si>
  <si>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</si>
  <si>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</si>
  <si>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</si>
  <si>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</si>
  <si>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</si>
  <si>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</si>
  <si>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</si>
  <si>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</si>
  <si>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</si>
  <si>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</si>
  <si>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</si>
  <si>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</si>
  <si>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</si>
  <si>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</si>
  <si>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</si>
  <si>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</si>
  <si>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</si>
  <si>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</si>
  <si>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</si>
  <si>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</si>
  <si>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</si>
  <si>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</si>
  <si>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</si>
  <si>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</si>
  <si>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</si>
  <si>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</si>
  <si>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</si>
  <si>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</si>
  <si>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</si>
  <si>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</si>
  <si>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</si>
  <si>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</si>
  <si>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</si>
  <si>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</si>
  <si>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</si>
  <si>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</si>
  <si>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</si>
  <si>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</si>
  <si>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</si>
  <si>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</si>
  <si>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533103210000000017509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</si>
  <si>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</si>
  <si>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</si>
  <si>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</si>
  <si>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</si>
  <si>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</si>
  <si>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</si>
  <si>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</si>
  <si>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533103210000000017510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</si>
  <si>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</si>
  <si>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</si>
  <si>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</si>
  <si>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</si>
  <si>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</si>
  <si>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</si>
  <si>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</si>
  <si>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</si>
  <si>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</si>
  <si>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533103210000000017511</t>
  </si>
  <si>
    <t>30113</t>
  </si>
  <si>
    <t>533103221100000566147</t>
  </si>
  <si>
    <t>公用经费安排的对个人和家庭的补助</t>
  </si>
  <si>
    <t>30305</t>
  </si>
  <si>
    <t>生活补助</t>
  </si>
  <si>
    <t>533103210000000017514</t>
  </si>
  <si>
    <t>一般公用经费</t>
  </si>
  <si>
    <t>30201</t>
  </si>
  <si>
    <t>办公费</t>
  </si>
  <si>
    <t>30206</t>
  </si>
  <si>
    <t>电费</t>
  </si>
  <si>
    <t>30207</t>
  </si>
  <si>
    <t>邮电费</t>
  </si>
  <si>
    <t>533103221100000566130</t>
  </si>
  <si>
    <t>公用经费安排的公务接待费</t>
  </si>
  <si>
    <t>30217</t>
  </si>
  <si>
    <t>30239</t>
  </si>
  <si>
    <t>其他交通费用</t>
  </si>
  <si>
    <t>533103231100001215713</t>
  </si>
  <si>
    <t>公用经费安排的公务用车运维费</t>
  </si>
  <si>
    <t>30231</t>
  </si>
  <si>
    <t>公务用车运行维护费</t>
  </si>
  <si>
    <t>30226</t>
  </si>
  <si>
    <t>劳务费</t>
  </si>
  <si>
    <t>30202</t>
  </si>
  <si>
    <t>印刷费</t>
  </si>
  <si>
    <t>533103210000000017512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</si>
  <si>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</si>
  <si>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</si>
  <si>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</si>
  <si>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</si>
  <si>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</si>
  <si>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</si>
  <si>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</si>
  <si>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</si>
  <si>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</si>
  <si>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</si>
  <si>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</si>
  <si>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533103261100005030719</t>
  </si>
  <si>
    <t>31005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</si>
  <si>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</si>
  <si>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</si>
  <si>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</si>
  <si>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</si>
  <si>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</si>
  <si>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</si>
  <si>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</si>
  <si>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</si>
  <si>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</si>
  <si>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</si>
  <si>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</si>
  <si>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</si>
  <si>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2026芒市西山乡崩强村委会大舍村民小组厨房建设项目资金</t>
  </si>
  <si>
    <t>产出指标</t>
  </si>
  <si>
    <t>质量指标</t>
  </si>
  <si>
    <t>工程验收合格率</t>
  </si>
  <si>
    <t>=</t>
  </si>
  <si>
    <t>100</t>
  </si>
  <si>
    <t>%</t>
  </si>
  <si>
    <t>定量指标</t>
  </si>
  <si>
    <t>效益指标</t>
  </si>
  <si>
    <t>经济效益</t>
  </si>
  <si>
    <t>信访事项及时处理率</t>
  </si>
  <si>
    <t>非正常进京上访和交办的信访事项及时处理率</t>
  </si>
  <si>
    <t>满意度指标</t>
  </si>
  <si>
    <t>服务对象满意度</t>
  </si>
  <si>
    <t>移民对后期扶持政策实施满意度</t>
  </si>
  <si>
    <t>&gt;=</t>
  </si>
  <si>
    <t>85</t>
  </si>
  <si>
    <t>成本指标</t>
  </si>
  <si>
    <t>经济成本指标</t>
  </si>
  <si>
    <t>项目支出控制在批复的预算范围内</t>
  </si>
  <si>
    <t>&lt;=</t>
  </si>
  <si>
    <t>项目支出控制在批复的预算范围内的项目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</si>
  <si>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</si>
  <si>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</si>
  <si>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</si>
  <si>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</si>
  <si>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</si>
  <si>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说明：芒市搬迁安置办公室无政府性基金预算支出经费，此表无数据。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</si>
  <si>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</si>
  <si>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</si>
  <si>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</si>
  <si>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</si>
  <si>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</si>
  <si>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</si>
  <si>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</si>
  <si>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</si>
  <si>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</si>
  <si>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</si>
  <si>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</si>
  <si>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</si>
  <si>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公车加油费</t>
  </si>
  <si>
    <t>车辆加油、添加燃料服务</t>
  </si>
  <si>
    <t>批次</t>
  </si>
  <si>
    <t>公车维修</t>
  </si>
  <si>
    <t>车辆维修和保养服务</t>
  </si>
  <si>
    <t>次</t>
  </si>
  <si>
    <t>公车保险</t>
  </si>
  <si>
    <t>机动车保险服务</t>
  </si>
  <si>
    <t>预算08表</t>
  </si>
  <si>
    <t>政府购买服务项目</t>
  </si>
  <si>
    <t>政府购买服务目录</t>
  </si>
  <si>
    <t>说明：芒市搬迁安置办公室无政府购买服务经费预算，此表无数据。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</si>
  <si>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</si>
  <si>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</si>
  <si>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</si>
  <si>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</si>
  <si>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</si>
  <si>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</si>
  <si>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</si>
  <si>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</si>
  <si>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</si>
  <si>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</si>
  <si>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</si>
  <si>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</si>
  <si>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</si>
  <si>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</si>
  <si>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</si>
  <si>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说明：本单位无市对下转移支付预算，此表无数据。</t>
  </si>
  <si>
    <t>预算09-2表</t>
  </si>
  <si>
    <t/>
  </si>
  <si>
    <t>说明：芒市搬迁安置办公室无市对下转移支付经费预算，此表无数据。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</si>
  <si>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</si>
  <si>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</si>
  <si>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</si>
  <si>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</si>
  <si>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</si>
  <si>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</si>
  <si>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</si>
  <si>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</si>
  <si>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</si>
  <si>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</si>
  <si>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上级补助</t>
  </si>
  <si>
    <t>2026年中央水库移民扶持基金德财建（2025）146号资金</t>
  </si>
  <si>
    <t>预算12表</t>
  </si>
  <si>
    <t>项目级次</t>
  </si>
  <si>
    <t>说明：芒市搬迁安置办公室无部门项目支出中期规划经费预算，此表无数据。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</si>
</sst>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21" borderId="20" applyNumberFormat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B31" sqref="B3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"2026"&amp;"年部门财务收支预算总表"</f>
        <v>2026年部门财务收支预算总表</v>
      </c>
      <c r="B2" s="182"/>
      <c r="C2" s="182"/>
      <c r="D2" s="182"/>
    </row>
    <row r="3" ht="18.75" customHeight="1" spans="1:4">
      <c r="A3" s="180" t="str">
        <f>"单位名称："&amp;"芒市搬迁安置办公室"</f>
        <v>单位名称：芒市搬迁安置办公室</v>
      </c>
      <c r="B3" s="180"/>
      <c r="C3" s="183"/>
      <c r="D3" s="181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">
        <v>5</v>
      </c>
      <c r="C5" s="139" t="s">
        <v>6</v>
      </c>
      <c r="D5" s="139" t="s">
        <v>5</v>
      </c>
    </row>
    <row r="6" ht="18.75" customHeight="1" spans="1:4">
      <c r="A6" s="138" t="s">
        <v>7</v>
      </c>
      <c r="B6" s="140">
        <v>1614312.88</v>
      </c>
      <c r="C6" s="138" t="str">
        <f>"一"&amp;"、"&amp;"一般公共服务支出"</f>
        <v>一、一般公共服务支出</v>
      </c>
      <c r="D6" s="140">
        <v>1206392.68</v>
      </c>
    </row>
    <row r="7" ht="18.75" customHeight="1" spans="1:4">
      <c r="A7" s="138" t="s">
        <v>8</v>
      </c>
      <c r="B7" s="140"/>
      <c r="C7" s="138" t="str">
        <f>"二"&amp;"、"&amp;"社会保障和就业支出"</f>
        <v>二、社会保障和就业支出</v>
      </c>
      <c r="D7" s="140">
        <v>200079.48</v>
      </c>
    </row>
    <row r="8" ht="18.75" customHeight="1" spans="1:4">
      <c r="A8" s="138" t="s">
        <v>9</v>
      </c>
      <c r="B8" s="140"/>
      <c r="C8" s="138" t="str">
        <f>"三"&amp;"、"&amp;"卫生健康支出"</f>
        <v>三、卫生健康支出</v>
      </c>
      <c r="D8" s="140">
        <v>69070.68</v>
      </c>
    </row>
    <row r="9" ht="18.75" customHeight="1" spans="1:4">
      <c r="A9" s="138" t="s">
        <v>10</v>
      </c>
      <c r="B9" s="140"/>
      <c r="C9" s="138" t="str">
        <f>"四"&amp;"、"&amp;"农林水支出"</f>
        <v>四、农林水支出</v>
      </c>
      <c r="D9" s="140">
        <v>500000</v>
      </c>
    </row>
    <row r="10" ht="18.75" customHeight="1" spans="1:4">
      <c r="A10" s="138" t="s">
        <v>11</v>
      </c>
      <c r="B10" s="140">
        <v>500000</v>
      </c>
      <c r="C10" s="138" t="str">
        <f>"五"&amp;"、"&amp;"住房保障支出"</f>
        <v>五、住房保障支出</v>
      </c>
      <c r="D10" s="140">
        <v>138770.04</v>
      </c>
    </row>
    <row r="11" ht="18.75" customHeight="1" spans="1:4">
      <c r="A11" s="138" t="s">
        <v>12</v>
      </c>
      <c r="B11" s="140"/>
      <c r="C11" s="138"/>
      <c r="D11" s="140"/>
    </row>
    <row r="12" ht="18.75" customHeight="1" spans="1:4">
      <c r="A12" s="138" t="s">
        <v>13</v>
      </c>
      <c r="B12" s="140"/>
      <c r="C12" s="138"/>
      <c r="D12" s="140"/>
    </row>
    <row r="13" ht="18.75" customHeight="1" spans="1:4">
      <c r="A13" s="138" t="s">
        <v>14</v>
      </c>
      <c r="B13" s="140"/>
      <c r="C13" s="138"/>
      <c r="D13" s="140"/>
    </row>
    <row r="14" ht="18.75" customHeight="1" spans="1:4">
      <c r="A14" s="138" t="s">
        <v>15</v>
      </c>
      <c r="B14" s="140"/>
      <c r="C14" s="138"/>
      <c r="D14" s="140"/>
    </row>
    <row r="15" ht="18.75" customHeight="1" spans="1:4">
      <c r="A15" s="138" t="s">
        <v>16</v>
      </c>
      <c r="B15" s="140">
        <v>500000</v>
      </c>
      <c r="C15" s="138"/>
      <c r="D15" s="140"/>
    </row>
    <row r="16" ht="18.75" customHeight="1" spans="1:4">
      <c r="A16" s="138"/>
      <c r="B16" s="140"/>
      <c r="C16" s="138"/>
      <c r="D16" s="140"/>
    </row>
    <row r="17" ht="18.75" customHeight="1" spans="1:4">
      <c r="A17" s="138"/>
      <c r="B17" s="140"/>
      <c r="C17" s="138"/>
      <c r="D17" s="140"/>
    </row>
    <row r="18" ht="18.75" customHeight="1" spans="1:4">
      <c r="A18" s="138"/>
      <c r="B18" s="140"/>
      <c r="C18" s="138"/>
      <c r="D18" s="140"/>
    </row>
    <row r="19" ht="18.75" customHeight="1" spans="1:4">
      <c r="A19" s="138"/>
      <c r="B19" s="140"/>
      <c r="C19" s="138"/>
      <c r="D19" s="140"/>
    </row>
    <row r="20" ht="18.75" customHeight="1" spans="1:4">
      <c r="A20" s="138"/>
      <c r="B20" s="140"/>
      <c r="C20" s="138"/>
      <c r="D20" s="140"/>
    </row>
    <row r="21" ht="18.75" customHeight="1" spans="1:4">
      <c r="A21" s="138"/>
      <c r="B21" s="140"/>
      <c r="C21" s="138"/>
      <c r="D21" s="140"/>
    </row>
    <row r="22" ht="18.75" customHeight="1" spans="1:4">
      <c r="A22" s="138"/>
      <c r="B22" s="140"/>
      <c r="C22" s="138"/>
      <c r="D22" s="140"/>
    </row>
    <row r="23" ht="18.75" customHeight="1" spans="1:4">
      <c r="A23" s="138"/>
      <c r="B23" s="140"/>
      <c r="C23" s="138"/>
      <c r="D23" s="140"/>
    </row>
    <row r="24" ht="18.75" customHeight="1" spans="1:4">
      <c r="A24" s="138"/>
      <c r="B24" s="140"/>
      <c r="C24" s="138"/>
      <c r="D24" s="140"/>
    </row>
    <row r="25" ht="18.75" customHeight="1" spans="1:4">
      <c r="A25" s="138"/>
      <c r="B25" s="140"/>
      <c r="C25" s="138"/>
      <c r="D25" s="140"/>
    </row>
    <row r="26" ht="18.75" customHeight="1" spans="1:4">
      <c r="A26" s="138"/>
      <c r="B26" s="140"/>
      <c r="C26" s="138"/>
      <c r="D26" s="140"/>
    </row>
    <row r="27" ht="18.75" customHeight="1" spans="1:4">
      <c r="A27" s="138"/>
      <c r="B27" s="140"/>
      <c r="C27" s="138"/>
      <c r="D27" s="140"/>
    </row>
    <row r="28" ht="18.75" customHeight="1" spans="1:4">
      <c r="A28" s="138"/>
      <c r="B28" s="140"/>
      <c r="C28" s="138"/>
      <c r="D28" s="140"/>
    </row>
    <row r="29" ht="18.75" customHeight="1" spans="1:4">
      <c r="A29" s="138"/>
      <c r="B29" s="140"/>
      <c r="C29" s="138"/>
      <c r="D29" s="140"/>
    </row>
    <row r="30" ht="18.75" customHeight="1" spans="1:4">
      <c r="A30" s="138"/>
      <c r="B30" s="140"/>
      <c r="C30" s="138"/>
      <c r="D30" s="140"/>
    </row>
    <row r="31" ht="18.75" customHeight="1" spans="1:4">
      <c r="A31" s="138"/>
      <c r="B31" s="140"/>
      <c r="C31" s="138"/>
      <c r="D31" s="140"/>
    </row>
    <row r="32" ht="18.75" customHeight="1" spans="1:4">
      <c r="A32" s="138" t="s">
        <v>17</v>
      </c>
      <c r="B32" s="140">
        <v>2114312.88</v>
      </c>
      <c r="C32" s="138" t="s">
        <v>18</v>
      </c>
      <c r="D32" s="140">
        <v>2114312.88</v>
      </c>
    </row>
    <row r="33" ht="18.75" customHeight="1" spans="1:4">
      <c r="A33" s="138" t="s">
        <v>19</v>
      </c>
      <c r="B33" s="140"/>
      <c r="C33" s="138" t="s">
        <v>20</v>
      </c>
      <c r="D33" s="140"/>
    </row>
    <row r="34" ht="18.75" customHeight="1" spans="1:4">
      <c r="A34" s="138" t="s">
        <v>21</v>
      </c>
      <c r="B34" s="140"/>
      <c r="C34" s="138" t="s">
        <v>21</v>
      </c>
      <c r="D34" s="140"/>
    </row>
    <row r="35" ht="18.75" customHeight="1" spans="1:4">
      <c r="A35" s="138" t="s">
        <v>22</v>
      </c>
      <c r="B35" s="140"/>
      <c r="C35" s="138" t="s">
        <v>23</v>
      </c>
      <c r="D35" s="140"/>
    </row>
    <row r="36" ht="18.75" customHeight="1" spans="1:4">
      <c r="A36" s="138" t="s">
        <v>24</v>
      </c>
      <c r="B36" s="140">
        <v>2114312.88</v>
      </c>
      <c r="C36" s="138" t="s">
        <v>25</v>
      </c>
      <c r="D36" s="140">
        <v>2114312.88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259</v>
      </c>
    </row>
    <row r="2" ht="26.25" customHeight="1" spans="1:6">
      <c r="A2" s="121" t="str">
        <f>"2026"&amp;"年部门政府性基金预算支出预算表"</f>
        <v>2026年部门政府性基金预算支出预算表</v>
      </c>
      <c r="B2" s="121" t="s">
        <v>260</v>
      </c>
      <c r="C2" s="122"/>
      <c r="D2" s="123"/>
      <c r="E2" s="123"/>
      <c r="F2" s="123"/>
    </row>
    <row r="3" ht="13.5" customHeight="1" spans="1:6">
      <c r="A3" s="124" t="str">
        <f>"单位名称："&amp;"芒市搬迁安置办公室"</f>
        <v>单位名称：芒市搬迁安置办公室</v>
      </c>
      <c r="B3" s="124" t="s">
        <v>261</v>
      </c>
      <c r="C3" s="125"/>
      <c r="D3" s="97"/>
      <c r="E3" s="97"/>
      <c r="F3" s="118" t="s">
        <v>1</v>
      </c>
    </row>
    <row r="4" ht="19.5" customHeight="1" spans="1:6">
      <c r="A4" s="63" t="s">
        <v>143</v>
      </c>
      <c r="B4" s="126" t="s">
        <v>48</v>
      </c>
      <c r="C4" s="63" t="s">
        <v>49</v>
      </c>
      <c r="D4" s="35" t="s">
        <v>262</v>
      </c>
      <c r="E4" s="35"/>
      <c r="F4" s="35"/>
    </row>
    <row r="5" ht="18.55" customHeight="1" spans="1:6">
      <c r="A5" s="63"/>
      <c r="B5" s="126"/>
      <c r="C5" s="63"/>
      <c r="D5" s="35" t="s">
        <v>30</v>
      </c>
      <c r="E5" s="35" t="s">
        <v>52</v>
      </c>
      <c r="F5" s="35" t="s">
        <v>53</v>
      </c>
    </row>
    <row r="6" ht="20.25" customHeight="1" spans="1:6">
      <c r="A6" s="63">
        <v>1</v>
      </c>
      <c r="B6" s="127" t="s">
        <v>60</v>
      </c>
      <c r="C6" s="127" t="s">
        <v>61</v>
      </c>
      <c r="D6" s="127" t="s">
        <v>62</v>
      </c>
      <c r="E6" s="127" t="s">
        <v>63</v>
      </c>
      <c r="F6" s="127" t="s">
        <v>64</v>
      </c>
    </row>
    <row r="7" ht="30" customHeight="1" spans="1:6">
      <c r="A7" s="33"/>
      <c r="B7" s="126"/>
      <c r="C7" s="33"/>
      <c r="D7" s="82"/>
      <c r="E7" s="128"/>
      <c r="F7" s="128"/>
    </row>
    <row r="8" ht="30" customHeight="1" spans="1:6">
      <c r="A8" s="22"/>
      <c r="B8" s="22"/>
      <c r="C8" s="22"/>
      <c r="D8" s="82"/>
      <c r="E8" s="128"/>
      <c r="F8" s="128"/>
    </row>
    <row r="9" ht="30" customHeight="1" spans="1:6">
      <c r="A9" s="20" t="s">
        <v>263</v>
      </c>
      <c r="B9" s="20" t="s">
        <v>263</v>
      </c>
      <c r="C9" s="20" t="s">
        <v>263</v>
      </c>
      <c r="D9" s="82"/>
      <c r="E9" s="128"/>
      <c r="F9" s="128"/>
    </row>
    <row r="10" customHeight="1" spans="1:1">
      <c r="A10" s="28" t="s">
        <v>264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3" t="s">
        <v>265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5" t="str">
        <f>"单位名称："&amp;"芒市搬迁安置办公室"</f>
        <v>单位名称：芒市搬迁安置办公室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27</v>
      </c>
    </row>
    <row r="4" ht="15.75" customHeight="1" spans="1:17">
      <c r="A4" s="11" t="s">
        <v>266</v>
      </c>
      <c r="B4" s="98" t="s">
        <v>267</v>
      </c>
      <c r="C4" s="98" t="s">
        <v>268</v>
      </c>
      <c r="D4" s="98" t="s">
        <v>269</v>
      </c>
      <c r="E4" s="98" t="s">
        <v>270</v>
      </c>
      <c r="F4" s="98" t="s">
        <v>271</v>
      </c>
      <c r="G4" s="48" t="s">
        <v>150</v>
      </c>
      <c r="H4" s="48"/>
      <c r="I4" s="48"/>
      <c r="J4" s="48"/>
      <c r="K4" s="112"/>
      <c r="L4" s="48"/>
      <c r="M4" s="48"/>
      <c r="N4" s="48"/>
      <c r="O4" s="76"/>
      <c r="P4" s="112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272</v>
      </c>
      <c r="J5" s="99" t="s">
        <v>273</v>
      </c>
      <c r="K5" s="113" t="s">
        <v>274</v>
      </c>
      <c r="L5" s="114" t="s">
        <v>275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33</v>
      </c>
      <c r="I6" s="100"/>
      <c r="J6" s="100"/>
      <c r="K6" s="117"/>
      <c r="L6" s="100" t="s">
        <v>33</v>
      </c>
      <c r="M6" s="100" t="s">
        <v>40</v>
      </c>
      <c r="N6" s="100" t="s">
        <v>276</v>
      </c>
      <c r="O6" s="33" t="s">
        <v>42</v>
      </c>
      <c r="P6" s="117" t="s">
        <v>43</v>
      </c>
      <c r="Q6" s="100" t="s">
        <v>44</v>
      </c>
    </row>
    <row r="7" ht="15" customHeight="1" spans="1:17">
      <c r="A7" s="78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 t="s">
        <v>46</v>
      </c>
      <c r="B8" s="104"/>
      <c r="C8" s="104"/>
      <c r="D8" s="105"/>
      <c r="E8" s="106"/>
      <c r="F8" s="23">
        <v>8500</v>
      </c>
      <c r="G8" s="23">
        <v>8500</v>
      </c>
      <c r="H8" s="23">
        <v>8500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 t="str">
        <f t="shared" ref="A9:A11" si="0">"     "&amp;"公用经费安排的公务用车运维费"</f>
        <v>     公用经费安排的公务用车运维费</v>
      </c>
      <c r="B9" s="104" t="s">
        <v>277</v>
      </c>
      <c r="C9" s="104" t="s">
        <v>278</v>
      </c>
      <c r="D9" s="105" t="s">
        <v>279</v>
      </c>
      <c r="E9" s="106">
        <v>1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3" t="str">
        <f t="shared" si="0"/>
        <v>     公用经费安排的公务用车运维费</v>
      </c>
      <c r="B10" s="104" t="s">
        <v>280</v>
      </c>
      <c r="C10" s="104" t="s">
        <v>281</v>
      </c>
      <c r="D10" s="105" t="s">
        <v>282</v>
      </c>
      <c r="E10" s="106">
        <v>1</v>
      </c>
      <c r="F10" s="23">
        <v>3000</v>
      </c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3" t="str">
        <f t="shared" si="0"/>
        <v>     公用经费安排的公务用车运维费</v>
      </c>
      <c r="B11" s="104" t="s">
        <v>283</v>
      </c>
      <c r="C11" s="104" t="s">
        <v>284</v>
      </c>
      <c r="D11" s="105" t="s">
        <v>282</v>
      </c>
      <c r="E11" s="106">
        <v>1</v>
      </c>
      <c r="F11" s="23">
        <v>2500</v>
      </c>
      <c r="G11" s="23">
        <v>2500</v>
      </c>
      <c r="H11" s="23">
        <v>2500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7" t="s">
        <v>263</v>
      </c>
      <c r="B12" s="108"/>
      <c r="C12" s="108"/>
      <c r="D12" s="108"/>
      <c r="E12" s="106"/>
      <c r="F12" s="23">
        <v>8500</v>
      </c>
      <c r="G12" s="23">
        <v>8500</v>
      </c>
      <c r="H12" s="23">
        <v>8500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285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"单位名称："&amp;"芒市搬迁安置办公室"</f>
        <v>单位名称：芒市搬迁安置办公室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7"/>
      <c r="N3" s="43" t="s">
        <v>27</v>
      </c>
    </row>
    <row r="4" ht="15.75" customHeight="1" spans="1:14">
      <c r="A4" s="11" t="s">
        <v>266</v>
      </c>
      <c r="B4" s="11" t="s">
        <v>286</v>
      </c>
      <c r="C4" s="11" t="s">
        <v>287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2" t="s">
        <v>30</v>
      </c>
      <c r="E5" s="11" t="s">
        <v>34</v>
      </c>
      <c r="F5" s="11" t="s">
        <v>272</v>
      </c>
      <c r="G5" s="11" t="s">
        <v>273</v>
      </c>
      <c r="H5" s="11" t="s">
        <v>274</v>
      </c>
      <c r="I5" s="12" t="s">
        <v>275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288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O34" sqref="O34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89" t="s">
        <v>289</v>
      </c>
    </row>
    <row r="2" ht="27.75" customHeight="1" spans="1:15">
      <c r="A2" s="70" t="str">
        <f>"2026"&amp;"年市对下转移支付预算表"</f>
        <v>2026年市对下转移支付预算表</v>
      </c>
      <c r="B2" s="5"/>
      <c r="C2" s="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customHeight="1" spans="1:15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3" t="str">
        <f>"单位名称："&amp;"芒市搬迁安置办公室"</f>
        <v>单位名称：芒市搬迁安置办公室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5" t="s">
        <v>290</v>
      </c>
      <c r="B5" s="12" t="s">
        <v>150</v>
      </c>
      <c r="C5" s="13"/>
      <c r="D5" s="76"/>
      <c r="E5" s="77" t="s">
        <v>291</v>
      </c>
      <c r="F5" s="77"/>
      <c r="G5" s="77"/>
      <c r="H5" s="77"/>
      <c r="I5" s="77"/>
      <c r="J5" s="77"/>
      <c r="K5" s="77"/>
      <c r="L5" s="77"/>
      <c r="M5" s="77"/>
      <c r="N5" s="77"/>
      <c r="O5" s="77"/>
    </row>
    <row r="6" ht="40.5" customHeight="1" spans="1:15">
      <c r="A6" s="78"/>
      <c r="B6" s="16" t="s">
        <v>30</v>
      </c>
      <c r="C6" s="11" t="s">
        <v>34</v>
      </c>
      <c r="D6" s="79" t="s">
        <v>292</v>
      </c>
      <c r="E6" s="80" t="s">
        <v>293</v>
      </c>
      <c r="F6" s="80" t="s">
        <v>294</v>
      </c>
      <c r="G6" s="80" t="s">
        <v>295</v>
      </c>
      <c r="H6" s="80" t="s">
        <v>296</v>
      </c>
      <c r="I6" s="80" t="s">
        <v>297</v>
      </c>
      <c r="J6" s="80" t="s">
        <v>298</v>
      </c>
      <c r="K6" s="80" t="s">
        <v>299</v>
      </c>
      <c r="L6" s="80" t="s">
        <v>300</v>
      </c>
      <c r="M6" s="80" t="s">
        <v>301</v>
      </c>
      <c r="N6" s="80" t="s">
        <v>302</v>
      </c>
      <c r="O6" s="80" t="s">
        <v>303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</row>
    <row r="8" ht="19.5" customHeight="1" spans="1:15">
      <c r="A8" s="36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90"/>
      <c r="N8" s="90"/>
      <c r="O8" s="90"/>
    </row>
    <row r="9" ht="19.5" customHeight="1" spans="1:15">
      <c r="A9" s="36"/>
      <c r="B9" s="82"/>
      <c r="C9" s="82"/>
      <c r="D9" s="83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ht="19.5" customHeight="1" spans="1:15">
      <c r="A10" s="86" t="s">
        <v>30</v>
      </c>
      <c r="B10" s="82"/>
      <c r="C10" s="82"/>
      <c r="D10" s="83"/>
      <c r="E10" s="87"/>
      <c r="F10" s="87"/>
      <c r="G10" s="87"/>
      <c r="H10" s="87"/>
      <c r="I10" s="87"/>
      <c r="J10" s="87"/>
      <c r="K10" s="87"/>
      <c r="L10" s="87"/>
      <c r="M10" s="90"/>
      <c r="N10" s="90"/>
      <c r="O10" s="90"/>
    </row>
    <row r="11" customHeight="1" spans="1:15">
      <c r="A11" s="88" t="s">
        <v>304</v>
      </c>
      <c r="B11" s="88"/>
      <c r="C11" s="8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36" sqref="E3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7" t="s">
        <v>305</v>
      </c>
    </row>
    <row r="2" ht="28.5" customHeight="1" spans="1:10">
      <c r="A2" s="59" t="str">
        <f>"2026"&amp;"年市对下转移支付绩效目标表"</f>
        <v>2026年市对下转移支付绩效目标表</v>
      </c>
      <c r="B2" s="5"/>
      <c r="C2" s="5"/>
      <c r="D2" s="5"/>
      <c r="E2" s="5"/>
      <c r="F2" s="60"/>
      <c r="G2" s="5"/>
      <c r="H2" s="60"/>
      <c r="I2" s="60"/>
      <c r="J2" s="5"/>
    </row>
    <row r="3" ht="17.25" customHeight="1" spans="1:8">
      <c r="A3" s="6" t="str">
        <f>"单位名称："&amp;"芒市搬迁安置办公室"</f>
        <v>单位名称：芒市搬迁安置办公室</v>
      </c>
      <c r="B3" s="61"/>
      <c r="C3" s="61"/>
      <c r="D3" s="61"/>
      <c r="E3" s="61"/>
      <c r="F3" s="62"/>
      <c r="G3" s="61"/>
      <c r="H3" s="62"/>
    </row>
    <row r="4" ht="44.25" customHeight="1" spans="1:10">
      <c r="A4" s="34" t="s">
        <v>227</v>
      </c>
      <c r="B4" s="34" t="s">
        <v>228</v>
      </c>
      <c r="C4" s="34" t="s">
        <v>229</v>
      </c>
      <c r="D4" s="34" t="s">
        <v>230</v>
      </c>
      <c r="E4" s="34" t="s">
        <v>231</v>
      </c>
      <c r="F4" s="63" t="s">
        <v>232</v>
      </c>
      <c r="G4" s="34" t="s">
        <v>233</v>
      </c>
      <c r="H4" s="63" t="s">
        <v>234</v>
      </c>
      <c r="I4" s="63" t="s">
        <v>235</v>
      </c>
      <c r="J4" s="34" t="s">
        <v>236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3">
        <v>6</v>
      </c>
      <c r="G5" s="34">
        <v>7</v>
      </c>
      <c r="H5" s="63">
        <v>8</v>
      </c>
      <c r="I5" s="63">
        <v>9</v>
      </c>
      <c r="J5" s="34">
        <v>10</v>
      </c>
    </row>
    <row r="6" ht="25.95" customHeight="1" spans="1:10">
      <c r="A6" s="36"/>
      <c r="B6" s="64"/>
      <c r="C6" s="64"/>
      <c r="D6" s="64"/>
      <c r="E6" s="65"/>
      <c r="F6" s="66"/>
      <c r="G6" s="65"/>
      <c r="H6" s="66"/>
      <c r="I6" s="66"/>
      <c r="J6" s="65"/>
    </row>
    <row r="7" ht="25.95" customHeight="1" spans="1:10">
      <c r="A7" s="36"/>
      <c r="B7" s="22" t="s">
        <v>306</v>
      </c>
      <c r="C7" s="22" t="s">
        <v>306</v>
      </c>
      <c r="D7" s="22" t="s">
        <v>306</v>
      </c>
      <c r="E7" s="36" t="s">
        <v>306</v>
      </c>
      <c r="F7" s="22" t="s">
        <v>306</v>
      </c>
      <c r="G7" s="36" t="s">
        <v>306</v>
      </c>
      <c r="H7" s="22" t="s">
        <v>306</v>
      </c>
      <c r="I7" s="22" t="s">
        <v>306</v>
      </c>
      <c r="J7" s="36" t="s">
        <v>306</v>
      </c>
    </row>
    <row r="8" customHeight="1" spans="1:1">
      <c r="A8" s="28" t="s">
        <v>307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308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"单位名称："&amp;"芒市搬迁安置办公室"</f>
        <v>单位名称：芒市搬迁安置办公室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309</v>
      </c>
      <c r="C4" s="11" t="s">
        <v>310</v>
      </c>
      <c r="D4" s="11" t="s">
        <v>311</v>
      </c>
      <c r="E4" s="11" t="s">
        <v>312</v>
      </c>
      <c r="F4" s="47" t="s">
        <v>313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270</v>
      </c>
      <c r="G5" s="34" t="s">
        <v>314</v>
      </c>
      <c r="H5" s="34" t="s">
        <v>315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51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55"/>
      <c r="G8" s="56"/>
      <c r="H8" s="56"/>
    </row>
    <row r="9" ht="33" customHeight="1" spans="1:8">
      <c r="A9" s="57" t="s">
        <v>316</v>
      </c>
      <c r="B9" s="58"/>
      <c r="C9" s="58"/>
      <c r="D9" s="58"/>
      <c r="E9" s="58"/>
      <c r="F9" s="58"/>
      <c r="G9" s="58"/>
      <c r="H9" s="58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opLeftCell="A4" workbookViewId="0">
      <selection activeCell="D29" sqref="D2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"单位名称："&amp;"芒市搬迁安置办公室"</f>
        <v>单位名称：芒市搬迁安置办公室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215</v>
      </c>
      <c r="B4" s="33" t="s">
        <v>145</v>
      </c>
      <c r="C4" s="33" t="s">
        <v>216</v>
      </c>
      <c r="D4" s="34" t="s">
        <v>146</v>
      </c>
      <c r="E4" s="34" t="s">
        <v>147</v>
      </c>
      <c r="F4" s="34" t="s">
        <v>217</v>
      </c>
      <c r="G4" s="34" t="s">
        <v>218</v>
      </c>
      <c r="H4" s="35" t="s">
        <v>30</v>
      </c>
      <c r="I4" s="35" t="s">
        <v>318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319</v>
      </c>
      <c r="C8" s="36"/>
      <c r="D8" s="36"/>
      <c r="E8" s="36"/>
      <c r="F8" s="36"/>
      <c r="G8" s="36"/>
      <c r="H8" s="23">
        <v>4486800</v>
      </c>
      <c r="I8" s="23"/>
      <c r="J8" s="23">
        <v>4486800</v>
      </c>
      <c r="K8" s="40"/>
    </row>
    <row r="9" ht="52.5" customHeight="1" spans="1:11">
      <c r="A9" s="22" t="s">
        <v>222</v>
      </c>
      <c r="B9" s="22" t="s">
        <v>319</v>
      </c>
      <c r="C9" s="22" t="s">
        <v>46</v>
      </c>
      <c r="D9" s="22" t="s">
        <v>111</v>
      </c>
      <c r="E9" s="22" t="s">
        <v>112</v>
      </c>
      <c r="F9" s="22" t="s">
        <v>188</v>
      </c>
      <c r="G9" s="22" t="s">
        <v>189</v>
      </c>
      <c r="H9" s="23">
        <v>1918500</v>
      </c>
      <c r="I9" s="23"/>
      <c r="J9" s="23">
        <v>1918500</v>
      </c>
      <c r="K9" s="41"/>
    </row>
    <row r="10" ht="52.5" customHeight="1" spans="1:11">
      <c r="A10" s="22" t="s">
        <v>222</v>
      </c>
      <c r="B10" s="22" t="s">
        <v>319</v>
      </c>
      <c r="C10" s="22" t="s">
        <v>46</v>
      </c>
      <c r="D10" s="22" t="s">
        <v>111</v>
      </c>
      <c r="E10" s="22" t="s">
        <v>112</v>
      </c>
      <c r="F10" s="22" t="s">
        <v>224</v>
      </c>
      <c r="G10" s="22" t="s">
        <v>225</v>
      </c>
      <c r="H10" s="23">
        <v>2568300</v>
      </c>
      <c r="I10" s="23"/>
      <c r="J10" s="23">
        <v>2568300</v>
      </c>
      <c r="K10" s="42"/>
    </row>
    <row r="11" ht="30" customHeight="1" spans="1:11">
      <c r="A11" s="37" t="s">
        <v>263</v>
      </c>
      <c r="B11" s="38"/>
      <c r="C11" s="38"/>
      <c r="D11" s="38"/>
      <c r="E11" s="38"/>
      <c r="F11" s="38"/>
      <c r="G11" s="38"/>
      <c r="H11" s="23">
        <v>4486800</v>
      </c>
      <c r="I11" s="23"/>
      <c r="J11" s="23">
        <v>4486800</v>
      </c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G19" sqref="G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"单位名称："&amp;"芒市搬迁安置办公室"</f>
        <v>单位名称：芒市搬迁安置办公室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216</v>
      </c>
      <c r="B4" s="10" t="s">
        <v>215</v>
      </c>
      <c r="C4" s="10" t="s">
        <v>145</v>
      </c>
      <c r="D4" s="11" t="s">
        <v>321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306</v>
      </c>
      <c r="C10" s="26"/>
      <c r="D10" s="27"/>
      <c r="E10" s="23"/>
      <c r="F10" s="23"/>
      <c r="G10" s="23"/>
    </row>
    <row r="11" customHeight="1" spans="1:1">
      <c r="A11" s="28" t="s">
        <v>322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"单位名称："&amp;"芒市搬迁安置办公室"</f>
        <v>单位名称：芒市搬迁安置办公室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92"/>
      <c r="E6" s="92"/>
      <c r="F6" s="92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2"/>
      <c r="P6" s="92"/>
      <c r="Q6" s="92"/>
      <c r="R6" s="92"/>
      <c r="S6" s="92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3">
        <v>19</v>
      </c>
    </row>
    <row r="8" ht="52.5" customHeight="1" spans="1:19">
      <c r="A8" s="177" t="s">
        <v>45</v>
      </c>
      <c r="B8" s="177" t="s">
        <v>46</v>
      </c>
      <c r="C8" s="23">
        <v>2114312.88</v>
      </c>
      <c r="D8" s="23">
        <v>2114312.88</v>
      </c>
      <c r="E8" s="23">
        <v>1614312.88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7">
        <v>2114312.88</v>
      </c>
      <c r="D9" s="167">
        <v>2114312.88</v>
      </c>
      <c r="E9" s="167">
        <v>1614312.88</v>
      </c>
      <c r="F9" s="167"/>
      <c r="G9" s="167"/>
      <c r="H9" s="167"/>
      <c r="I9" s="167">
        <v>500000</v>
      </c>
      <c r="J9" s="167"/>
      <c r="K9" s="167"/>
      <c r="L9" s="167"/>
      <c r="M9" s="167"/>
      <c r="N9" s="167">
        <v>500000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19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47</v>
      </c>
      <c r="O1" s="43"/>
    </row>
    <row r="2" ht="36" customHeight="1" spans="1:15">
      <c r="A2" s="170" t="str">
        <f>"2026"&amp;"年部门支出预算表"</f>
        <v>2026年部门支出预算表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"单位名称："&amp;"芒市搬迁安置办公室"</f>
        <v>单位名称：芒市搬迁安置办公室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1</v>
      </c>
      <c r="O3" s="43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37.3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40">
        <v>1206392.68</v>
      </c>
      <c r="D7" s="140">
        <v>1206392.68</v>
      </c>
      <c r="E7" s="140">
        <v>1206392.68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ht="52.5" customHeight="1" spans="1:15">
      <c r="A8" s="174" t="s">
        <v>76</v>
      </c>
      <c r="B8" s="174" t="s">
        <v>77</v>
      </c>
      <c r="C8" s="140">
        <v>1206392.68</v>
      </c>
      <c r="D8" s="140">
        <v>1206392.68</v>
      </c>
      <c r="E8" s="140">
        <v>1206392.68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ht="52.5" customHeight="1" spans="1:15">
      <c r="A9" s="175" t="s">
        <v>78</v>
      </c>
      <c r="B9" s="175" t="s">
        <v>79</v>
      </c>
      <c r="C9" s="140">
        <v>1206392.68</v>
      </c>
      <c r="D9" s="140">
        <v>1206392.68</v>
      </c>
      <c r="E9" s="140">
        <v>1206392.68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ht="52.5" customHeight="1" spans="1:15">
      <c r="A10" s="173" t="s">
        <v>80</v>
      </c>
      <c r="B10" s="173" t="s">
        <v>81</v>
      </c>
      <c r="C10" s="140">
        <v>200079.48</v>
      </c>
      <c r="D10" s="140">
        <v>200079.48</v>
      </c>
      <c r="E10" s="140">
        <v>200079.48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ht="52.5" customHeight="1" spans="1:15">
      <c r="A11" s="174" t="s">
        <v>82</v>
      </c>
      <c r="B11" s="174" t="s">
        <v>83</v>
      </c>
      <c r="C11" s="140">
        <v>192247.99</v>
      </c>
      <c r="D11" s="140">
        <v>192247.99</v>
      </c>
      <c r="E11" s="140">
        <v>192247.99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ht="52.5" customHeight="1" spans="1:15">
      <c r="A12" s="175" t="s">
        <v>84</v>
      </c>
      <c r="B12" s="175" t="s">
        <v>85</v>
      </c>
      <c r="C12" s="140">
        <v>1200</v>
      </c>
      <c r="D12" s="140">
        <v>1200</v>
      </c>
      <c r="E12" s="140">
        <v>1200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ht="52.5" customHeight="1" spans="1:15">
      <c r="A13" s="175" t="s">
        <v>86</v>
      </c>
      <c r="B13" s="175" t="s">
        <v>87</v>
      </c>
      <c r="C13" s="140">
        <v>191047.99</v>
      </c>
      <c r="D13" s="140">
        <v>191047.99</v>
      </c>
      <c r="E13" s="140">
        <v>191047.99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ht="52.5" customHeight="1" spans="1:15">
      <c r="A14" s="175" t="s">
        <v>88</v>
      </c>
      <c r="B14" s="175" t="s">
        <v>89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ht="52.5" customHeight="1" spans="1:15">
      <c r="A15" s="174" t="s">
        <v>90</v>
      </c>
      <c r="B15" s="174" t="s">
        <v>91</v>
      </c>
      <c r="C15" s="140">
        <v>7831.49</v>
      </c>
      <c r="D15" s="140">
        <v>7831.49</v>
      </c>
      <c r="E15" s="140">
        <v>7831.49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ht="52.5" customHeight="1" spans="1:15">
      <c r="A16" s="175" t="s">
        <v>92</v>
      </c>
      <c r="B16" s="175" t="s">
        <v>91</v>
      </c>
      <c r="C16" s="140">
        <v>7831.49</v>
      </c>
      <c r="D16" s="140">
        <v>7831.49</v>
      </c>
      <c r="E16" s="140">
        <v>7831.49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ht="52.5" customHeight="1" spans="1:15">
      <c r="A17" s="173" t="s">
        <v>93</v>
      </c>
      <c r="B17" s="173" t="s">
        <v>94</v>
      </c>
      <c r="C17" s="140">
        <v>69070.68</v>
      </c>
      <c r="D17" s="140">
        <v>69070.68</v>
      </c>
      <c r="E17" s="140">
        <v>69070.68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ht="52.5" customHeight="1" spans="1:15">
      <c r="A18" s="174" t="s">
        <v>95</v>
      </c>
      <c r="B18" s="174" t="s">
        <v>96</v>
      </c>
      <c r="C18" s="140">
        <v>69070.68</v>
      </c>
      <c r="D18" s="140">
        <v>69070.68</v>
      </c>
      <c r="E18" s="140">
        <v>69070.68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52.5" customHeight="1" spans="1:15">
      <c r="A19" s="175" t="s">
        <v>97</v>
      </c>
      <c r="B19" s="175" t="s">
        <v>98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52.5" customHeight="1" spans="1:15">
      <c r="A20" s="175" t="s">
        <v>99</v>
      </c>
      <c r="B20" s="175" t="s">
        <v>100</v>
      </c>
      <c r="C20" s="140">
        <v>66757.85</v>
      </c>
      <c r="D20" s="140">
        <v>66757.85</v>
      </c>
      <c r="E20" s="140">
        <v>66757.85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52.5" customHeight="1" spans="1:15">
      <c r="A21" s="175" t="s">
        <v>101</v>
      </c>
      <c r="B21" s="175" t="s">
        <v>102</v>
      </c>
      <c r="C21" s="140">
        <v>2312.83</v>
      </c>
      <c r="D21" s="140">
        <v>2312.83</v>
      </c>
      <c r="E21" s="140">
        <v>2312.83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52.5" customHeight="1" spans="1:15">
      <c r="A22" s="173" t="s">
        <v>103</v>
      </c>
      <c r="B22" s="173" t="s">
        <v>104</v>
      </c>
      <c r="C22" s="140">
        <v>500000</v>
      </c>
      <c r="D22" s="140"/>
      <c r="E22" s="140"/>
      <c r="F22" s="140"/>
      <c r="G22" s="140"/>
      <c r="H22" s="140"/>
      <c r="I22" s="140"/>
      <c r="J22" s="140">
        <v>500000</v>
      </c>
      <c r="K22" s="140"/>
      <c r="L22" s="140"/>
      <c r="M22" s="140"/>
      <c r="N22" s="140"/>
      <c r="O22" s="140">
        <v>500000</v>
      </c>
    </row>
    <row r="23" ht="52.5" customHeight="1" spans="1:15">
      <c r="A23" s="174" t="s">
        <v>105</v>
      </c>
      <c r="B23" s="174" t="s">
        <v>106</v>
      </c>
      <c r="C23" s="140">
        <v>500000</v>
      </c>
      <c r="D23" s="140"/>
      <c r="E23" s="140"/>
      <c r="F23" s="140"/>
      <c r="G23" s="140"/>
      <c r="H23" s="140"/>
      <c r="I23" s="140"/>
      <c r="J23" s="140">
        <v>500000</v>
      </c>
      <c r="K23" s="140"/>
      <c r="L23" s="140"/>
      <c r="M23" s="140"/>
      <c r="N23" s="140"/>
      <c r="O23" s="140">
        <v>500000</v>
      </c>
    </row>
    <row r="24" ht="52.5" customHeight="1" spans="1:15">
      <c r="A24" s="175" t="s">
        <v>107</v>
      </c>
      <c r="B24" s="175" t="s">
        <v>108</v>
      </c>
      <c r="C24" s="140">
        <v>500000</v>
      </c>
      <c r="D24" s="140"/>
      <c r="E24" s="140"/>
      <c r="F24" s="140"/>
      <c r="G24" s="140"/>
      <c r="H24" s="140"/>
      <c r="I24" s="140"/>
      <c r="J24" s="140">
        <v>500000</v>
      </c>
      <c r="K24" s="140"/>
      <c r="L24" s="140"/>
      <c r="M24" s="140"/>
      <c r="N24" s="140"/>
      <c r="O24" s="140">
        <v>500000</v>
      </c>
    </row>
    <row r="25" ht="52.5" customHeight="1" spans="1:15">
      <c r="A25" s="174" t="s">
        <v>109</v>
      </c>
      <c r="B25" s="174" t="s">
        <v>110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52.5" customHeight="1" spans="1:15">
      <c r="A26" s="175" t="s">
        <v>111</v>
      </c>
      <c r="B26" s="175" t="s">
        <v>112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ht="52.5" customHeight="1" spans="1:15">
      <c r="A27" s="173" t="s">
        <v>113</v>
      </c>
      <c r="B27" s="173" t="s">
        <v>114</v>
      </c>
      <c r="C27" s="140">
        <v>138770.04</v>
      </c>
      <c r="D27" s="140">
        <v>138770.04</v>
      </c>
      <c r="E27" s="140">
        <v>138770.04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ht="52.5" customHeight="1" spans="1:15">
      <c r="A28" s="174" t="s">
        <v>115</v>
      </c>
      <c r="B28" s="174" t="s">
        <v>116</v>
      </c>
      <c r="C28" s="140">
        <v>138770.04</v>
      </c>
      <c r="D28" s="140">
        <v>138770.04</v>
      </c>
      <c r="E28" s="140">
        <v>138770.04</v>
      </c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ht="52.5" customHeight="1" spans="1:15">
      <c r="A29" s="175" t="s">
        <v>117</v>
      </c>
      <c r="B29" s="175" t="s">
        <v>118</v>
      </c>
      <c r="C29" s="140">
        <v>138770.04</v>
      </c>
      <c r="D29" s="140">
        <v>138770.04</v>
      </c>
      <c r="E29" s="140">
        <v>138770.04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ht="30" customHeight="1" spans="1:15">
      <c r="A30" s="172" t="s">
        <v>30</v>
      </c>
      <c r="B30" s="172"/>
      <c r="C30" s="140">
        <v>2114312.88</v>
      </c>
      <c r="D30" s="140">
        <v>1614312.88</v>
      </c>
      <c r="E30" s="140">
        <v>1614312.88</v>
      </c>
      <c r="F30" s="140"/>
      <c r="G30" s="140"/>
      <c r="H30" s="140"/>
      <c r="I30" s="140"/>
      <c r="J30" s="140">
        <v>500000</v>
      </c>
      <c r="K30" s="140"/>
      <c r="L30" s="140"/>
      <c r="M30" s="140"/>
      <c r="N30" s="140"/>
      <c r="O30" s="140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6" t="s">
        <v>119</v>
      </c>
    </row>
    <row r="2" ht="30.75" customHeight="1" spans="1:4">
      <c r="A2" s="162" t="str">
        <f>"2026"&amp;"年部门财政拨款收支预算总表"</f>
        <v>2026年部门财政拨款收支预算总表</v>
      </c>
      <c r="B2" s="162"/>
      <c r="C2" s="162"/>
      <c r="D2" s="162"/>
    </row>
    <row r="3" ht="18.75" customHeight="1" spans="1:4">
      <c r="A3" s="31" t="str">
        <f>"单位名称："&amp;"芒市搬迁安置办公室"</f>
        <v>单位名称：芒市搬迁安置办公室</v>
      </c>
      <c r="B3" s="163"/>
      <c r="C3" s="163"/>
      <c r="D3" s="97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5" t="s">
        <v>122</v>
      </c>
      <c r="B5" s="11" t="s">
        <v>5</v>
      </c>
      <c r="C5" s="75" t="s">
        <v>123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3" t="s">
        <v>124</v>
      </c>
      <c r="B7" s="23">
        <v>1614312.88</v>
      </c>
      <c r="C7" s="93" t="s">
        <v>125</v>
      </c>
      <c r="D7" s="23">
        <v>1614312.88</v>
      </c>
    </row>
    <row r="8" ht="19.5" customHeight="1" spans="1:4">
      <c r="A8" s="93" t="s">
        <v>126</v>
      </c>
      <c r="B8" s="23">
        <v>1614312.88</v>
      </c>
      <c r="C8" s="164" t="str">
        <f>"（"&amp;"一"&amp;"）"&amp;"一般公共服务支出"</f>
        <v>（一）一般公共服务支出</v>
      </c>
      <c r="D8" s="23">
        <v>1206392.68</v>
      </c>
    </row>
    <row r="9" ht="19.5" customHeight="1" spans="1:4">
      <c r="A9" s="165" t="s">
        <v>127</v>
      </c>
      <c r="B9" s="23"/>
      <c r="C9" s="164" t="str">
        <f>"（"&amp;"二"&amp;"）"&amp;"社会保障和就业支出"</f>
        <v>（二）社会保障和就业支出</v>
      </c>
      <c r="D9" s="23">
        <v>200079.48</v>
      </c>
    </row>
    <row r="10" ht="19.5" customHeight="1" spans="1:4">
      <c r="A10" s="165" t="s">
        <v>128</v>
      </c>
      <c r="B10" s="23"/>
      <c r="C10" s="164" t="str">
        <f>"（"&amp;"三"&amp;"）"&amp;"卫生健康支出"</f>
        <v>（三）卫生健康支出</v>
      </c>
      <c r="D10" s="23">
        <v>69070.68</v>
      </c>
    </row>
    <row r="11" ht="19.5" customHeight="1" spans="1:4">
      <c r="A11" s="165" t="s">
        <v>129</v>
      </c>
      <c r="B11" s="23"/>
      <c r="C11" s="164" t="str">
        <f>"（"&amp;"四"&amp;"）"&amp;"住房保障支出"</f>
        <v>（四）住房保障支出</v>
      </c>
      <c r="D11" s="23">
        <v>138770.04</v>
      </c>
    </row>
    <row r="12" ht="19.5" customHeight="1" spans="1:4">
      <c r="A12" s="165" t="s">
        <v>126</v>
      </c>
      <c r="B12" s="23"/>
      <c r="C12" s="164"/>
      <c r="D12" s="23"/>
    </row>
    <row r="13" ht="19.5" customHeight="1" spans="1:4">
      <c r="A13" s="165" t="s">
        <v>127</v>
      </c>
      <c r="B13" s="23"/>
      <c r="C13" s="164"/>
      <c r="D13" s="23"/>
    </row>
    <row r="14" ht="19.5" customHeight="1" spans="1:4">
      <c r="A14" s="165" t="s">
        <v>128</v>
      </c>
      <c r="B14" s="23"/>
      <c r="C14" s="164"/>
      <c r="D14" s="23"/>
    </row>
    <row r="15" ht="19.5" customHeight="1" spans="1:4">
      <c r="A15" s="166"/>
      <c r="B15" s="23"/>
      <c r="C15" s="164"/>
      <c r="D15" s="23"/>
    </row>
    <row r="16" ht="19.5" customHeight="1" spans="1:4">
      <c r="A16" s="166"/>
      <c r="B16" s="23"/>
      <c r="C16" s="164"/>
      <c r="D16" s="23"/>
    </row>
    <row r="17" ht="19.5" customHeight="1" spans="1:4">
      <c r="A17" s="166"/>
      <c r="B17" s="23"/>
      <c r="C17" s="164"/>
      <c r="D17" s="23"/>
    </row>
    <row r="18" ht="19.5" customHeight="1" spans="1:4">
      <c r="A18" s="166"/>
      <c r="B18" s="23"/>
      <c r="C18" s="164"/>
      <c r="D18" s="23"/>
    </row>
    <row r="19" ht="19.5" customHeight="1" spans="1:4">
      <c r="A19" s="166"/>
      <c r="B19" s="23"/>
      <c r="C19" s="164"/>
      <c r="D19" s="23"/>
    </row>
    <row r="20" ht="19.5" customHeight="1" spans="1:4">
      <c r="A20" s="93"/>
      <c r="B20" s="23"/>
      <c r="C20" s="164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64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65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64"/>
      <c r="B30" s="23"/>
      <c r="C30" s="93"/>
      <c r="D30" s="23"/>
    </row>
    <row r="31" ht="18" customHeight="1" spans="1:4">
      <c r="A31" s="164"/>
      <c r="B31" s="23"/>
      <c r="C31" s="93"/>
      <c r="D31" s="23"/>
    </row>
    <row r="32" ht="18" customHeight="1" spans="1:4">
      <c r="A32" s="164"/>
      <c r="B32" s="23"/>
      <c r="C32" s="165"/>
      <c r="D32" s="23"/>
    </row>
    <row r="33" ht="18" customHeight="1" spans="1:4">
      <c r="A33" s="164"/>
      <c r="B33" s="23"/>
      <c r="C33" s="165"/>
      <c r="D33" s="23"/>
    </row>
    <row r="34" ht="19.5" customHeight="1" spans="1:4">
      <c r="A34" s="164"/>
      <c r="B34" s="167"/>
      <c r="C34" s="93"/>
      <c r="D34" s="167"/>
    </row>
    <row r="35" ht="19.5" customHeight="1" spans="1:4">
      <c r="A35" s="164"/>
      <c r="B35" s="23"/>
      <c r="C35" s="93" t="s">
        <v>130</v>
      </c>
      <c r="D35" s="23"/>
    </row>
    <row r="36" ht="19.5" customHeight="1" spans="1:4">
      <c r="A36" s="168" t="s">
        <v>24</v>
      </c>
      <c r="B36" s="23">
        <v>1614312.88</v>
      </c>
      <c r="C36" s="168" t="s">
        <v>25</v>
      </c>
      <c r="D36" s="23">
        <v>1614312.88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C22" sqref="C22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9"/>
      <c r="B1" s="129"/>
      <c r="C1" s="129"/>
      <c r="D1" s="129"/>
      <c r="E1" s="129"/>
      <c r="F1" s="129"/>
      <c r="G1" s="133" t="s">
        <v>131</v>
      </c>
    </row>
    <row r="2" ht="33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"单位名称："&amp;"芒市搬迁安置办公室"</f>
        <v>单位名称：芒市搬迁安置办公室</v>
      </c>
      <c r="B3" s="156"/>
      <c r="C3" s="129"/>
      <c r="D3" s="129"/>
      <c r="E3" s="129"/>
      <c r="F3" s="129"/>
      <c r="G3" s="133" t="s">
        <v>1</v>
      </c>
    </row>
    <row r="4" ht="18.75" customHeight="1" spans="1:7">
      <c r="A4" s="157" t="s">
        <v>132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133</v>
      </c>
      <c r="F5" s="157" t="s">
        <v>134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1206392.68</v>
      </c>
      <c r="D7" s="159">
        <v>1206392.68</v>
      </c>
      <c r="E7" s="159">
        <v>1105117</v>
      </c>
      <c r="F7" s="159">
        <v>101275.68</v>
      </c>
      <c r="G7" s="159"/>
    </row>
    <row r="8" ht="18.75" customHeight="1" outlineLevel="1" spans="1:7">
      <c r="A8" s="160" t="s">
        <v>76</v>
      </c>
      <c r="B8" s="160" t="s">
        <v>77</v>
      </c>
      <c r="C8" s="159">
        <v>1206392.68</v>
      </c>
      <c r="D8" s="159">
        <v>1206392.68</v>
      </c>
      <c r="E8" s="159">
        <v>1105117</v>
      </c>
      <c r="F8" s="159">
        <v>101275.68</v>
      </c>
      <c r="G8" s="159"/>
    </row>
    <row r="9" ht="18.75" customHeight="1" outlineLevel="2" spans="1:7">
      <c r="A9" s="161" t="s">
        <v>78</v>
      </c>
      <c r="B9" s="161" t="s">
        <v>79</v>
      </c>
      <c r="C9" s="159">
        <v>1206392.68</v>
      </c>
      <c r="D9" s="159">
        <v>1206392.68</v>
      </c>
      <c r="E9" s="159">
        <v>1105117</v>
      </c>
      <c r="F9" s="159">
        <v>101275.68</v>
      </c>
      <c r="G9" s="159"/>
    </row>
    <row r="10" ht="18.75" customHeight="1" spans="1:7">
      <c r="A10" s="158" t="s">
        <v>80</v>
      </c>
      <c r="B10" s="158" t="s">
        <v>81</v>
      </c>
      <c r="C10" s="159">
        <v>200079.48</v>
      </c>
      <c r="D10" s="159">
        <v>200079.48</v>
      </c>
      <c r="E10" s="159">
        <v>200079.48</v>
      </c>
      <c r="F10" s="159"/>
      <c r="G10" s="159"/>
    </row>
    <row r="11" ht="18.75" customHeight="1" outlineLevel="1" spans="1:7">
      <c r="A11" s="160" t="s">
        <v>82</v>
      </c>
      <c r="B11" s="160" t="s">
        <v>83</v>
      </c>
      <c r="C11" s="159">
        <v>192247.99</v>
      </c>
      <c r="D11" s="159">
        <v>192247.99</v>
      </c>
      <c r="E11" s="159">
        <v>192247.99</v>
      </c>
      <c r="F11" s="159"/>
      <c r="G11" s="159"/>
    </row>
    <row r="12" ht="18.75" customHeight="1" outlineLevel="2" spans="1:7">
      <c r="A12" s="161" t="s">
        <v>84</v>
      </c>
      <c r="B12" s="161" t="s">
        <v>85</v>
      </c>
      <c r="C12" s="159">
        <v>1200</v>
      </c>
      <c r="D12" s="159">
        <v>1200</v>
      </c>
      <c r="E12" s="159">
        <v>1200</v>
      </c>
      <c r="F12" s="159"/>
      <c r="G12" s="159"/>
    </row>
    <row r="13" ht="18.75" customHeight="1" outlineLevel="2" spans="1:7">
      <c r="A13" s="161" t="s">
        <v>86</v>
      </c>
      <c r="B13" s="161" t="s">
        <v>87</v>
      </c>
      <c r="C13" s="159">
        <v>191047.99</v>
      </c>
      <c r="D13" s="159">
        <v>191047.99</v>
      </c>
      <c r="E13" s="159">
        <v>191047.99</v>
      </c>
      <c r="F13" s="159"/>
      <c r="G13" s="159"/>
    </row>
    <row r="14" ht="18.75" customHeight="1" outlineLevel="1" spans="1:7">
      <c r="A14" s="160" t="s">
        <v>90</v>
      </c>
      <c r="B14" s="160" t="s">
        <v>91</v>
      </c>
      <c r="C14" s="159">
        <v>7831.49</v>
      </c>
      <c r="D14" s="159">
        <v>7831.49</v>
      </c>
      <c r="E14" s="159">
        <v>7831.49</v>
      </c>
      <c r="F14" s="159"/>
      <c r="G14" s="159"/>
    </row>
    <row r="15" ht="18.75" customHeight="1" outlineLevel="2" spans="1:7">
      <c r="A15" s="161" t="s">
        <v>92</v>
      </c>
      <c r="B15" s="161" t="s">
        <v>91</v>
      </c>
      <c r="C15" s="159">
        <v>7831.49</v>
      </c>
      <c r="D15" s="159">
        <v>7831.49</v>
      </c>
      <c r="E15" s="159">
        <v>7831.49</v>
      </c>
      <c r="F15" s="159"/>
      <c r="G15" s="159"/>
    </row>
    <row r="16" ht="18.75" customHeight="1" spans="1:7">
      <c r="A16" s="158" t="s">
        <v>93</v>
      </c>
      <c r="B16" s="158" t="s">
        <v>94</v>
      </c>
      <c r="C16" s="159">
        <v>69070.68</v>
      </c>
      <c r="D16" s="159">
        <v>69070.68</v>
      </c>
      <c r="E16" s="159">
        <v>69070.68</v>
      </c>
      <c r="F16" s="159"/>
      <c r="G16" s="159"/>
    </row>
    <row r="17" ht="18.75" customHeight="1" outlineLevel="1" spans="1:7">
      <c r="A17" s="160" t="s">
        <v>95</v>
      </c>
      <c r="B17" s="160" t="s">
        <v>96</v>
      </c>
      <c r="C17" s="159">
        <v>69070.68</v>
      </c>
      <c r="D17" s="159">
        <v>69070.68</v>
      </c>
      <c r="E17" s="159">
        <v>69070.68</v>
      </c>
      <c r="F17" s="159"/>
      <c r="G17" s="159"/>
    </row>
    <row r="18" ht="18.75" customHeight="1" outlineLevel="2" spans="1:7">
      <c r="A18" s="161" t="s">
        <v>99</v>
      </c>
      <c r="B18" s="161" t="s">
        <v>100</v>
      </c>
      <c r="C18" s="159">
        <v>66757.85</v>
      </c>
      <c r="D18" s="159">
        <v>66757.85</v>
      </c>
      <c r="E18" s="159">
        <v>66757.85</v>
      </c>
      <c r="F18" s="159"/>
      <c r="G18" s="159"/>
    </row>
    <row r="19" ht="18.75" customHeight="1" outlineLevel="2" spans="1:7">
      <c r="A19" s="161" t="s">
        <v>101</v>
      </c>
      <c r="B19" s="161" t="s">
        <v>102</v>
      </c>
      <c r="C19" s="159">
        <v>2312.83</v>
      </c>
      <c r="D19" s="159">
        <v>2312.83</v>
      </c>
      <c r="E19" s="159">
        <v>2312.83</v>
      </c>
      <c r="F19" s="159"/>
      <c r="G19" s="159"/>
    </row>
    <row r="20" ht="18.75" customHeight="1" spans="1:7">
      <c r="A20" s="158" t="s">
        <v>113</v>
      </c>
      <c r="B20" s="158" t="s">
        <v>114</v>
      </c>
      <c r="C20" s="159">
        <v>138770.04</v>
      </c>
      <c r="D20" s="159">
        <v>138770.04</v>
      </c>
      <c r="E20" s="159">
        <v>138770.04</v>
      </c>
      <c r="F20" s="159"/>
      <c r="G20" s="159"/>
    </row>
    <row r="21" ht="18.75" customHeight="1" outlineLevel="1" spans="1:7">
      <c r="A21" s="160" t="s">
        <v>115</v>
      </c>
      <c r="B21" s="160" t="s">
        <v>116</v>
      </c>
      <c r="C21" s="159">
        <v>138770.04</v>
      </c>
      <c r="D21" s="159">
        <v>138770.04</v>
      </c>
      <c r="E21" s="159">
        <v>138770.04</v>
      </c>
      <c r="F21" s="159"/>
      <c r="G21" s="159"/>
    </row>
    <row r="22" ht="18.75" customHeight="1" outlineLevel="2" spans="1:7">
      <c r="A22" s="161" t="s">
        <v>117</v>
      </c>
      <c r="B22" s="161" t="s">
        <v>118</v>
      </c>
      <c r="C22" s="159">
        <v>138770.04</v>
      </c>
      <c r="D22" s="159">
        <v>138770.04</v>
      </c>
      <c r="E22" s="159">
        <v>138770.04</v>
      </c>
      <c r="F22" s="159"/>
      <c r="G22" s="159"/>
    </row>
    <row r="23" ht="18.75" customHeight="1" spans="1:7">
      <c r="A23" s="157" t="s">
        <v>30</v>
      </c>
      <c r="B23" s="157"/>
      <c r="C23" s="159">
        <v>1614312.88</v>
      </c>
      <c r="D23" s="159">
        <v>1614312.88</v>
      </c>
      <c r="E23" s="159">
        <v>1513037.2</v>
      </c>
      <c r="F23" s="159">
        <v>101275.68</v>
      </c>
      <c r="G23" s="159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opLeftCell="A7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6"/>
      <c r="B1" s="146"/>
      <c r="C1" s="147"/>
      <c r="D1" s="1"/>
      <c r="E1" s="1"/>
      <c r="F1" s="148" t="s">
        <v>135</v>
      </c>
    </row>
    <row r="2" ht="33.75" customHeight="1" spans="1:6">
      <c r="A2" s="149" t="str">
        <f>"2026"&amp;"年一般公共预算“三公”经费支出预算表"</f>
        <v>2026年一般公共预算“三公”经费支出预算表</v>
      </c>
      <c r="B2" s="149"/>
      <c r="C2" s="149"/>
      <c r="D2" s="149"/>
      <c r="E2" s="149"/>
      <c r="F2" s="149"/>
    </row>
    <row r="3" ht="21.75" customHeight="1" spans="1:6">
      <c r="A3" s="150" t="str">
        <f>"单位名称："&amp;"芒市搬迁安置办公室"</f>
        <v>单位名称：芒市搬迁安置办公室</v>
      </c>
      <c r="B3" s="146"/>
      <c r="C3" s="147"/>
      <c r="D3" s="3"/>
      <c r="E3" s="1"/>
      <c r="F3" s="148" t="s">
        <v>27</v>
      </c>
    </row>
    <row r="4" ht="19.5" customHeight="1" spans="1:6">
      <c r="A4" s="11" t="s">
        <v>136</v>
      </c>
      <c r="B4" s="75" t="s">
        <v>137</v>
      </c>
      <c r="C4" s="12" t="s">
        <v>138</v>
      </c>
      <c r="D4" s="13"/>
      <c r="E4" s="14"/>
      <c r="F4" s="75" t="s">
        <v>139</v>
      </c>
    </row>
    <row r="5" ht="19.5" customHeight="1" spans="1:6">
      <c r="A5" s="18"/>
      <c r="B5" s="78"/>
      <c r="C5" s="35" t="s">
        <v>33</v>
      </c>
      <c r="D5" s="35" t="s">
        <v>140</v>
      </c>
      <c r="E5" s="35" t="s">
        <v>141</v>
      </c>
      <c r="F5" s="78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>
        <v>14100</v>
      </c>
      <c r="B7" s="153"/>
      <c r="C7" s="154">
        <v>9400</v>
      </c>
      <c r="D7" s="153"/>
      <c r="E7" s="153">
        <v>9400</v>
      </c>
      <c r="F7" s="153">
        <v>4700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5" t="s">
        <v>142</v>
      </c>
      <c r="U1" s="145"/>
      <c r="V1" s="145"/>
      <c r="W1" s="145"/>
    </row>
    <row r="2" ht="45.75" customHeight="1" spans="1:23">
      <c r="A2" s="142" t="str">
        <f>"2026"&amp;"年部门基本支出预算表"</f>
        <v>2026年部门基本支出预算表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1" t="str">
        <f>"单位名称："&amp;"芒市搬迁安置办公室"</f>
        <v>单位名称：芒市搬迁安置办公室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5" t="s">
        <v>27</v>
      </c>
      <c r="U3" s="145"/>
      <c r="V3" s="145"/>
      <c r="W3" s="145"/>
    </row>
    <row r="4" ht="18.75" customHeight="1" spans="1:23">
      <c r="A4" s="143" t="s">
        <v>143</v>
      </c>
      <c r="B4" s="143" t="s">
        <v>144</v>
      </c>
      <c r="C4" s="143" t="s">
        <v>145</v>
      </c>
      <c r="D4" s="143" t="s">
        <v>146</v>
      </c>
      <c r="E4" s="143" t="s">
        <v>147</v>
      </c>
      <c r="F4" s="143" t="s">
        <v>148</v>
      </c>
      <c r="G4" s="143" t="s">
        <v>149</v>
      </c>
      <c r="H4" s="143" t="s">
        <v>150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ht="28.3" customHeight="1" spans="1:23">
      <c r="A5" s="143"/>
      <c r="B5" s="143"/>
      <c r="C5" s="143"/>
      <c r="D5" s="143"/>
      <c r="E5" s="143"/>
      <c r="F5" s="143"/>
      <c r="G5" s="143"/>
      <c r="H5" s="143" t="s">
        <v>151</v>
      </c>
      <c r="I5" s="143" t="s">
        <v>34</v>
      </c>
      <c r="J5" s="143" t="s">
        <v>152</v>
      </c>
      <c r="K5" s="143" t="s">
        <v>153</v>
      </c>
      <c r="L5" s="143" t="s">
        <v>154</v>
      </c>
      <c r="M5" s="143" t="s">
        <v>155</v>
      </c>
      <c r="N5" s="143" t="s">
        <v>156</v>
      </c>
      <c r="O5" s="143" t="s">
        <v>35</v>
      </c>
      <c r="P5" s="143" t="s">
        <v>36</v>
      </c>
      <c r="Q5" s="143" t="s">
        <v>37</v>
      </c>
      <c r="R5" s="143" t="s">
        <v>51</v>
      </c>
      <c r="S5" s="143"/>
      <c r="T5" s="143"/>
      <c r="U5" s="143"/>
      <c r="V5" s="143"/>
      <c r="W5" s="143"/>
    </row>
    <row r="6" ht="24" customHeight="1" spans="1:23">
      <c r="A6" s="143"/>
      <c r="B6" s="143"/>
      <c r="C6" s="143"/>
      <c r="D6" s="143"/>
      <c r="E6" s="143"/>
      <c r="F6" s="143"/>
      <c r="G6" s="143"/>
      <c r="H6" s="143"/>
      <c r="I6" s="143" t="s">
        <v>157</v>
      </c>
      <c r="J6" s="143" t="s">
        <v>152</v>
      </c>
      <c r="K6" s="143" t="s">
        <v>153</v>
      </c>
      <c r="L6" s="143" t="s">
        <v>154</v>
      </c>
      <c r="M6" s="143" t="s">
        <v>155</v>
      </c>
      <c r="N6" s="143" t="s">
        <v>34</v>
      </c>
      <c r="O6" s="143" t="s">
        <v>35</v>
      </c>
      <c r="P6" s="143" t="s">
        <v>36</v>
      </c>
      <c r="Q6" s="143"/>
      <c r="R6" s="143" t="s">
        <v>33</v>
      </c>
      <c r="S6" s="143" t="s">
        <v>40</v>
      </c>
      <c r="T6" s="143" t="s">
        <v>41</v>
      </c>
      <c r="U6" s="143" t="s">
        <v>42</v>
      </c>
      <c r="V6" s="143" t="s">
        <v>43</v>
      </c>
      <c r="W6" s="143" t="s">
        <v>44</v>
      </c>
    </row>
    <row r="7" ht="32.05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33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ht="18.75" customHeight="1" spans="1:23">
      <c r="A8" s="143" t="s">
        <v>59</v>
      </c>
      <c r="B8" s="143" t="s">
        <v>60</v>
      </c>
      <c r="C8" s="143" t="s">
        <v>61</v>
      </c>
      <c r="D8" s="143" t="s">
        <v>62</v>
      </c>
      <c r="E8" s="143" t="s">
        <v>63</v>
      </c>
      <c r="F8" s="143" t="s">
        <v>64</v>
      </c>
      <c r="G8" s="143" t="s">
        <v>65</v>
      </c>
      <c r="H8" s="143" t="s">
        <v>66</v>
      </c>
      <c r="I8" s="143" t="s">
        <v>67</v>
      </c>
      <c r="J8" s="143" t="s">
        <v>68</v>
      </c>
      <c r="K8" s="143" t="s">
        <v>69</v>
      </c>
      <c r="L8" s="143" t="s">
        <v>70</v>
      </c>
      <c r="M8" s="143" t="s">
        <v>71</v>
      </c>
      <c r="N8" s="143" t="s">
        <v>72</v>
      </c>
      <c r="O8" s="143" t="s">
        <v>73</v>
      </c>
      <c r="P8" s="143" t="s">
        <v>158</v>
      </c>
      <c r="Q8" s="143" t="s">
        <v>159</v>
      </c>
      <c r="R8" s="143" t="s">
        <v>160</v>
      </c>
      <c r="S8" s="143" t="s">
        <v>161</v>
      </c>
      <c r="T8" s="143" t="s">
        <v>162</v>
      </c>
      <c r="U8" s="143" t="s">
        <v>163</v>
      </c>
      <c r="V8" s="143" t="s">
        <v>164</v>
      </c>
      <c r="W8" s="143" t="s">
        <v>165</v>
      </c>
    </row>
    <row r="9" ht="53.25" customHeight="1" spans="1:23">
      <c r="A9" s="138" t="s">
        <v>46</v>
      </c>
      <c r="B9" s="138"/>
      <c r="C9" s="138"/>
      <c r="D9" s="138"/>
      <c r="E9" s="138"/>
      <c r="F9" s="138"/>
      <c r="G9" s="138"/>
      <c r="H9" s="140">
        <v>1614312.88</v>
      </c>
      <c r="I9" s="140">
        <v>1614312.88</v>
      </c>
      <c r="J9" s="140"/>
      <c r="K9" s="140"/>
      <c r="L9" s="140">
        <v>1614312.88</v>
      </c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</row>
    <row r="10" ht="53.25" customHeight="1" outlineLevel="1" spans="1:23">
      <c r="A10" s="138" t="s">
        <v>46</v>
      </c>
      <c r="B10" s="138" t="s">
        <v>166</v>
      </c>
      <c r="C10" s="138" t="s">
        <v>167</v>
      </c>
      <c r="D10" s="138" t="s">
        <v>78</v>
      </c>
      <c r="E10" s="138" t="s">
        <v>79</v>
      </c>
      <c r="F10" s="138" t="s">
        <v>168</v>
      </c>
      <c r="G10" s="138" t="s">
        <v>169</v>
      </c>
      <c r="H10" s="140">
        <v>451596</v>
      </c>
      <c r="I10" s="140">
        <v>451596</v>
      </c>
      <c r="J10" s="140"/>
      <c r="K10" s="140"/>
      <c r="L10" s="140">
        <v>451596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53.25" customHeight="1" outlineLevel="1" spans="1:23">
      <c r="A11" s="138" t="s">
        <v>46</v>
      </c>
      <c r="B11" s="138" t="s">
        <v>166</v>
      </c>
      <c r="C11" s="138" t="s">
        <v>167</v>
      </c>
      <c r="D11" s="138" t="s">
        <v>78</v>
      </c>
      <c r="E11" s="138" t="s">
        <v>79</v>
      </c>
      <c r="F11" s="138" t="s">
        <v>170</v>
      </c>
      <c r="G11" s="138" t="s">
        <v>171</v>
      </c>
      <c r="H11" s="140">
        <v>65520</v>
      </c>
      <c r="I11" s="140">
        <v>65520</v>
      </c>
      <c r="J11" s="140"/>
      <c r="K11" s="140"/>
      <c r="L11" s="140">
        <v>65520</v>
      </c>
      <c r="M11" s="138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8" t="s">
        <v>46</v>
      </c>
      <c r="B12" s="138" t="s">
        <v>166</v>
      </c>
      <c r="C12" s="138" t="s">
        <v>167</v>
      </c>
      <c r="D12" s="138" t="s">
        <v>78</v>
      </c>
      <c r="E12" s="138" t="s">
        <v>79</v>
      </c>
      <c r="F12" s="138" t="s">
        <v>172</v>
      </c>
      <c r="G12" s="138" t="s">
        <v>173</v>
      </c>
      <c r="H12" s="140">
        <v>37633</v>
      </c>
      <c r="I12" s="140">
        <v>37633</v>
      </c>
      <c r="J12" s="140"/>
      <c r="K12" s="140"/>
      <c r="L12" s="140">
        <v>37633</v>
      </c>
      <c r="M12" s="138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53.25" customHeight="1" outlineLevel="1" spans="1:23">
      <c r="A13" s="138" t="s">
        <v>46</v>
      </c>
      <c r="B13" s="138" t="s">
        <v>166</v>
      </c>
      <c r="C13" s="138" t="s">
        <v>167</v>
      </c>
      <c r="D13" s="138" t="s">
        <v>78</v>
      </c>
      <c r="E13" s="138" t="s">
        <v>79</v>
      </c>
      <c r="F13" s="138" t="s">
        <v>172</v>
      </c>
      <c r="G13" s="138" t="s">
        <v>173</v>
      </c>
      <c r="H13" s="140">
        <v>130608</v>
      </c>
      <c r="I13" s="140">
        <v>130608</v>
      </c>
      <c r="J13" s="140"/>
      <c r="K13" s="140"/>
      <c r="L13" s="140">
        <v>130608</v>
      </c>
      <c r="M13" s="138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53.25" customHeight="1" outlineLevel="1" spans="1:23">
      <c r="A14" s="138" t="s">
        <v>46</v>
      </c>
      <c r="B14" s="138" t="s">
        <v>166</v>
      </c>
      <c r="C14" s="138" t="s">
        <v>167</v>
      </c>
      <c r="D14" s="138" t="s">
        <v>78</v>
      </c>
      <c r="E14" s="138" t="s">
        <v>79</v>
      </c>
      <c r="F14" s="138" t="s">
        <v>172</v>
      </c>
      <c r="G14" s="138" t="s">
        <v>173</v>
      </c>
      <c r="H14" s="140">
        <v>223560</v>
      </c>
      <c r="I14" s="140">
        <v>223560</v>
      </c>
      <c r="J14" s="140"/>
      <c r="K14" s="140"/>
      <c r="L14" s="140">
        <v>223560</v>
      </c>
      <c r="M14" s="138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53.25" customHeight="1" outlineLevel="1" spans="1:23">
      <c r="A15" s="138" t="s">
        <v>46</v>
      </c>
      <c r="B15" s="138" t="s">
        <v>166</v>
      </c>
      <c r="C15" s="138" t="s">
        <v>167</v>
      </c>
      <c r="D15" s="138" t="s">
        <v>78</v>
      </c>
      <c r="E15" s="138" t="s">
        <v>79</v>
      </c>
      <c r="F15" s="138" t="s">
        <v>172</v>
      </c>
      <c r="G15" s="138" t="s">
        <v>173</v>
      </c>
      <c r="H15" s="140">
        <v>133500</v>
      </c>
      <c r="I15" s="140">
        <v>133500</v>
      </c>
      <c r="J15" s="140"/>
      <c r="K15" s="140"/>
      <c r="L15" s="140">
        <v>133500</v>
      </c>
      <c r="M15" s="138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53.25" customHeight="1" outlineLevel="1" spans="1:23">
      <c r="A16" s="138" t="s">
        <v>46</v>
      </c>
      <c r="B16" s="138" t="s">
        <v>174</v>
      </c>
      <c r="C16" s="138" t="s">
        <v>175</v>
      </c>
      <c r="D16" s="138" t="s">
        <v>86</v>
      </c>
      <c r="E16" s="138" t="s">
        <v>87</v>
      </c>
      <c r="F16" s="138" t="s">
        <v>176</v>
      </c>
      <c r="G16" s="138" t="s">
        <v>177</v>
      </c>
      <c r="H16" s="140">
        <v>191047.99</v>
      </c>
      <c r="I16" s="140">
        <v>191047.99</v>
      </c>
      <c r="J16" s="140"/>
      <c r="K16" s="140"/>
      <c r="L16" s="140">
        <v>191047.99</v>
      </c>
      <c r="M16" s="138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53.25" customHeight="1" outlineLevel="1" spans="1:23">
      <c r="A17" s="138" t="s">
        <v>46</v>
      </c>
      <c r="B17" s="138" t="s">
        <v>174</v>
      </c>
      <c r="C17" s="138" t="s">
        <v>175</v>
      </c>
      <c r="D17" s="138" t="s">
        <v>88</v>
      </c>
      <c r="E17" s="138" t="s">
        <v>89</v>
      </c>
      <c r="F17" s="138" t="s">
        <v>178</v>
      </c>
      <c r="G17" s="138" t="s">
        <v>179</v>
      </c>
      <c r="H17" s="140"/>
      <c r="I17" s="140"/>
      <c r="J17" s="140"/>
      <c r="K17" s="140"/>
      <c r="L17" s="140"/>
      <c r="M17" s="138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53.25" customHeight="1" outlineLevel="1" spans="1:23">
      <c r="A18" s="138" t="s">
        <v>46</v>
      </c>
      <c r="B18" s="138" t="s">
        <v>174</v>
      </c>
      <c r="C18" s="138" t="s">
        <v>175</v>
      </c>
      <c r="D18" s="138" t="s">
        <v>97</v>
      </c>
      <c r="E18" s="138" t="s">
        <v>98</v>
      </c>
      <c r="F18" s="138" t="s">
        <v>180</v>
      </c>
      <c r="G18" s="138" t="s">
        <v>181</v>
      </c>
      <c r="H18" s="140"/>
      <c r="I18" s="140"/>
      <c r="J18" s="140"/>
      <c r="K18" s="140"/>
      <c r="L18" s="140"/>
      <c r="M18" s="138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53.25" customHeight="1" outlineLevel="1" spans="1:23">
      <c r="A19" s="138" t="s">
        <v>46</v>
      </c>
      <c r="B19" s="138" t="s">
        <v>174</v>
      </c>
      <c r="C19" s="138" t="s">
        <v>175</v>
      </c>
      <c r="D19" s="138" t="s">
        <v>99</v>
      </c>
      <c r="E19" s="138" t="s">
        <v>100</v>
      </c>
      <c r="F19" s="138" t="s">
        <v>180</v>
      </c>
      <c r="G19" s="138" t="s">
        <v>181</v>
      </c>
      <c r="H19" s="140">
        <v>66757.85</v>
      </c>
      <c r="I19" s="140">
        <v>66757.85</v>
      </c>
      <c r="J19" s="140"/>
      <c r="K19" s="140"/>
      <c r="L19" s="140">
        <v>66757.85</v>
      </c>
      <c r="M19" s="138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53.25" customHeight="1" outlineLevel="1" spans="1:23">
      <c r="A20" s="138" t="s">
        <v>46</v>
      </c>
      <c r="B20" s="138" t="s">
        <v>174</v>
      </c>
      <c r="C20" s="138" t="s">
        <v>175</v>
      </c>
      <c r="D20" s="138" t="s">
        <v>101</v>
      </c>
      <c r="E20" s="138" t="s">
        <v>102</v>
      </c>
      <c r="F20" s="138" t="s">
        <v>182</v>
      </c>
      <c r="G20" s="138" t="s">
        <v>183</v>
      </c>
      <c r="H20" s="140">
        <v>2312.83</v>
      </c>
      <c r="I20" s="140">
        <v>2312.83</v>
      </c>
      <c r="J20" s="140"/>
      <c r="K20" s="140"/>
      <c r="L20" s="140">
        <v>2312.83</v>
      </c>
      <c r="M20" s="138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53.25" customHeight="1" outlineLevel="1" spans="1:23">
      <c r="A21" s="138" t="s">
        <v>46</v>
      </c>
      <c r="B21" s="138" t="s">
        <v>174</v>
      </c>
      <c r="C21" s="138" t="s">
        <v>175</v>
      </c>
      <c r="D21" s="138" t="s">
        <v>92</v>
      </c>
      <c r="E21" s="138" t="s">
        <v>91</v>
      </c>
      <c r="F21" s="138" t="s">
        <v>182</v>
      </c>
      <c r="G21" s="138" t="s">
        <v>183</v>
      </c>
      <c r="H21" s="140">
        <v>7831.49</v>
      </c>
      <c r="I21" s="140">
        <v>7831.49</v>
      </c>
      <c r="J21" s="140"/>
      <c r="K21" s="140"/>
      <c r="L21" s="140">
        <v>7831.49</v>
      </c>
      <c r="M21" s="138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53.25" customHeight="1" outlineLevel="1" spans="1:23">
      <c r="A22" s="138" t="s">
        <v>46</v>
      </c>
      <c r="B22" s="138" t="s">
        <v>174</v>
      </c>
      <c r="C22" s="138" t="s">
        <v>175</v>
      </c>
      <c r="D22" s="138" t="s">
        <v>101</v>
      </c>
      <c r="E22" s="138" t="s">
        <v>102</v>
      </c>
      <c r="F22" s="138" t="s">
        <v>182</v>
      </c>
      <c r="G22" s="138" t="s">
        <v>183</v>
      </c>
      <c r="H22" s="140"/>
      <c r="I22" s="140"/>
      <c r="J22" s="140"/>
      <c r="K22" s="140"/>
      <c r="L22" s="140"/>
      <c r="M22" s="138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53.25" customHeight="1" outlineLevel="1" spans="1:23">
      <c r="A23" s="138" t="s">
        <v>46</v>
      </c>
      <c r="B23" s="138" t="s">
        <v>184</v>
      </c>
      <c r="C23" s="138" t="s">
        <v>118</v>
      </c>
      <c r="D23" s="138" t="s">
        <v>117</v>
      </c>
      <c r="E23" s="138" t="s">
        <v>118</v>
      </c>
      <c r="F23" s="138" t="s">
        <v>185</v>
      </c>
      <c r="G23" s="138" t="s">
        <v>118</v>
      </c>
      <c r="H23" s="140">
        <v>138770.04</v>
      </c>
      <c r="I23" s="140">
        <v>138770.04</v>
      </c>
      <c r="J23" s="140"/>
      <c r="K23" s="140"/>
      <c r="L23" s="140">
        <v>138770.04</v>
      </c>
      <c r="M23" s="138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53.25" customHeight="1" outlineLevel="1" spans="1:23">
      <c r="A24" s="138" t="s">
        <v>46</v>
      </c>
      <c r="B24" s="138" t="s">
        <v>186</v>
      </c>
      <c r="C24" s="138" t="s">
        <v>187</v>
      </c>
      <c r="D24" s="138" t="s">
        <v>78</v>
      </c>
      <c r="E24" s="138" t="s">
        <v>79</v>
      </c>
      <c r="F24" s="138" t="s">
        <v>188</v>
      </c>
      <c r="G24" s="138" t="s">
        <v>189</v>
      </c>
      <c r="H24" s="140">
        <v>30000</v>
      </c>
      <c r="I24" s="140">
        <v>30000</v>
      </c>
      <c r="J24" s="140"/>
      <c r="K24" s="140"/>
      <c r="L24" s="140">
        <v>30000</v>
      </c>
      <c r="M24" s="138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53.25" customHeight="1" outlineLevel="1" spans="1:23">
      <c r="A25" s="138" t="s">
        <v>46</v>
      </c>
      <c r="B25" s="138" t="s">
        <v>190</v>
      </c>
      <c r="C25" s="138" t="s">
        <v>191</v>
      </c>
      <c r="D25" s="138" t="s">
        <v>78</v>
      </c>
      <c r="E25" s="138" t="s">
        <v>79</v>
      </c>
      <c r="F25" s="138" t="s">
        <v>192</v>
      </c>
      <c r="G25" s="138" t="s">
        <v>193</v>
      </c>
      <c r="H25" s="140">
        <v>28000</v>
      </c>
      <c r="I25" s="140">
        <v>28000</v>
      </c>
      <c r="J25" s="140"/>
      <c r="K25" s="140"/>
      <c r="L25" s="140">
        <v>28000</v>
      </c>
      <c r="M25" s="138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53.25" customHeight="1" outlineLevel="1" spans="1:23">
      <c r="A26" s="138" t="s">
        <v>46</v>
      </c>
      <c r="B26" s="138" t="s">
        <v>190</v>
      </c>
      <c r="C26" s="138" t="s">
        <v>191</v>
      </c>
      <c r="D26" s="138" t="s">
        <v>78</v>
      </c>
      <c r="E26" s="138" t="s">
        <v>79</v>
      </c>
      <c r="F26" s="138" t="s">
        <v>194</v>
      </c>
      <c r="G26" s="138" t="s">
        <v>195</v>
      </c>
      <c r="H26" s="140">
        <v>1000</v>
      </c>
      <c r="I26" s="140">
        <v>1000</v>
      </c>
      <c r="J26" s="140"/>
      <c r="K26" s="140"/>
      <c r="L26" s="140">
        <v>1000</v>
      </c>
      <c r="M26" s="138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53.25" customHeight="1" outlineLevel="1" spans="1:23">
      <c r="A27" s="138" t="s">
        <v>46</v>
      </c>
      <c r="B27" s="138" t="s">
        <v>190</v>
      </c>
      <c r="C27" s="138" t="s">
        <v>191</v>
      </c>
      <c r="D27" s="138" t="s">
        <v>78</v>
      </c>
      <c r="E27" s="138" t="s">
        <v>79</v>
      </c>
      <c r="F27" s="138" t="s">
        <v>196</v>
      </c>
      <c r="G27" s="138" t="s">
        <v>197</v>
      </c>
      <c r="H27" s="140">
        <v>30000</v>
      </c>
      <c r="I27" s="140">
        <v>30000</v>
      </c>
      <c r="J27" s="140"/>
      <c r="K27" s="140"/>
      <c r="L27" s="140">
        <v>30000</v>
      </c>
      <c r="M27" s="138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ht="53.25" customHeight="1" outlineLevel="1" spans="1:23">
      <c r="A28" s="138" t="s">
        <v>46</v>
      </c>
      <c r="B28" s="138" t="s">
        <v>198</v>
      </c>
      <c r="C28" s="138" t="s">
        <v>199</v>
      </c>
      <c r="D28" s="138" t="s">
        <v>78</v>
      </c>
      <c r="E28" s="138" t="s">
        <v>79</v>
      </c>
      <c r="F28" s="138" t="s">
        <v>200</v>
      </c>
      <c r="G28" s="138" t="s">
        <v>139</v>
      </c>
      <c r="H28" s="140">
        <v>4700</v>
      </c>
      <c r="I28" s="140">
        <v>4700</v>
      </c>
      <c r="J28" s="140"/>
      <c r="K28" s="140"/>
      <c r="L28" s="140">
        <v>4700</v>
      </c>
      <c r="M28" s="138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ht="53.25" customHeight="1" outlineLevel="1" spans="1:23">
      <c r="A29" s="138" t="s">
        <v>46</v>
      </c>
      <c r="B29" s="138" t="s">
        <v>186</v>
      </c>
      <c r="C29" s="138" t="s">
        <v>187</v>
      </c>
      <c r="D29" s="138" t="s">
        <v>78</v>
      </c>
      <c r="E29" s="138" t="s">
        <v>79</v>
      </c>
      <c r="F29" s="138" t="s">
        <v>188</v>
      </c>
      <c r="G29" s="138" t="s">
        <v>189</v>
      </c>
      <c r="H29" s="140">
        <v>30000</v>
      </c>
      <c r="I29" s="140">
        <v>30000</v>
      </c>
      <c r="J29" s="140"/>
      <c r="K29" s="140"/>
      <c r="L29" s="140">
        <v>30000</v>
      </c>
      <c r="M29" s="138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ht="53.25" customHeight="1" outlineLevel="1" spans="1:23">
      <c r="A30" s="138" t="s">
        <v>46</v>
      </c>
      <c r="B30" s="138" t="s">
        <v>190</v>
      </c>
      <c r="C30" s="138" t="s">
        <v>191</v>
      </c>
      <c r="D30" s="138" t="s">
        <v>78</v>
      </c>
      <c r="E30" s="138" t="s">
        <v>79</v>
      </c>
      <c r="F30" s="138" t="s">
        <v>201</v>
      </c>
      <c r="G30" s="138" t="s">
        <v>202</v>
      </c>
      <c r="H30" s="140">
        <v>3000</v>
      </c>
      <c r="I30" s="140">
        <v>3000</v>
      </c>
      <c r="J30" s="140"/>
      <c r="K30" s="140"/>
      <c r="L30" s="140">
        <v>3000</v>
      </c>
      <c r="M30" s="138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ht="53.25" customHeight="1" outlineLevel="1" spans="1:23">
      <c r="A31" s="138" t="s">
        <v>46</v>
      </c>
      <c r="B31" s="138" t="s">
        <v>203</v>
      </c>
      <c r="C31" s="138" t="s">
        <v>204</v>
      </c>
      <c r="D31" s="138" t="s">
        <v>78</v>
      </c>
      <c r="E31" s="138" t="s">
        <v>79</v>
      </c>
      <c r="F31" s="138" t="s">
        <v>205</v>
      </c>
      <c r="G31" s="138" t="s">
        <v>206</v>
      </c>
      <c r="H31" s="140">
        <v>9400</v>
      </c>
      <c r="I31" s="140">
        <v>9400</v>
      </c>
      <c r="J31" s="140"/>
      <c r="K31" s="140"/>
      <c r="L31" s="140">
        <v>9400</v>
      </c>
      <c r="M31" s="138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ht="53.25" customHeight="1" outlineLevel="1" spans="1:23">
      <c r="A32" s="138" t="s">
        <v>46</v>
      </c>
      <c r="B32" s="138" t="s">
        <v>186</v>
      </c>
      <c r="C32" s="138" t="s">
        <v>187</v>
      </c>
      <c r="D32" s="138" t="s">
        <v>78</v>
      </c>
      <c r="E32" s="138" t="s">
        <v>79</v>
      </c>
      <c r="F32" s="138" t="s">
        <v>188</v>
      </c>
      <c r="G32" s="138" t="s">
        <v>189</v>
      </c>
      <c r="H32" s="140">
        <v>2700</v>
      </c>
      <c r="I32" s="140">
        <v>2700</v>
      </c>
      <c r="J32" s="140"/>
      <c r="K32" s="140"/>
      <c r="L32" s="140">
        <v>2700</v>
      </c>
      <c r="M32" s="138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ht="53.25" customHeight="1" outlineLevel="1" spans="1:23">
      <c r="A33" s="138" t="s">
        <v>46</v>
      </c>
      <c r="B33" s="138" t="s">
        <v>190</v>
      </c>
      <c r="C33" s="138" t="s">
        <v>191</v>
      </c>
      <c r="D33" s="138" t="s">
        <v>78</v>
      </c>
      <c r="E33" s="138" t="s">
        <v>79</v>
      </c>
      <c r="F33" s="138" t="s">
        <v>207</v>
      </c>
      <c r="G33" s="138" t="s">
        <v>208</v>
      </c>
      <c r="H33" s="140">
        <v>3200</v>
      </c>
      <c r="I33" s="140">
        <v>3200</v>
      </c>
      <c r="J33" s="140"/>
      <c r="K33" s="140"/>
      <c r="L33" s="140">
        <v>3200</v>
      </c>
      <c r="M33" s="138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ht="53.25" customHeight="1" outlineLevel="1" spans="1:23">
      <c r="A34" s="138" t="s">
        <v>46</v>
      </c>
      <c r="B34" s="138" t="s">
        <v>190</v>
      </c>
      <c r="C34" s="138" t="s">
        <v>191</v>
      </c>
      <c r="D34" s="138" t="s">
        <v>78</v>
      </c>
      <c r="E34" s="138" t="s">
        <v>79</v>
      </c>
      <c r="F34" s="138" t="s">
        <v>209</v>
      </c>
      <c r="G34" s="138" t="s">
        <v>210</v>
      </c>
      <c r="H34" s="140">
        <v>2000</v>
      </c>
      <c r="I34" s="140">
        <v>2000</v>
      </c>
      <c r="J34" s="140"/>
      <c r="K34" s="140"/>
      <c r="L34" s="140">
        <v>2000</v>
      </c>
      <c r="M34" s="138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ht="53.25" customHeight="1" outlineLevel="1" spans="1:23">
      <c r="A35" s="138" t="s">
        <v>46</v>
      </c>
      <c r="B35" s="138" t="s">
        <v>186</v>
      </c>
      <c r="C35" s="138" t="s">
        <v>187</v>
      </c>
      <c r="D35" s="138" t="s">
        <v>84</v>
      </c>
      <c r="E35" s="138" t="s">
        <v>85</v>
      </c>
      <c r="F35" s="138" t="s">
        <v>188</v>
      </c>
      <c r="G35" s="138" t="s">
        <v>189</v>
      </c>
      <c r="H35" s="140">
        <v>1200</v>
      </c>
      <c r="I35" s="140">
        <v>1200</v>
      </c>
      <c r="J35" s="140"/>
      <c r="K35" s="140"/>
      <c r="L35" s="140">
        <v>1200</v>
      </c>
      <c r="M35" s="138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ht="53.25" customHeight="1" outlineLevel="1" spans="1:23">
      <c r="A36" s="138" t="s">
        <v>46</v>
      </c>
      <c r="B36" s="138" t="s">
        <v>211</v>
      </c>
      <c r="C36" s="138" t="s">
        <v>212</v>
      </c>
      <c r="D36" s="138" t="s">
        <v>78</v>
      </c>
      <c r="E36" s="138" t="s">
        <v>79</v>
      </c>
      <c r="F36" s="138" t="s">
        <v>213</v>
      </c>
      <c r="G36" s="138" t="s">
        <v>212</v>
      </c>
      <c r="H36" s="140">
        <v>19975.68</v>
      </c>
      <c r="I36" s="140">
        <v>19975.68</v>
      </c>
      <c r="J36" s="140"/>
      <c r="K36" s="140"/>
      <c r="L36" s="140">
        <v>19975.68</v>
      </c>
      <c r="M36" s="138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ht="53.25" customHeight="1" outlineLevel="1" spans="1:23">
      <c r="A37" s="138" t="s">
        <v>46</v>
      </c>
      <c r="B37" s="138" t="s">
        <v>211</v>
      </c>
      <c r="C37" s="138" t="s">
        <v>212</v>
      </c>
      <c r="D37" s="138" t="s">
        <v>78</v>
      </c>
      <c r="E37" s="138" t="s">
        <v>79</v>
      </c>
      <c r="F37" s="138" t="s">
        <v>213</v>
      </c>
      <c r="G37" s="138" t="s">
        <v>212</v>
      </c>
      <c r="H37" s="140"/>
      <c r="I37" s="140"/>
      <c r="J37" s="140"/>
      <c r="K37" s="140"/>
      <c r="L37" s="140"/>
      <c r="M37" s="138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ht="30.75" customHeight="1" spans="1:23">
      <c r="A38" s="144" t="s">
        <v>30</v>
      </c>
      <c r="B38" s="144"/>
      <c r="C38" s="144"/>
      <c r="D38" s="144"/>
      <c r="E38" s="144"/>
      <c r="F38" s="144"/>
      <c r="G38" s="144"/>
      <c r="H38" s="140">
        <v>1614312.88</v>
      </c>
      <c r="I38" s="140">
        <v>1614312.88</v>
      </c>
      <c r="J38" s="140"/>
      <c r="K38" s="140"/>
      <c r="L38" s="140">
        <v>1614312.88</v>
      </c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4" t="s">
        <v>214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0" t="str">
        <f>"2026"&amp;"年部门项目支出预算表"</f>
        <v>2026年部门项目支出预算表</v>
      </c>
      <c r="B2" s="130"/>
      <c r="C2" s="130" t="s">
        <v>59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5" t="str">
        <f>"单位名称："&amp;"芒市搬迁安置办公室"</f>
        <v>单位名称：芒市搬迁安置办公室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4" t="s">
        <v>27</v>
      </c>
      <c r="W3" s="134"/>
    </row>
    <row r="4" ht="26.25" customHeight="1" spans="1:23">
      <c r="A4" s="137" t="s">
        <v>215</v>
      </c>
      <c r="B4" s="137" t="s">
        <v>144</v>
      </c>
      <c r="C4" s="137" t="s">
        <v>145</v>
      </c>
      <c r="D4" s="137" t="s">
        <v>216</v>
      </c>
      <c r="E4" s="137" t="s">
        <v>146</v>
      </c>
      <c r="F4" s="137" t="s">
        <v>147</v>
      </c>
      <c r="G4" s="137" t="s">
        <v>217</v>
      </c>
      <c r="H4" s="137" t="s">
        <v>218</v>
      </c>
      <c r="I4" s="137" t="s">
        <v>30</v>
      </c>
      <c r="J4" s="137" t="s">
        <v>219</v>
      </c>
      <c r="K4" s="137"/>
      <c r="L4" s="137"/>
      <c r="M4" s="137"/>
      <c r="N4" s="137" t="s">
        <v>156</v>
      </c>
      <c r="O4" s="137"/>
      <c r="P4" s="137"/>
      <c r="Q4" s="137" t="s">
        <v>37</v>
      </c>
      <c r="R4" s="137" t="s">
        <v>51</v>
      </c>
      <c r="S4" s="137"/>
      <c r="T4" s="137"/>
      <c r="U4" s="137"/>
      <c r="V4" s="137"/>
      <c r="W4" s="137"/>
    </row>
    <row r="5" ht="26.25" customHeight="1" spans="1:23">
      <c r="A5" s="137"/>
      <c r="B5" s="137"/>
      <c r="C5" s="137"/>
      <c r="D5" s="137"/>
      <c r="E5" s="137"/>
      <c r="F5" s="137"/>
      <c r="G5" s="137"/>
      <c r="H5" s="137"/>
      <c r="I5" s="137"/>
      <c r="J5" s="137" t="s">
        <v>34</v>
      </c>
      <c r="K5" s="137"/>
      <c r="L5" s="137" t="s">
        <v>35</v>
      </c>
      <c r="M5" s="137" t="s">
        <v>36</v>
      </c>
      <c r="N5" s="137" t="s">
        <v>34</v>
      </c>
      <c r="O5" s="137" t="s">
        <v>35</v>
      </c>
      <c r="P5" s="137" t="s">
        <v>36</v>
      </c>
      <c r="Q5" s="137"/>
      <c r="R5" s="137" t="s">
        <v>33</v>
      </c>
      <c r="S5" s="137" t="s">
        <v>40</v>
      </c>
      <c r="T5" s="137" t="s">
        <v>41</v>
      </c>
      <c r="U5" s="137" t="s">
        <v>42</v>
      </c>
      <c r="V5" s="137" t="s">
        <v>43</v>
      </c>
      <c r="W5" s="137" t="s">
        <v>44</v>
      </c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33</v>
      </c>
      <c r="K6" s="137" t="s">
        <v>220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ht="18.75" customHeight="1" spans="1:23">
      <c r="A7" s="137" t="s">
        <v>59</v>
      </c>
      <c r="B7" s="137" t="s">
        <v>60</v>
      </c>
      <c r="C7" s="137" t="s">
        <v>61</v>
      </c>
      <c r="D7" s="137" t="s">
        <v>62</v>
      </c>
      <c r="E7" s="137" t="s">
        <v>63</v>
      </c>
      <c r="F7" s="137" t="s">
        <v>64</v>
      </c>
      <c r="G7" s="137" t="s">
        <v>65</v>
      </c>
      <c r="H7" s="137" t="s">
        <v>66</v>
      </c>
      <c r="I7" s="137" t="s">
        <v>67</v>
      </c>
      <c r="J7" s="137" t="s">
        <v>68</v>
      </c>
      <c r="K7" s="137" t="s">
        <v>69</v>
      </c>
      <c r="L7" s="137" t="s">
        <v>70</v>
      </c>
      <c r="M7" s="137" t="s">
        <v>71</v>
      </c>
      <c r="N7" s="137" t="s">
        <v>72</v>
      </c>
      <c r="O7" s="137" t="s">
        <v>73</v>
      </c>
      <c r="P7" s="137" t="s">
        <v>158</v>
      </c>
      <c r="Q7" s="137" t="s">
        <v>159</v>
      </c>
      <c r="R7" s="137" t="s">
        <v>160</v>
      </c>
      <c r="S7" s="137" t="s">
        <v>161</v>
      </c>
      <c r="T7" s="137" t="s">
        <v>162</v>
      </c>
      <c r="U7" s="137" t="s">
        <v>163</v>
      </c>
      <c r="V7" s="137" t="s">
        <v>164</v>
      </c>
      <c r="W7" s="137" t="s">
        <v>165</v>
      </c>
    </row>
    <row r="8" ht="52.5" customHeight="1" spans="1:23">
      <c r="A8" s="138"/>
      <c r="B8" s="138"/>
      <c r="C8" s="138" t="s">
        <v>221</v>
      </c>
      <c r="D8" s="138"/>
      <c r="E8" s="138"/>
      <c r="F8" s="138"/>
      <c r="G8" s="138"/>
      <c r="H8" s="138"/>
      <c r="I8" s="140">
        <v>500000</v>
      </c>
      <c r="J8" s="140"/>
      <c r="K8" s="140"/>
      <c r="L8" s="140"/>
      <c r="M8" s="140"/>
      <c r="N8" s="140"/>
      <c r="O8" s="140"/>
      <c r="P8" s="140"/>
      <c r="Q8" s="140"/>
      <c r="R8" s="140">
        <v>500000</v>
      </c>
      <c r="S8" s="140"/>
      <c r="T8" s="140"/>
      <c r="U8" s="140"/>
      <c r="V8" s="140"/>
      <c r="W8" s="140">
        <v>500000</v>
      </c>
    </row>
    <row r="9" ht="52.5" customHeight="1" outlineLevel="1" spans="1:23">
      <c r="A9" s="138" t="s">
        <v>222</v>
      </c>
      <c r="B9" s="138" t="s">
        <v>223</v>
      </c>
      <c r="C9" s="138" t="s">
        <v>221</v>
      </c>
      <c r="D9" s="138" t="s">
        <v>46</v>
      </c>
      <c r="E9" s="138" t="s">
        <v>107</v>
      </c>
      <c r="F9" s="138" t="s">
        <v>108</v>
      </c>
      <c r="G9" s="138" t="s">
        <v>224</v>
      </c>
      <c r="H9" s="138" t="s">
        <v>225</v>
      </c>
      <c r="I9" s="140">
        <v>500000</v>
      </c>
      <c r="J9" s="140"/>
      <c r="K9" s="140"/>
      <c r="L9" s="140"/>
      <c r="M9" s="140"/>
      <c r="N9" s="140"/>
      <c r="O9" s="140"/>
      <c r="P9" s="140"/>
      <c r="Q9" s="140"/>
      <c r="R9" s="140">
        <v>500000</v>
      </c>
      <c r="S9" s="140"/>
      <c r="T9" s="140"/>
      <c r="U9" s="140"/>
      <c r="V9" s="140"/>
      <c r="W9" s="140">
        <v>500000</v>
      </c>
    </row>
    <row r="10" ht="30" customHeight="1" spans="1:23">
      <c r="A10" s="139" t="s">
        <v>30</v>
      </c>
      <c r="B10" s="139"/>
      <c r="C10" s="139"/>
      <c r="D10" s="139"/>
      <c r="E10" s="139"/>
      <c r="F10" s="139"/>
      <c r="G10" s="139"/>
      <c r="H10" s="139"/>
      <c r="I10" s="140">
        <v>500000</v>
      </c>
      <c r="J10" s="140"/>
      <c r="K10" s="140"/>
      <c r="L10" s="140"/>
      <c r="M10" s="140"/>
      <c r="N10" s="140"/>
      <c r="O10" s="140"/>
      <c r="P10" s="140"/>
      <c r="Q10" s="140"/>
      <c r="R10" s="140">
        <v>500000</v>
      </c>
      <c r="S10" s="140"/>
      <c r="T10" s="140"/>
      <c r="U10" s="140"/>
      <c r="V10" s="140"/>
      <c r="W10" s="140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E10" sqref="E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3" t="s">
        <v>226</v>
      </c>
    </row>
    <row r="2" ht="34.5" customHeight="1" spans="1:10">
      <c r="A2" s="130" t="str">
        <f>"2026"&amp;"年部门项目支出绩效目标表"</f>
        <v>2026年部门项目支出绩效目标表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tr">
        <f>"单位名称："&amp;"芒市搬迁安置办公室"</f>
        <v>单位名称：芒市搬迁安置办公室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227</v>
      </c>
      <c r="B4" s="131" t="s">
        <v>228</v>
      </c>
      <c r="C4" s="131" t="s">
        <v>229</v>
      </c>
      <c r="D4" s="131" t="s">
        <v>230</v>
      </c>
      <c r="E4" s="131" t="s">
        <v>231</v>
      </c>
      <c r="F4" s="131" t="s">
        <v>232</v>
      </c>
      <c r="G4" s="131" t="s">
        <v>233</v>
      </c>
      <c r="H4" s="131" t="s">
        <v>234</v>
      </c>
      <c r="I4" s="131" t="s">
        <v>235</v>
      </c>
      <c r="J4" s="131" t="s">
        <v>236</v>
      </c>
    </row>
    <row r="5" ht="22.5" customHeight="1" spans="1:10">
      <c r="A5" s="131" t="s">
        <v>59</v>
      </c>
      <c r="B5" s="131" t="s">
        <v>60</v>
      </c>
      <c r="C5" s="131" t="s">
        <v>61</v>
      </c>
      <c r="D5" s="131" t="s">
        <v>62</v>
      </c>
      <c r="E5" s="131" t="s">
        <v>63</v>
      </c>
      <c r="F5" s="131" t="s">
        <v>64</v>
      </c>
      <c r="G5" s="131" t="s">
        <v>65</v>
      </c>
      <c r="H5" s="131" t="s">
        <v>66</v>
      </c>
      <c r="I5" s="131" t="s">
        <v>67</v>
      </c>
      <c r="J5" s="131" t="s">
        <v>68</v>
      </c>
    </row>
    <row r="6" ht="52.5" customHeight="1" spans="1:10">
      <c r="A6" s="131" t="s">
        <v>46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221</v>
      </c>
      <c r="B7" s="132" t="s">
        <v>237</v>
      </c>
      <c r="C7" s="132" t="s">
        <v>238</v>
      </c>
      <c r="D7" s="132" t="s">
        <v>239</v>
      </c>
      <c r="E7" s="132" t="s">
        <v>240</v>
      </c>
      <c r="F7" s="132" t="s">
        <v>241</v>
      </c>
      <c r="G7" s="131" t="s">
        <v>242</v>
      </c>
      <c r="H7" s="131" t="s">
        <v>243</v>
      </c>
      <c r="I7" s="132" t="s">
        <v>244</v>
      </c>
      <c r="J7" s="132" t="s">
        <v>240</v>
      </c>
    </row>
    <row r="8" ht="52.5" customHeight="1" outlineLevel="1" spans="1:10">
      <c r="A8" s="132" t="s">
        <v>221</v>
      </c>
      <c r="B8" s="132" t="s">
        <v>237</v>
      </c>
      <c r="C8" s="132" t="s">
        <v>245</v>
      </c>
      <c r="D8" s="132" t="s">
        <v>246</v>
      </c>
      <c r="E8" s="132" t="s">
        <v>247</v>
      </c>
      <c r="F8" s="132" t="s">
        <v>241</v>
      </c>
      <c r="G8" s="131" t="s">
        <v>242</v>
      </c>
      <c r="H8" s="131" t="s">
        <v>243</v>
      </c>
      <c r="I8" s="132" t="s">
        <v>244</v>
      </c>
      <c r="J8" s="132" t="s">
        <v>248</v>
      </c>
    </row>
    <row r="9" ht="52.5" customHeight="1" outlineLevel="1" spans="1:10">
      <c r="A9" s="132" t="s">
        <v>221</v>
      </c>
      <c r="B9" s="132" t="s">
        <v>237</v>
      </c>
      <c r="C9" s="132" t="s">
        <v>249</v>
      </c>
      <c r="D9" s="132" t="s">
        <v>250</v>
      </c>
      <c r="E9" s="132" t="s">
        <v>251</v>
      </c>
      <c r="F9" s="132" t="s">
        <v>252</v>
      </c>
      <c r="G9" s="131" t="s">
        <v>253</v>
      </c>
      <c r="H9" s="131" t="s">
        <v>243</v>
      </c>
      <c r="I9" s="132" t="s">
        <v>244</v>
      </c>
      <c r="J9" s="132" t="s">
        <v>251</v>
      </c>
    </row>
    <row r="10" ht="52.5" customHeight="1" outlineLevel="1" spans="1:10">
      <c r="A10" s="132" t="s">
        <v>221</v>
      </c>
      <c r="B10" s="132" t="s">
        <v>237</v>
      </c>
      <c r="C10" s="132" t="s">
        <v>254</v>
      </c>
      <c r="D10" s="132" t="s">
        <v>255</v>
      </c>
      <c r="E10" s="132" t="s">
        <v>256</v>
      </c>
      <c r="F10" s="132" t="s">
        <v>257</v>
      </c>
      <c r="G10" s="131" t="s">
        <v>242</v>
      </c>
      <c r="H10" s="131" t="s">
        <v>243</v>
      </c>
      <c r="I10" s="132" t="s">
        <v>244</v>
      </c>
      <c r="J10" s="132" t="s">
        <v>258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2026-02-09T07:12:00Z</dcterms:created>
  <dcterms:modified xsi:type="dcterms:W3CDTF">2025-06-27T20:45:12Z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A6D3ACD0562441E98CA938A8F9EDC5A4</vt:lpwstr>
  </property>
</Properties>
</file>