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部门基本支出预算表04!$A$9:$W$37</definedName>
    <definedName name="_xlnm._FilterDatabase" localSheetId="2" hidden="1">'部门支出预算表01-3'!$A$1:$O$28</definedName>
  </definedNames>
  <calcPr calcId="144525"/>
</workbook>
</file>

<file path=xl/sharedStrings.xml><?xml version="1.0" encoding="utf-8"?>
<sst xmlns="http://schemas.openxmlformats.org/spreadsheetml/2006/main" count="1039" uniqueCount="355">
  <si>
    <t>预算01-1表</t>
  </si>
  <si>
    <t>单位名称：芒市遮放镇中心校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</si>
  <si>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</si>
  <si>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</si>
  <si>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</si>
  <si>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</si>
  <si>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</si>
  <si>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</si>
  <si>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</si>
  <si>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</si>
  <si>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</si>
  <si>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</si>
  <si>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</si>
  <si>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</si>
  <si>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</si>
  <si>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</si>
  <si>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</si>
  <si>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</si>
  <si>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</si>
  <si>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</si>
  <si>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</si>
  <si>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</si>
  <si>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</si>
  <si>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</si>
  <si>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</si>
  <si>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</si>
  <si>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</si>
  <si>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</si>
  <si>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</si>
  <si>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</si>
  <si>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</si>
  <si>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</si>
  <si>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</si>
  <si>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</si>
  <si>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</si>
  <si>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</si>
  <si>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</si>
  <si>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</si>
  <si>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</si>
  <si>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</si>
  <si>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</si>
  <si>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</si>
  <si>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</si>
  <si>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</si>
  <si>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</si>
  <si>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</si>
  <si>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105029</t>
  </si>
  <si>
    <t>芒市遮放镇中心校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</si>
  <si>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</si>
  <si>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</si>
  <si>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</si>
  <si>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</si>
  <si>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</si>
  <si>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</si>
  <si>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</si>
  <si>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</si>
  <si>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</si>
  <si>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</si>
  <si>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</si>
  <si>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</si>
  <si>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</si>
  <si>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</si>
  <si>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</si>
  <si>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</si>
  <si>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</si>
  <si>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</si>
  <si>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</si>
  <si>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</si>
  <si>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</si>
  <si>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</si>
  <si>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</si>
  <si>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</si>
  <si>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</si>
  <si>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</si>
  <si>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</si>
  <si>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</si>
  <si>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</si>
  <si>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</si>
  <si>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</si>
  <si>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</si>
  <si>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</si>
  <si>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</si>
  <si>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</si>
  <si>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</si>
  <si>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</si>
  <si>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</si>
  <si>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</si>
  <si>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</si>
  <si>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</si>
  <si>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</si>
  <si>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</si>
  <si>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</si>
  <si>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</si>
  <si>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</si>
  <si>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</si>
  <si>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</si>
  <si>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</si>
  <si>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</si>
  <si>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</si>
  <si>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</si>
  <si>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</si>
  <si>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</si>
  <si>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</si>
  <si>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</si>
  <si>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</si>
  <si>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</si>
  <si>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</si>
  <si>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</si>
  <si>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</si>
  <si>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</si>
  <si>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</si>
  <si>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</si>
  <si>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</si>
  <si>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</si>
  <si>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</si>
  <si>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</si>
  <si>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</si>
  <si>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</si>
  <si>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</si>
  <si>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</si>
  <si>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</si>
  <si>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</si>
  <si>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</si>
  <si>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</si>
  <si>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</si>
  <si>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</si>
  <si>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</si>
  <si>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</si>
  <si>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</si>
  <si>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</si>
  <si>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</si>
  <si>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</si>
  <si>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</si>
  <si>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</si>
  <si>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</si>
  <si>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</si>
  <si>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</si>
  <si>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</si>
  <si>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</si>
  <si>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说明：芒市遮放镇中心校无一般公共预算“三公”经费支出预算，此表无数据。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</si>
  <si>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</si>
  <si>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</si>
  <si>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</si>
  <si>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</si>
  <si>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</si>
  <si>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</si>
  <si>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</si>
  <si>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</si>
  <si>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</si>
  <si>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</si>
  <si>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</si>
  <si>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</si>
  <si>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</si>
  <si>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</si>
  <si>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</si>
  <si>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</si>
  <si>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</si>
  <si>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</si>
  <si>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</si>
  <si>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</si>
  <si>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</si>
  <si>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</si>
  <si>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</si>
  <si>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</si>
  <si>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533103261100005011297</t>
  </si>
  <si>
    <t>编内聘用临时人员社会保险单位缴费</t>
  </si>
  <si>
    <t>30199</t>
  </si>
  <si>
    <t>其他工资福利支出</t>
  </si>
  <si>
    <t>533103210000000019148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</si>
  <si>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</si>
  <si>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</si>
  <si>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</si>
  <si>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</si>
  <si>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</si>
  <si>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</si>
  <si>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</si>
  <si>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533103210000000019150</t>
  </si>
  <si>
    <t>社会保障缴费</t>
  </si>
  <si>
    <t>30108</t>
  </si>
  <si>
    <t>机关事业单位基本养老保险缴费</t>
  </si>
  <si>
    <t>30109</t>
  </si>
  <si>
    <t>职业年金缴费</t>
  </si>
  <si>
    <t>533103261100005018585</t>
  </si>
  <si>
    <t>职业年金缴费（非三保）</t>
  </si>
  <si>
    <t>30110</t>
  </si>
  <si>
    <t>职工基本医疗保险缴费</t>
  </si>
  <si>
    <t>30112</t>
  </si>
  <si>
    <t>其他社会保障缴费</t>
  </si>
  <si>
    <t>533103210000000019151</t>
  </si>
  <si>
    <t>30113</t>
  </si>
  <si>
    <t>533103210000000019158</t>
  </si>
  <si>
    <t>一般公用经费</t>
  </si>
  <si>
    <t>30226</t>
  </si>
  <si>
    <t>劳务费</t>
  </si>
  <si>
    <t>533103261100005018570</t>
  </si>
  <si>
    <t>公用经费安排的对个人和家庭的补助</t>
  </si>
  <si>
    <t>30309</t>
  </si>
  <si>
    <t>奖励金</t>
  </si>
  <si>
    <t>533103210000000019157</t>
  </si>
  <si>
    <t>退休公用经费</t>
  </si>
  <si>
    <t>30299</t>
  </si>
  <si>
    <t>其他商品和服务支出</t>
  </si>
  <si>
    <t>533103210000000019156</t>
  </si>
  <si>
    <t>工会经费</t>
  </si>
  <si>
    <t>30228</t>
  </si>
  <si>
    <t>533103241100002321699</t>
  </si>
  <si>
    <t>临时人员</t>
  </si>
  <si>
    <t>533103251100004300742</t>
  </si>
  <si>
    <t>单位自有资金[课后服务]专项经费</t>
  </si>
  <si>
    <t>533103261100005000161</t>
  </si>
  <si>
    <t>财政补差人员退休经费</t>
  </si>
  <si>
    <t>30302</t>
  </si>
  <si>
    <t>退休费</t>
  </si>
  <si>
    <t>533103261100005000240</t>
  </si>
  <si>
    <t>遗属补助资金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</si>
  <si>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</si>
  <si>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</si>
  <si>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</si>
  <si>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</si>
  <si>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</si>
  <si>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</si>
  <si>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</si>
  <si>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</si>
  <si>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</si>
  <si>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</si>
  <si>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</si>
  <si>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533103261100005001500</t>
  </si>
  <si>
    <t>30308</t>
  </si>
  <si>
    <t>助学金</t>
  </si>
  <si>
    <t>30201</t>
  </si>
  <si>
    <t>办公费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</si>
  <si>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</si>
  <si>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</si>
  <si>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</si>
  <si>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</si>
  <si>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</si>
  <si>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</si>
  <si>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</si>
  <si>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</si>
  <si>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30239</t>
  </si>
  <si>
    <t>其他交通费用</t>
  </si>
  <si>
    <t>30240</t>
  </si>
  <si>
    <t>税金及附加费用</t>
  </si>
  <si>
    <t>31002</t>
  </si>
  <si>
    <t>办公设备购置</t>
  </si>
  <si>
    <t>非税收入安排的业务费专项资金</t>
  </si>
  <si>
    <t>533103261100005003283</t>
  </si>
  <si>
    <t>30205</t>
  </si>
  <si>
    <t>水费</t>
  </si>
  <si>
    <t>30206</t>
  </si>
  <si>
    <t>电费</t>
  </si>
  <si>
    <t>30209</t>
  </si>
  <si>
    <t>物业管理费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</si>
  <si>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</si>
  <si>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</si>
  <si>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</si>
  <si>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</si>
  <si>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</si>
  <si>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</si>
  <si>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</si>
  <si>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</si>
  <si>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</si>
  <si>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</si>
  <si>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</si>
  <si>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1.根据资金要求，文件精神使用资金。
2.坚持无细化不预算、无预算不支出；完善项目库管理机制，提高预算安排的科学性。
3.加强资金管理，提升资金使用效率。</t>
  </si>
  <si>
    <t>产出指标</t>
  </si>
  <si>
    <t>数量指标</t>
  </si>
  <si>
    <t>资金对象准确率</t>
  </si>
  <si>
    <t>&gt;=</t>
  </si>
  <si>
    <t>90</t>
  </si>
  <si>
    <t>%</t>
  </si>
  <si>
    <t>定量指标</t>
  </si>
  <si>
    <t xml:space="preserve">反映享受资金对象认定的准确性情况。
</t>
  </si>
  <si>
    <t>质量指标</t>
  </si>
  <si>
    <t>兑现准确率</t>
  </si>
  <si>
    <t>反映资金准确发放的情况。  兑现准确率=兑付额/应付额*100%</t>
  </si>
  <si>
    <t>效益指标</t>
  </si>
  <si>
    <t>社会效益</t>
  </si>
  <si>
    <t>政策知晓率</t>
  </si>
  <si>
    <t>反映资金政策的宣传效果情况。政策知晓率=调查中政策知晓人数/调查总人数*100%</t>
  </si>
  <si>
    <t>满意度指标</t>
  </si>
  <si>
    <t>服务对象满意度</t>
  </si>
  <si>
    <t>受益对象满意度</t>
  </si>
  <si>
    <t>反映受益对象的满意程度。</t>
  </si>
  <si>
    <t>1.根据资金要求，文件精神使用资金。
2.坚持无细化不预算、无预算不支出；
3.加强资金管理，提升资金使用效率。</t>
  </si>
  <si>
    <t>对象数</t>
  </si>
  <si>
    <t>200</t>
  </si>
  <si>
    <t>人</t>
  </si>
  <si>
    <t>反映该笔资金受益的数量情况。</t>
  </si>
  <si>
    <t>获补对象准确率</t>
  </si>
  <si>
    <t>反映获补助对象认定的准确性情况。
获补对象准确率=抽检符合标准的补助对象数/抽检实际补助对象数*100%</t>
  </si>
  <si>
    <t>时效指标</t>
  </si>
  <si>
    <t>发放及时率</t>
  </si>
  <si>
    <t>反映发放单位及时发放该资金的情况。
发放及时率=在时限内发放资金/应发放资金*100%</t>
  </si>
  <si>
    <t>生活状况改善</t>
  </si>
  <si>
    <t>反映补助促进受助对象生活状况改善的情况。</t>
  </si>
  <si>
    <t>反映获补助受益对象的满意程度。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</si>
  <si>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</si>
  <si>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</si>
  <si>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</si>
  <si>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</si>
  <si>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</si>
  <si>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说明：芒市遮放镇中心校无部门政府性基金预算支出预算，本表无数据，公开空表。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</si>
  <si>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</si>
  <si>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</si>
  <si>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</si>
  <si>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</si>
  <si>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</si>
  <si>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</si>
  <si>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</si>
  <si>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</si>
  <si>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</si>
  <si>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</si>
  <si>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</si>
  <si>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</si>
  <si>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说明：芒市遮放镇中心校无部门政府采购预算，本表无数据，公开空表。</t>
  </si>
  <si>
    <t>预算08表</t>
  </si>
  <si>
    <t>政府购买服务项目</t>
  </si>
  <si>
    <t>政府购买服务目录</t>
  </si>
  <si>
    <t>说明：芒市遮放镇中心校无部门政府购买服务预算，本表无数据，公开空表。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</si>
  <si>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</si>
  <si>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</si>
  <si>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</si>
  <si>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</si>
  <si>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</si>
  <si>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</si>
  <si>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</si>
  <si>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</si>
  <si>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</si>
  <si>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</si>
  <si>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</si>
  <si>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</si>
  <si>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</si>
  <si>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</si>
  <si>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</si>
  <si>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说明：芒市遮放镇中心校无市对下转移支付预算，本表无数据，公开空表。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</si>
  <si>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</si>
  <si>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</si>
  <si>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</si>
  <si>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</si>
  <si>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</si>
  <si>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</si>
  <si>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</si>
  <si>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</si>
  <si>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</si>
  <si>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</si>
  <si>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说明：</t>
    </r>
    <r>
      <rPr>
        <sz val="11"/>
        <color rgb="FF000000"/>
        <rFont val="Calibri"/>
        <charset val="134"/>
      </rPr>
      <t>1.</t>
    </r>
    <r>
      <rPr>
        <sz val="11"/>
        <color rgb="FF000000"/>
        <rFont val="宋体"/>
        <charset val="134"/>
      </rPr>
      <t>涉及土地使用权、房屋、公务用车购置，按照现行相关管理制度规定报批，以职能部门审批意见为准。</t>
    </r>
    <r>
      <rPr>
        <sz val="11"/>
        <color rgb="FF000000"/>
        <rFont val="Calibri"/>
        <charset val="134"/>
      </rPr>
      <t xml:space="preserve">
              2.</t>
    </r>
    <r>
      <rPr>
        <sz val="11"/>
        <color rgb="FF000000"/>
        <rFont val="宋体"/>
        <charset val="134"/>
      </rPr>
      <t>芒市遮放镇中心校无新增资产配置，本表无数据，公开空表。</t>
    </r>
  </si>
  <si>
    <t>预算11表</t>
  </si>
  <si>
    <t>上级补助</t>
  </si>
  <si>
    <t>说明：芒市遮放镇中心校无上级转移支付补助项目支出预算，本表无数据，公开空表。</t>
  </si>
  <si>
    <t>预算12表</t>
  </si>
  <si>
    <t>项目级次</t>
  </si>
  <si>
    <t>114 对个人和家庭的补助</t>
  </si>
  <si>
    <t>本级</t>
  </si>
  <si>
    <t>311 专项业务类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</si>
</sst>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5" fillId="0" borderId="0" xfId="0" applyFont="1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A3" sqref="A3:B3"/>
    </sheetView>
  </sheetViews>
  <sheetFormatPr defaultColWidth="10.2857142857143" defaultRowHeight="15" customHeight="1" outlineLevelCol="3"/>
  <cols>
    <col min="1" max="4" width="33.2857142857143" customWidth="1"/>
    <col min="6" max="6" width="11.7142857142857" customWidth="1"/>
    <col min="7" max="8" width="11.7142857142857"/>
  </cols>
  <sheetData>
    <row r="1" ht="18.75" customHeight="1" spans="1:4">
      <c r="A1" s="178"/>
      <c r="B1" s="178"/>
      <c r="C1" s="178"/>
      <c r="D1" s="179" t="s">
        <v>0</v>
      </c>
    </row>
    <row r="2" ht="42" customHeight="1" spans="1:4">
      <c r="A2" s="180" t="str">
        <f>"2026"&amp;"年部门财务收支预算总表"</f>
        <v>2026年部门财务收支预算总表</v>
      </c>
      <c r="B2" s="180"/>
      <c r="C2" s="180"/>
      <c r="D2" s="180"/>
    </row>
    <row r="3" ht="18.75" customHeight="1" spans="1:4">
      <c r="A3" s="178" t="s">
        <v>1</v>
      </c>
      <c r="B3" s="178"/>
      <c r="C3" s="181"/>
      <c r="D3" s="179" t="s">
        <v>2</v>
      </c>
    </row>
    <row r="4" ht="18.75" customHeight="1" spans="1:4">
      <c r="A4" s="137" t="s">
        <v>3</v>
      </c>
      <c r="B4" s="137"/>
      <c r="C4" s="137" t="s">
        <v>4</v>
      </c>
      <c r="D4" s="137"/>
    </row>
    <row r="5" ht="18.75" customHeight="1" spans="1:4">
      <c r="A5" s="137" t="s">
        <v>5</v>
      </c>
      <c r="B5" s="137" t="s">
        <v>6</v>
      </c>
      <c r="C5" s="137" t="s">
        <v>7</v>
      </c>
      <c r="D5" s="137" t="s">
        <v>6</v>
      </c>
    </row>
    <row r="6" ht="18.75" customHeight="1" spans="1:4">
      <c r="A6" s="136" t="s">
        <v>8</v>
      </c>
      <c r="B6" s="138">
        <v>52629335.04</v>
      </c>
      <c r="C6" s="136" t="str">
        <f>"一"&amp;"、"&amp;"教育支出"</f>
        <v>一、教育支出</v>
      </c>
      <c r="D6" s="138">
        <v>48774645.2</v>
      </c>
    </row>
    <row r="7" ht="18.75" customHeight="1" spans="1:4">
      <c r="A7" s="136" t="s">
        <v>9</v>
      </c>
      <c r="B7" s="138"/>
      <c r="C7" s="136" t="str">
        <f>"二"&amp;"、"&amp;"社会保障和就业支出"</f>
        <v>二、社会保障和就业支出</v>
      </c>
      <c r="D7" s="138">
        <v>8736492.73</v>
      </c>
    </row>
    <row r="8" ht="18.75" customHeight="1" spans="1:4">
      <c r="A8" s="136" t="s">
        <v>10</v>
      </c>
      <c r="B8" s="138"/>
      <c r="C8" s="136" t="str">
        <f>"三"&amp;"、"&amp;"卫生健康支出"</f>
        <v>三、卫生健康支出</v>
      </c>
      <c r="D8" s="138">
        <v>2276725.43</v>
      </c>
    </row>
    <row r="9" ht="18.75" customHeight="1" spans="1:4">
      <c r="A9" s="136" t="s">
        <v>11</v>
      </c>
      <c r="B9" s="138"/>
      <c r="C9" s="136" t="str">
        <f>"四"&amp;"、"&amp;"住房保障支出"</f>
        <v>四、住房保障支出</v>
      </c>
      <c r="D9" s="138">
        <v>4351471.68</v>
      </c>
    </row>
    <row r="10" ht="18.75" customHeight="1" spans="1:4">
      <c r="A10" s="136" t="s">
        <v>12</v>
      </c>
      <c r="B10" s="138">
        <v>11510000</v>
      </c>
      <c r="C10" s="136"/>
      <c r="D10" s="138"/>
    </row>
    <row r="11" ht="18.75" customHeight="1" spans="1:4">
      <c r="A11" s="136" t="s">
        <v>13</v>
      </c>
      <c r="B11" s="138"/>
      <c r="C11" s="136"/>
      <c r="D11" s="138"/>
    </row>
    <row r="12" ht="18.75" customHeight="1" spans="1:4">
      <c r="A12" s="136" t="s">
        <v>14</v>
      </c>
      <c r="B12" s="138"/>
      <c r="C12" s="136"/>
      <c r="D12" s="138"/>
    </row>
    <row r="13" ht="18.75" customHeight="1" spans="1:4">
      <c r="A13" s="136" t="s">
        <v>15</v>
      </c>
      <c r="B13" s="138"/>
      <c r="C13" s="136"/>
      <c r="D13" s="138"/>
    </row>
    <row r="14" ht="18.75" customHeight="1" spans="1:4">
      <c r="A14" s="136" t="s">
        <v>16</v>
      </c>
      <c r="B14" s="138"/>
      <c r="C14" s="136"/>
      <c r="D14" s="138"/>
    </row>
    <row r="15" ht="18.75" customHeight="1" spans="1:4">
      <c r="A15" s="136" t="s">
        <v>17</v>
      </c>
      <c r="B15" s="138">
        <v>11510000</v>
      </c>
      <c r="C15" s="136"/>
      <c r="D15" s="138"/>
    </row>
    <row r="16" ht="18.75" customHeight="1" spans="1:4">
      <c r="A16" s="136"/>
      <c r="B16" s="138"/>
      <c r="C16" s="136"/>
      <c r="D16" s="138"/>
    </row>
    <row r="17" ht="18.75" customHeight="1" spans="1:4">
      <c r="A17" s="136"/>
      <c r="B17" s="138"/>
      <c r="C17" s="136"/>
      <c r="D17" s="138"/>
    </row>
    <row r="18" ht="18.75" customHeight="1" spans="1:4">
      <c r="A18" s="136"/>
      <c r="B18" s="138"/>
      <c r="C18" s="136"/>
      <c r="D18" s="138"/>
    </row>
    <row r="19" ht="18.75" customHeight="1" spans="1:4">
      <c r="A19" s="136"/>
      <c r="B19" s="138"/>
      <c r="C19" s="136"/>
      <c r="D19" s="138"/>
    </row>
    <row r="20" ht="18.75" customHeight="1" spans="1:4">
      <c r="A20" s="136"/>
      <c r="B20" s="138"/>
      <c r="C20" s="136"/>
      <c r="D20" s="138"/>
    </row>
    <row r="21" ht="18.75" customHeight="1" spans="1:4">
      <c r="A21" s="136"/>
      <c r="B21" s="138"/>
      <c r="C21" s="136"/>
      <c r="D21" s="138"/>
    </row>
    <row r="22" ht="18.75" customHeight="1" spans="1:4">
      <c r="A22" s="136"/>
      <c r="B22" s="138"/>
      <c r="C22" s="136"/>
      <c r="D22" s="138"/>
    </row>
    <row r="23" ht="18.75" customHeight="1" spans="1:4">
      <c r="A23" s="136"/>
      <c r="B23" s="138"/>
      <c r="C23" s="136"/>
      <c r="D23" s="138"/>
    </row>
    <row r="24" ht="18.75" customHeight="1" spans="1:4">
      <c r="A24" s="136"/>
      <c r="B24" s="138"/>
      <c r="C24" s="136"/>
      <c r="D24" s="138"/>
    </row>
    <row r="25" ht="18.75" customHeight="1" spans="1:4">
      <c r="A25" s="136"/>
      <c r="B25" s="138"/>
      <c r="C25" s="136"/>
      <c r="D25" s="138"/>
    </row>
    <row r="26" ht="18.75" customHeight="1" spans="1:4">
      <c r="A26" s="136"/>
      <c r="B26" s="138"/>
      <c r="C26" s="136"/>
      <c r="D26" s="138"/>
    </row>
    <row r="27" ht="18.75" customHeight="1" spans="1:4">
      <c r="A27" s="136"/>
      <c r="B27" s="138"/>
      <c r="C27" s="136"/>
      <c r="D27" s="138"/>
    </row>
    <row r="28" ht="18.75" customHeight="1" spans="1:4">
      <c r="A28" s="136"/>
      <c r="B28" s="138"/>
      <c r="C28" s="136"/>
      <c r="D28" s="138"/>
    </row>
    <row r="29" ht="18.75" customHeight="1" spans="1:4">
      <c r="A29" s="136"/>
      <c r="B29" s="138"/>
      <c r="C29" s="136"/>
      <c r="D29" s="138"/>
    </row>
    <row r="30" ht="18.75" customHeight="1" spans="1:4">
      <c r="A30" s="136"/>
      <c r="B30" s="138"/>
      <c r="C30" s="136"/>
      <c r="D30" s="138"/>
    </row>
    <row r="31" ht="18.75" customHeight="1" spans="1:4">
      <c r="A31" s="136"/>
      <c r="B31" s="138"/>
      <c r="C31" s="136"/>
      <c r="D31" s="138"/>
    </row>
    <row r="32" ht="18.75" customHeight="1" spans="1:4">
      <c r="A32" s="136" t="s">
        <v>18</v>
      </c>
      <c r="B32" s="138">
        <v>64139335.04</v>
      </c>
      <c r="C32" s="136" t="s">
        <v>19</v>
      </c>
      <c r="D32" s="138">
        <v>64139335.04</v>
      </c>
    </row>
    <row r="33" ht="18.75" customHeight="1" spans="1:4">
      <c r="A33" s="136" t="s">
        <v>20</v>
      </c>
      <c r="B33" s="138"/>
      <c r="C33" s="136" t="s">
        <v>21</v>
      </c>
      <c r="D33" s="138"/>
    </row>
    <row r="34" ht="18.75" customHeight="1" spans="1:4">
      <c r="A34" s="136" t="s">
        <v>22</v>
      </c>
      <c r="B34" s="138"/>
      <c r="C34" s="136" t="s">
        <v>22</v>
      </c>
      <c r="D34" s="138"/>
    </row>
    <row r="35" ht="18.75" customHeight="1" spans="1:4">
      <c r="A35" s="136" t="s">
        <v>23</v>
      </c>
      <c r="B35" s="138"/>
      <c r="C35" s="136" t="s">
        <v>24</v>
      </c>
      <c r="D35" s="138"/>
    </row>
    <row r="36" ht="18.75" customHeight="1" spans="1:4">
      <c r="A36" s="136" t="s">
        <v>25</v>
      </c>
      <c r="B36" s="138">
        <v>64139335.04</v>
      </c>
      <c r="C36" s="136" t="s">
        <v>26</v>
      </c>
      <c r="D36" s="138">
        <v>64139335.04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3" sqref="A3:C3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7">
        <v>1</v>
      </c>
      <c r="B1" s="118">
        <v>0</v>
      </c>
      <c r="C1" s="117">
        <v>1</v>
      </c>
      <c r="D1" s="95"/>
      <c r="E1" s="95"/>
      <c r="F1" s="116" t="s">
        <v>297</v>
      </c>
    </row>
    <row r="2" ht="26.25" customHeight="1" spans="1:6">
      <c r="A2" s="119" t="str">
        <f>"2026"&amp;"年部门政府性基金预算支出预算表"</f>
        <v>2026年部门政府性基金预算支出预算表</v>
      </c>
      <c r="B2" s="119" t="s">
        <v>298</v>
      </c>
      <c r="C2" s="120"/>
      <c r="D2" s="121"/>
      <c r="E2" s="121"/>
      <c r="F2" s="121"/>
    </row>
    <row r="3" ht="13.5" customHeight="1" spans="1:6">
      <c r="A3" s="122" t="s">
        <v>1</v>
      </c>
      <c r="B3" s="122" t="s">
        <v>299</v>
      </c>
      <c r="C3" s="123"/>
      <c r="D3" s="95"/>
      <c r="E3" s="95"/>
      <c r="F3" s="116" t="s">
        <v>2</v>
      </c>
    </row>
    <row r="4" ht="19.5" customHeight="1" spans="1:6">
      <c r="A4" s="64" t="s">
        <v>141</v>
      </c>
      <c r="B4" s="124" t="s">
        <v>49</v>
      </c>
      <c r="C4" s="64" t="s">
        <v>50</v>
      </c>
      <c r="D4" s="35" t="s">
        <v>300</v>
      </c>
      <c r="E4" s="35"/>
      <c r="F4" s="35"/>
    </row>
    <row r="5" ht="18.55" customHeight="1" spans="1:6">
      <c r="A5" s="64"/>
      <c r="B5" s="124"/>
      <c r="C5" s="64"/>
      <c r="D5" s="35" t="s">
        <v>31</v>
      </c>
      <c r="E5" s="35" t="s">
        <v>53</v>
      </c>
      <c r="F5" s="35" t="s">
        <v>54</v>
      </c>
    </row>
    <row r="6" ht="20.25" customHeight="1" spans="1:6">
      <c r="A6" s="64">
        <v>1</v>
      </c>
      <c r="B6" s="125" t="s">
        <v>61</v>
      </c>
      <c r="C6" s="125" t="s">
        <v>62</v>
      </c>
      <c r="D6" s="125" t="s">
        <v>63</v>
      </c>
      <c r="E6" s="125" t="s">
        <v>64</v>
      </c>
      <c r="F6" s="125" t="s">
        <v>65</v>
      </c>
    </row>
    <row r="7" ht="30" customHeight="1" spans="1:6">
      <c r="A7" s="33"/>
      <c r="B7" s="124"/>
      <c r="C7" s="33"/>
      <c r="D7" s="80"/>
      <c r="E7" s="126"/>
      <c r="F7" s="126"/>
    </row>
    <row r="8" ht="30" customHeight="1" spans="1:6">
      <c r="A8" s="22"/>
      <c r="B8" s="22"/>
      <c r="C8" s="22"/>
      <c r="D8" s="80"/>
      <c r="E8" s="126"/>
      <c r="F8" s="126"/>
    </row>
    <row r="9" ht="30" customHeight="1" spans="1:6">
      <c r="A9" s="20" t="s">
        <v>301</v>
      </c>
      <c r="B9" s="20" t="s">
        <v>301</v>
      </c>
      <c r="C9" s="20" t="s">
        <v>301</v>
      </c>
      <c r="D9" s="80"/>
      <c r="E9" s="126"/>
      <c r="F9" s="126"/>
    </row>
    <row r="10" customHeight="1" spans="1:1">
      <c r="A10" s="39" t="s">
        <v>302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3" sqref="A3:F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7"/>
      <c r="P1" s="107"/>
      <c r="Q1" s="43" t="s">
        <v>303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8"/>
      <c r="L2" s="29"/>
      <c r="M2" s="29"/>
      <c r="N2" s="29"/>
      <c r="O2" s="108"/>
      <c r="P2" s="108"/>
      <c r="Q2" s="29"/>
    </row>
    <row r="3" ht="18.75" customHeight="1" spans="1:17">
      <c r="A3" s="45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9"/>
      <c r="P3" s="109"/>
      <c r="Q3" s="116" t="s">
        <v>28</v>
      </c>
    </row>
    <row r="4" ht="15.75" customHeight="1" spans="1:17">
      <c r="A4" s="11" t="s">
        <v>304</v>
      </c>
      <c r="B4" s="96" t="s">
        <v>305</v>
      </c>
      <c r="C4" s="96" t="s">
        <v>306</v>
      </c>
      <c r="D4" s="96" t="s">
        <v>307</v>
      </c>
      <c r="E4" s="96" t="s">
        <v>308</v>
      </c>
      <c r="F4" s="96" t="s">
        <v>309</v>
      </c>
      <c r="G4" s="48" t="s">
        <v>148</v>
      </c>
      <c r="H4" s="48"/>
      <c r="I4" s="48"/>
      <c r="J4" s="48"/>
      <c r="K4" s="110"/>
      <c r="L4" s="48"/>
      <c r="M4" s="48"/>
      <c r="N4" s="48"/>
      <c r="O4" s="77"/>
      <c r="P4" s="110"/>
      <c r="Q4" s="49"/>
    </row>
    <row r="5" ht="17.25" customHeight="1" spans="1:17">
      <c r="A5" s="16"/>
      <c r="B5" s="97"/>
      <c r="C5" s="97"/>
      <c r="D5" s="97"/>
      <c r="E5" s="97"/>
      <c r="F5" s="97"/>
      <c r="G5" s="97" t="s">
        <v>31</v>
      </c>
      <c r="H5" s="97" t="s">
        <v>35</v>
      </c>
      <c r="I5" s="97" t="s">
        <v>310</v>
      </c>
      <c r="J5" s="97" t="s">
        <v>311</v>
      </c>
      <c r="K5" s="111" t="s">
        <v>312</v>
      </c>
      <c r="L5" s="112" t="s">
        <v>313</v>
      </c>
      <c r="M5" s="112"/>
      <c r="N5" s="112"/>
      <c r="O5" s="113"/>
      <c r="P5" s="114"/>
      <c r="Q5" s="98"/>
    </row>
    <row r="6" ht="54" customHeight="1" spans="1:17">
      <c r="A6" s="18"/>
      <c r="B6" s="98"/>
      <c r="C6" s="98"/>
      <c r="D6" s="98"/>
      <c r="E6" s="98"/>
      <c r="F6" s="98"/>
      <c r="G6" s="98"/>
      <c r="H6" s="98" t="s">
        <v>34</v>
      </c>
      <c r="I6" s="98"/>
      <c r="J6" s="98"/>
      <c r="K6" s="115"/>
      <c r="L6" s="98" t="s">
        <v>34</v>
      </c>
      <c r="M6" s="98" t="s">
        <v>41</v>
      </c>
      <c r="N6" s="98" t="s">
        <v>314</v>
      </c>
      <c r="O6" s="33" t="s">
        <v>43</v>
      </c>
      <c r="P6" s="115" t="s">
        <v>44</v>
      </c>
      <c r="Q6" s="98" t="s">
        <v>45</v>
      </c>
    </row>
    <row r="7" ht="15" customHeight="1" spans="1:17">
      <c r="A7" s="78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ht="52.5" customHeight="1" spans="1:17">
      <c r="A8" s="101"/>
      <c r="B8" s="102"/>
      <c r="C8" s="102"/>
      <c r="D8" s="103"/>
      <c r="E8" s="10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1"/>
      <c r="B9" s="102"/>
      <c r="C9" s="102"/>
      <c r="D9" s="103"/>
      <c r="E9" s="10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5" t="s">
        <v>301</v>
      </c>
      <c r="B10" s="106"/>
      <c r="C10" s="106"/>
      <c r="D10" s="106"/>
      <c r="E10" s="104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39" t="s">
        <v>315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9"/>
      <c r="I1" s="1"/>
      <c r="J1" s="1"/>
      <c r="K1" s="89"/>
      <c r="L1" s="1"/>
      <c r="M1" s="94"/>
      <c r="N1" s="94" t="s">
        <v>316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">
        <v>1</v>
      </c>
      <c r="B3" s="32"/>
      <c r="C3" s="32"/>
      <c r="D3" s="32"/>
      <c r="E3" s="32"/>
      <c r="F3" s="32"/>
      <c r="G3" s="32"/>
      <c r="H3" s="89"/>
      <c r="I3" s="1"/>
      <c r="J3" s="1"/>
      <c r="K3" s="89"/>
      <c r="L3" s="1"/>
      <c r="M3" s="95"/>
      <c r="N3" s="43" t="s">
        <v>28</v>
      </c>
    </row>
    <row r="4" ht="15.75" customHeight="1" spans="1:14">
      <c r="A4" s="11" t="s">
        <v>304</v>
      </c>
      <c r="B4" s="11" t="s">
        <v>317</v>
      </c>
      <c r="C4" s="11" t="s">
        <v>318</v>
      </c>
      <c r="D4" s="12" t="s">
        <v>148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0" t="s">
        <v>31</v>
      </c>
      <c r="E5" s="11" t="s">
        <v>35</v>
      </c>
      <c r="F5" s="11" t="s">
        <v>310</v>
      </c>
      <c r="G5" s="11" t="s">
        <v>311</v>
      </c>
      <c r="H5" s="11" t="s">
        <v>312</v>
      </c>
      <c r="I5" s="12" t="s">
        <v>313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8"/>
      <c r="E6" s="16" t="s">
        <v>34</v>
      </c>
      <c r="F6" s="18"/>
      <c r="G6" s="18"/>
      <c r="H6" s="78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1"/>
      <c r="B8" s="91"/>
      <c r="C8" s="9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2"/>
      <c r="B9" s="92"/>
      <c r="C9" s="9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93"/>
      <c r="C10" s="9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319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Q9" sqref="Q9"/>
    </sheetView>
  </sheetViews>
  <sheetFormatPr defaultColWidth="9.14285714285714" defaultRowHeight="14.25" customHeight="1"/>
  <cols>
    <col min="1" max="1" width="37.7142857142857" customWidth="1"/>
    <col min="2" max="2" width="7.04761904761905" customWidth="1"/>
    <col min="3" max="3" width="10.5714285714286" customWidth="1"/>
    <col min="4" max="4" width="9.57142857142857" customWidth="1"/>
    <col min="5" max="15" width="7.04761904761905" customWidth="1"/>
  </cols>
  <sheetData>
    <row r="1" ht="13.5" customHeight="1" spans="1:15">
      <c r="A1" s="69"/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86" t="s">
        <v>320</v>
      </c>
    </row>
    <row r="2" ht="27.75" customHeight="1" spans="1:15">
      <c r="A2" s="71" t="str">
        <f>"2026"&amp;"年市对下转移支付预算表"</f>
        <v>2026年市对下转移支付预算表</v>
      </c>
      <c r="B2" s="5"/>
      <c r="C2" s="5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customHeight="1" spans="1:1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ht="18" customHeight="1" spans="1:15">
      <c r="A4" s="73" t="s">
        <v>1</v>
      </c>
      <c r="B4" s="74"/>
      <c r="C4" s="74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5" t="s">
        <v>321</v>
      </c>
      <c r="B5" s="12" t="s">
        <v>148</v>
      </c>
      <c r="C5" s="13"/>
      <c r="D5" s="76"/>
      <c r="E5" s="77" t="s">
        <v>322</v>
      </c>
      <c r="F5" s="77"/>
      <c r="G5" s="77"/>
      <c r="H5" s="77"/>
      <c r="I5" s="77"/>
      <c r="J5" s="77"/>
      <c r="K5" s="77"/>
      <c r="L5" s="77"/>
      <c r="M5" s="77"/>
      <c r="N5" s="77"/>
      <c r="O5" s="77"/>
    </row>
    <row r="6" ht="40.5" customHeight="1" spans="1:15">
      <c r="A6" s="78"/>
      <c r="B6" s="16" t="s">
        <v>31</v>
      </c>
      <c r="C6" s="11" t="s">
        <v>35</v>
      </c>
      <c r="D6" s="79" t="s">
        <v>323</v>
      </c>
      <c r="E6" s="79" t="s">
        <v>324</v>
      </c>
      <c r="F6" s="79" t="s">
        <v>325</v>
      </c>
      <c r="G6" s="79" t="s">
        <v>326</v>
      </c>
      <c r="H6" s="79" t="s">
        <v>327</v>
      </c>
      <c r="I6" s="79" t="s">
        <v>328</v>
      </c>
      <c r="J6" s="79" t="s">
        <v>329</v>
      </c>
      <c r="K6" s="79" t="s">
        <v>330</v>
      </c>
      <c r="L6" s="79" t="s">
        <v>331</v>
      </c>
      <c r="M6" s="33" t="s">
        <v>332</v>
      </c>
      <c r="N6" s="33" t="s">
        <v>333</v>
      </c>
      <c r="O6" s="87" t="s">
        <v>334</v>
      </c>
    </row>
    <row r="7" ht="19.5" customHeight="1" spans="1:1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</row>
    <row r="8" ht="19.5" customHeight="1" spans="1:15">
      <c r="A8" s="36"/>
      <c r="B8" s="80"/>
      <c r="C8" s="80"/>
      <c r="D8" s="81"/>
      <c r="E8" s="82"/>
      <c r="F8" s="82"/>
      <c r="G8" s="82"/>
      <c r="H8" s="82"/>
      <c r="I8" s="82"/>
      <c r="J8" s="82"/>
      <c r="K8" s="82"/>
      <c r="L8" s="82"/>
      <c r="M8" s="88"/>
      <c r="N8" s="88"/>
      <c r="O8" s="88"/>
    </row>
    <row r="9" ht="19.5" customHeight="1" spans="1:15">
      <c r="A9" s="36"/>
      <c r="B9" s="80"/>
      <c r="C9" s="80"/>
      <c r="D9" s="81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</row>
    <row r="10" ht="19.5" customHeight="1" spans="1:15">
      <c r="A10" s="84" t="s">
        <v>31</v>
      </c>
      <c r="B10" s="80"/>
      <c r="C10" s="80"/>
      <c r="D10" s="81"/>
      <c r="E10" s="82"/>
      <c r="F10" s="82"/>
      <c r="G10" s="82"/>
      <c r="H10" s="82"/>
      <c r="I10" s="82"/>
      <c r="J10" s="82"/>
      <c r="K10" s="82"/>
      <c r="L10" s="82"/>
      <c r="M10" s="88"/>
      <c r="N10" s="88"/>
      <c r="O10" s="88"/>
    </row>
    <row r="11" customHeight="1" spans="1:15">
      <c r="A11" s="85" t="s">
        <v>335</v>
      </c>
      <c r="B11" s="85"/>
      <c r="C11" s="8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8" t="s">
        <v>336</v>
      </c>
    </row>
    <row r="2" ht="28.5" customHeight="1" spans="1:10">
      <c r="A2" s="60" t="str">
        <f>"2026"&amp;"年市对下转移支付绩效目标表"</f>
        <v>2026年市对下转移支付绩效目标表</v>
      </c>
      <c r="B2" s="5"/>
      <c r="C2" s="5"/>
      <c r="D2" s="5"/>
      <c r="E2" s="5"/>
      <c r="F2" s="61"/>
      <c r="G2" s="5"/>
      <c r="H2" s="61"/>
      <c r="I2" s="61"/>
      <c r="J2" s="5"/>
    </row>
    <row r="3" ht="17.25" customHeight="1" spans="1:8">
      <c r="A3" s="6" t="s">
        <v>1</v>
      </c>
      <c r="B3" s="62"/>
      <c r="C3" s="62"/>
      <c r="D3" s="62"/>
      <c r="E3" s="62"/>
      <c r="F3" s="63"/>
      <c r="G3" s="62"/>
      <c r="H3" s="63"/>
    </row>
    <row r="4" ht="44.25" customHeight="1" spans="1:10">
      <c r="A4" s="34" t="s">
        <v>254</v>
      </c>
      <c r="B4" s="34" t="s">
        <v>255</v>
      </c>
      <c r="C4" s="34" t="s">
        <v>256</v>
      </c>
      <c r="D4" s="34" t="s">
        <v>257</v>
      </c>
      <c r="E4" s="34" t="s">
        <v>258</v>
      </c>
      <c r="F4" s="64" t="s">
        <v>259</v>
      </c>
      <c r="G4" s="34" t="s">
        <v>260</v>
      </c>
      <c r="H4" s="64" t="s">
        <v>261</v>
      </c>
      <c r="I4" s="64" t="s">
        <v>262</v>
      </c>
      <c r="J4" s="34" t="s">
        <v>263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4">
        <v>6</v>
      </c>
      <c r="G5" s="34">
        <v>7</v>
      </c>
      <c r="H5" s="64">
        <v>8</v>
      </c>
      <c r="I5" s="64">
        <v>9</v>
      </c>
      <c r="J5" s="34">
        <v>10</v>
      </c>
    </row>
    <row r="6" ht="25.95" customHeight="1" spans="1:10">
      <c r="A6" s="36"/>
      <c r="B6" s="65"/>
      <c r="C6" s="65"/>
      <c r="D6" s="65"/>
      <c r="E6" s="66"/>
      <c r="F6" s="67"/>
      <c r="G6" s="66"/>
      <c r="H6" s="67"/>
      <c r="I6" s="67"/>
      <c r="J6" s="66"/>
    </row>
    <row r="7" ht="25.95" customHeight="1" spans="1:10">
      <c r="A7" s="36"/>
      <c r="B7" s="22" t="s">
        <v>337</v>
      </c>
      <c r="C7" s="22" t="s">
        <v>337</v>
      </c>
      <c r="D7" s="22" t="s">
        <v>337</v>
      </c>
      <c r="E7" s="36" t="s">
        <v>337</v>
      </c>
      <c r="F7" s="22" t="s">
        <v>337</v>
      </c>
      <c r="G7" s="36" t="s">
        <v>337</v>
      </c>
      <c r="H7" s="22" t="s">
        <v>337</v>
      </c>
      <c r="I7" s="22" t="s">
        <v>337</v>
      </c>
      <c r="J7" s="36" t="s">
        <v>337</v>
      </c>
    </row>
    <row r="8" ht="17" customHeight="1" spans="1:1">
      <c r="A8" s="39" t="s">
        <v>335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7"/>
  <sheetViews>
    <sheetView showZeros="0" workbookViewId="0">
      <selection activeCell="F29" sqref="F2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338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">
        <v>1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141</v>
      </c>
      <c r="B4" s="11" t="s">
        <v>339</v>
      </c>
      <c r="C4" s="11" t="s">
        <v>340</v>
      </c>
      <c r="D4" s="11" t="s">
        <v>341</v>
      </c>
      <c r="E4" s="11" t="s">
        <v>342</v>
      </c>
      <c r="F4" s="47" t="s">
        <v>343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308</v>
      </c>
      <c r="G5" s="34" t="s">
        <v>344</v>
      </c>
      <c r="H5" s="34" t="s">
        <v>345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51"/>
      <c r="G7" s="52"/>
      <c r="H7" s="52"/>
    </row>
    <row r="8" ht="24" customHeight="1" spans="1:8">
      <c r="A8" s="53" t="s">
        <v>31</v>
      </c>
      <c r="B8" s="54"/>
      <c r="C8" s="54"/>
      <c r="D8" s="54"/>
      <c r="E8" s="54"/>
      <c r="F8" s="55"/>
      <c r="G8" s="56"/>
      <c r="H8" s="56"/>
    </row>
    <row r="9" ht="33" customHeight="1" spans="1:8">
      <c r="A9" s="57" t="s">
        <v>346</v>
      </c>
      <c r="B9" s="58"/>
      <c r="C9" s="58"/>
      <c r="D9" s="58"/>
      <c r="E9" s="58"/>
      <c r="F9" s="58"/>
      <c r="G9" s="58"/>
      <c r="H9" s="58"/>
    </row>
    <row r="17" customHeight="1" spans="2:2">
      <c r="B17" s="59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3" sqref="A3:G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347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1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28</v>
      </c>
    </row>
    <row r="4" ht="21.75" customHeight="1" spans="1:11">
      <c r="A4" s="33" t="s">
        <v>218</v>
      </c>
      <c r="B4" s="33" t="s">
        <v>143</v>
      </c>
      <c r="C4" s="33" t="s">
        <v>219</v>
      </c>
      <c r="D4" s="34" t="s">
        <v>144</v>
      </c>
      <c r="E4" s="34" t="s">
        <v>145</v>
      </c>
      <c r="F4" s="34" t="s">
        <v>220</v>
      </c>
      <c r="G4" s="34" t="s">
        <v>221</v>
      </c>
      <c r="H4" s="35" t="s">
        <v>31</v>
      </c>
      <c r="I4" s="35" t="s">
        <v>348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35</v>
      </c>
      <c r="J5" s="34" t="s">
        <v>36</v>
      </c>
      <c r="K5" s="34" t="s">
        <v>37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34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301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349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topLeftCell="A19" workbookViewId="0">
      <selection activeCell="F18" sqref="F18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350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219</v>
      </c>
      <c r="B4" s="10" t="s">
        <v>218</v>
      </c>
      <c r="C4" s="10" t="s">
        <v>143</v>
      </c>
      <c r="D4" s="11" t="s">
        <v>351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1312033.04</v>
      </c>
      <c r="F8" s="23"/>
      <c r="G8" s="23"/>
    </row>
    <row r="9" ht="52.5" customHeight="1" spans="1:7">
      <c r="A9" s="24"/>
      <c r="B9" s="22" t="s">
        <v>352</v>
      </c>
      <c r="C9" s="22" t="s">
        <v>210</v>
      </c>
      <c r="D9" s="22" t="s">
        <v>353</v>
      </c>
      <c r="E9" s="23">
        <v>756749.04</v>
      </c>
      <c r="F9" s="23"/>
      <c r="G9" s="23"/>
    </row>
    <row r="10" ht="52.5" customHeight="1" spans="1:7">
      <c r="A10" s="25"/>
      <c r="B10" s="22" t="s">
        <v>352</v>
      </c>
      <c r="C10" s="22" t="s">
        <v>214</v>
      </c>
      <c r="D10" s="22" t="s">
        <v>353</v>
      </c>
      <c r="E10" s="23">
        <v>55284</v>
      </c>
      <c r="F10" s="23"/>
      <c r="G10" s="23"/>
    </row>
    <row r="11" ht="52.5" customHeight="1" spans="1:7">
      <c r="A11" s="25"/>
      <c r="B11" s="22" t="s">
        <v>354</v>
      </c>
      <c r="C11" s="22" t="s">
        <v>245</v>
      </c>
      <c r="D11" s="22" t="s">
        <v>353</v>
      </c>
      <c r="E11" s="23">
        <v>500000</v>
      </c>
      <c r="F11" s="23"/>
      <c r="G11" s="23"/>
    </row>
    <row r="12" ht="30" customHeight="1" spans="1:7">
      <c r="A12" s="26" t="s">
        <v>31</v>
      </c>
      <c r="B12" s="27" t="s">
        <v>337</v>
      </c>
      <c r="C12" s="27"/>
      <c r="D12" s="28"/>
      <c r="E12" s="23">
        <v>1312033.04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K25" sqref="K25"/>
    </sheetView>
  </sheetViews>
  <sheetFormatPr defaultColWidth="9.14285714285714" defaultRowHeight="12" customHeight="1"/>
  <cols>
    <col min="1" max="1" width="7.62857142857143" customWidth="1"/>
    <col min="2" max="2" width="13.1428571428571" customWidth="1"/>
    <col min="3" max="3" width="19" customWidth="1"/>
    <col min="4" max="4" width="18.2857142857143" customWidth="1"/>
    <col min="5" max="5" width="17.4285714285714" customWidth="1"/>
    <col min="6" max="6" width="8.47619047619048" customWidth="1"/>
    <col min="7" max="7" width="5.34285714285714" customWidth="1"/>
    <col min="8" max="8" width="8.47619047619048" customWidth="1"/>
    <col min="9" max="9" width="14.1428571428571" customWidth="1"/>
    <col min="10" max="12" width="11.9142857142857" customWidth="1"/>
    <col min="13" max="13" width="9.2" customWidth="1"/>
    <col min="14" max="14" width="14.8571428571429" customWidth="1"/>
    <col min="15" max="15" width="4.47619047619048" customWidth="1"/>
    <col min="16" max="19" width="9.42857142857143" customWidth="1"/>
  </cols>
  <sheetData>
    <row r="1" ht="16.5" customHeight="1" spans="1:17">
      <c r="A1" s="174"/>
      <c r="B1" s="1"/>
      <c r="C1" s="1"/>
      <c r="D1" s="1"/>
      <c r="E1" s="1"/>
      <c r="F1" s="1"/>
      <c r="G1" s="1"/>
      <c r="H1" s="1"/>
      <c r="I1" s="89"/>
      <c r="J1" s="1"/>
      <c r="K1" s="1"/>
      <c r="L1" s="1"/>
      <c r="M1" s="1"/>
      <c r="N1" s="1"/>
      <c r="O1" s="1"/>
      <c r="P1" s="94" t="s">
        <v>27</v>
      </c>
      <c r="Q1" s="94" t="s">
        <v>27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">
        <v>1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4" t="s">
        <v>28</v>
      </c>
      <c r="Q3" s="94"/>
    </row>
    <row r="4" ht="21" customHeight="1" spans="1:19">
      <c r="A4" s="11" t="s">
        <v>29</v>
      </c>
      <c r="B4" s="11" t="s">
        <v>30</v>
      </c>
      <c r="C4" s="11" t="s">
        <v>31</v>
      </c>
      <c r="D4" s="47" t="s">
        <v>32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33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77" t="s">
        <v>39</v>
      </c>
      <c r="J5" s="177"/>
      <c r="K5" s="177"/>
      <c r="L5" s="177"/>
      <c r="M5" s="177"/>
      <c r="N5" s="177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43.5" customHeight="1" spans="1:19">
      <c r="A6" s="78"/>
      <c r="B6" s="78"/>
      <c r="C6" s="78"/>
      <c r="D6" s="90"/>
      <c r="E6" s="90"/>
      <c r="F6" s="90"/>
      <c r="G6" s="78"/>
      <c r="H6" s="78"/>
      <c r="I6" s="35" t="s">
        <v>34</v>
      </c>
      <c r="J6" s="33" t="s">
        <v>41</v>
      </c>
      <c r="K6" s="33" t="s">
        <v>42</v>
      </c>
      <c r="L6" s="10" t="s">
        <v>43</v>
      </c>
      <c r="M6" s="10" t="s">
        <v>44</v>
      </c>
      <c r="N6" s="10" t="s">
        <v>45</v>
      </c>
      <c r="O6" s="90"/>
      <c r="P6" s="90"/>
      <c r="Q6" s="90"/>
      <c r="R6" s="90"/>
      <c r="S6" s="90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4">
        <v>19</v>
      </c>
    </row>
    <row r="8" ht="52.5" customHeight="1" spans="1:19">
      <c r="A8" s="175" t="s">
        <v>46</v>
      </c>
      <c r="B8" s="175" t="s">
        <v>47</v>
      </c>
      <c r="C8" s="23">
        <v>64139335.04</v>
      </c>
      <c r="D8" s="23">
        <v>64139335.04</v>
      </c>
      <c r="E8" s="23">
        <v>52629335.04</v>
      </c>
      <c r="F8" s="23"/>
      <c r="G8" s="23"/>
      <c r="H8" s="23"/>
      <c r="I8" s="23">
        <v>11510000</v>
      </c>
      <c r="J8" s="23"/>
      <c r="K8" s="23"/>
      <c r="L8" s="23"/>
      <c r="M8" s="23"/>
      <c r="N8" s="23">
        <v>11510000</v>
      </c>
      <c r="O8" s="23"/>
      <c r="P8" s="23"/>
      <c r="Q8" s="23"/>
      <c r="R8" s="23"/>
      <c r="S8" s="23"/>
    </row>
    <row r="9" ht="30" customHeight="1" spans="1:19">
      <c r="A9" s="12" t="s">
        <v>31</v>
      </c>
      <c r="B9" s="176"/>
      <c r="C9" s="165">
        <v>64139335.04</v>
      </c>
      <c r="D9" s="165">
        <v>64139335.04</v>
      </c>
      <c r="E9" s="165">
        <v>52629335.04</v>
      </c>
      <c r="F9" s="165"/>
      <c r="G9" s="165"/>
      <c r="H9" s="165"/>
      <c r="I9" s="165">
        <v>11510000</v>
      </c>
      <c r="J9" s="165"/>
      <c r="K9" s="165"/>
      <c r="L9" s="165"/>
      <c r="M9" s="165"/>
      <c r="N9" s="165">
        <v>11510000</v>
      </c>
      <c r="O9" s="165"/>
      <c r="P9" s="165"/>
      <c r="Q9" s="165"/>
      <c r="R9" s="165"/>
      <c r="S9" s="16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selection activeCell="J11" sqref="J11"/>
    </sheetView>
  </sheetViews>
  <sheetFormatPr defaultColWidth="8.84761904761905" defaultRowHeight="15" customHeight="1"/>
  <cols>
    <col min="1" max="1" width="9.62857142857143" customWidth="1"/>
    <col min="2" max="2" width="21" customWidth="1"/>
    <col min="3" max="3" width="18.1428571428571" customWidth="1"/>
    <col min="4" max="4" width="17.7142857142857" customWidth="1"/>
    <col min="5" max="5" width="16.7142857142857" customWidth="1"/>
    <col min="6" max="6" width="14.4761904761905" customWidth="1"/>
    <col min="7" max="7" width="12.6285714285714" customWidth="1"/>
    <col min="8" max="9" width="7" customWidth="1"/>
    <col min="10" max="10" width="16.4285714285714" customWidth="1"/>
    <col min="11" max="13" width="12.7714285714286" customWidth="1"/>
    <col min="14" max="14" width="9.14285714285714" customWidth="1"/>
    <col min="15" max="15" width="17" customWidth="1"/>
  </cols>
  <sheetData>
    <row r="1" ht="18.75" customHeight="1" spans="1:1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43" t="s">
        <v>48</v>
      </c>
      <c r="O1" s="43"/>
    </row>
    <row r="2" ht="36" customHeight="1" spans="1:15">
      <c r="A2" s="168" t="str">
        <f>"2026"&amp;"年部门支出预算表"</f>
        <v>2026年部门支出预算表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ht="18.75" customHeight="1" spans="1:15">
      <c r="A3" s="31" t="s">
        <v>1</v>
      </c>
      <c r="B3" s="31"/>
      <c r="C3" s="31"/>
      <c r="D3" s="31"/>
      <c r="E3" s="31"/>
      <c r="F3" s="31"/>
      <c r="G3" s="167"/>
      <c r="H3" s="167"/>
      <c r="I3" s="167"/>
      <c r="J3" s="167"/>
      <c r="K3" s="167"/>
      <c r="L3" s="167"/>
      <c r="M3" s="167"/>
      <c r="N3" s="43" t="s">
        <v>2</v>
      </c>
      <c r="O3" s="43"/>
    </row>
    <row r="4" ht="31.5" customHeight="1" spans="1:15">
      <c r="A4" s="169" t="s">
        <v>49</v>
      </c>
      <c r="B4" s="169" t="s">
        <v>50</v>
      </c>
      <c r="C4" s="169" t="s">
        <v>31</v>
      </c>
      <c r="D4" s="169" t="s">
        <v>35</v>
      </c>
      <c r="E4" s="169"/>
      <c r="F4" s="169"/>
      <c r="G4" s="169" t="s">
        <v>36</v>
      </c>
      <c r="H4" s="169" t="s">
        <v>37</v>
      </c>
      <c r="I4" s="169" t="s">
        <v>51</v>
      </c>
      <c r="J4" s="169" t="s">
        <v>52</v>
      </c>
      <c r="K4" s="169"/>
      <c r="L4" s="169"/>
      <c r="M4" s="169"/>
      <c r="N4" s="169"/>
      <c r="O4" s="169"/>
    </row>
    <row r="5" ht="37.3" customHeight="1" spans="1:15">
      <c r="A5" s="169"/>
      <c r="B5" s="169"/>
      <c r="C5" s="169"/>
      <c r="D5" s="169" t="s">
        <v>34</v>
      </c>
      <c r="E5" s="169" t="s">
        <v>53</v>
      </c>
      <c r="F5" s="169" t="s">
        <v>54</v>
      </c>
      <c r="G5" s="169"/>
      <c r="H5" s="169"/>
      <c r="I5" s="169"/>
      <c r="J5" s="169" t="s">
        <v>34</v>
      </c>
      <c r="K5" s="169" t="s">
        <v>55</v>
      </c>
      <c r="L5" s="169" t="s">
        <v>56</v>
      </c>
      <c r="M5" s="169" t="s">
        <v>57</v>
      </c>
      <c r="N5" s="169" t="s">
        <v>58</v>
      </c>
      <c r="O5" s="169" t="s">
        <v>59</v>
      </c>
    </row>
    <row r="6" ht="18.75" customHeight="1" spans="1:15">
      <c r="A6" s="170" t="s">
        <v>60</v>
      </c>
      <c r="B6" s="170" t="s">
        <v>61</v>
      </c>
      <c r="C6" s="170" t="s">
        <v>62</v>
      </c>
      <c r="D6" s="170" t="s">
        <v>63</v>
      </c>
      <c r="E6" s="170" t="s">
        <v>64</v>
      </c>
      <c r="F6" s="170" t="s">
        <v>65</v>
      </c>
      <c r="G6" s="170" t="s">
        <v>66</v>
      </c>
      <c r="H6" s="170" t="s">
        <v>67</v>
      </c>
      <c r="I6" s="170" t="s">
        <v>68</v>
      </c>
      <c r="J6" s="170" t="s">
        <v>69</v>
      </c>
      <c r="K6" s="170" t="s">
        <v>70</v>
      </c>
      <c r="L6" s="170" t="s">
        <v>71</v>
      </c>
      <c r="M6" s="170" t="s">
        <v>72</v>
      </c>
      <c r="N6" s="170" t="s">
        <v>73</v>
      </c>
      <c r="O6" s="170" t="s">
        <v>74</v>
      </c>
    </row>
    <row r="7" ht="52.5" customHeight="1" spans="1:15">
      <c r="A7" s="171" t="s">
        <v>75</v>
      </c>
      <c r="B7" s="171" t="s">
        <v>76</v>
      </c>
      <c r="C7" s="138">
        <v>48774645.2</v>
      </c>
      <c r="D7" s="138">
        <v>37264645.2</v>
      </c>
      <c r="E7" s="138">
        <v>36764645.2</v>
      </c>
      <c r="F7" s="138">
        <v>500000</v>
      </c>
      <c r="G7" s="138"/>
      <c r="H7" s="138"/>
      <c r="I7" s="138"/>
      <c r="J7" s="138">
        <v>11510000</v>
      </c>
      <c r="K7" s="138"/>
      <c r="L7" s="138"/>
      <c r="M7" s="138"/>
      <c r="N7" s="138"/>
      <c r="O7" s="138">
        <v>11510000</v>
      </c>
    </row>
    <row r="8" ht="52.5" customHeight="1" spans="1:15">
      <c r="A8" s="172" t="s">
        <v>77</v>
      </c>
      <c r="B8" s="172" t="s">
        <v>78</v>
      </c>
      <c r="C8" s="138">
        <v>48774645.2</v>
      </c>
      <c r="D8" s="138">
        <v>37264645.2</v>
      </c>
      <c r="E8" s="138">
        <v>36764645.2</v>
      </c>
      <c r="F8" s="138">
        <v>500000</v>
      </c>
      <c r="G8" s="138"/>
      <c r="H8" s="138"/>
      <c r="I8" s="138"/>
      <c r="J8" s="138">
        <v>11510000</v>
      </c>
      <c r="K8" s="138"/>
      <c r="L8" s="138"/>
      <c r="M8" s="138"/>
      <c r="N8" s="138"/>
      <c r="O8" s="138">
        <v>11510000</v>
      </c>
    </row>
    <row r="9" ht="52.5" customHeight="1" spans="1:15">
      <c r="A9" s="173" t="s">
        <v>79</v>
      </c>
      <c r="B9" s="173" t="s">
        <v>80</v>
      </c>
      <c r="C9" s="138">
        <v>1512200</v>
      </c>
      <c r="D9" s="138">
        <v>672200</v>
      </c>
      <c r="E9" s="138">
        <v>172200</v>
      </c>
      <c r="F9" s="138">
        <v>500000</v>
      </c>
      <c r="G9" s="138"/>
      <c r="H9" s="138"/>
      <c r="I9" s="138"/>
      <c r="J9" s="138">
        <v>840000</v>
      </c>
      <c r="K9" s="138"/>
      <c r="L9" s="138"/>
      <c r="M9" s="138"/>
      <c r="N9" s="138"/>
      <c r="O9" s="138">
        <v>840000</v>
      </c>
    </row>
    <row r="10" ht="52.5" customHeight="1" spans="1:15">
      <c r="A10" s="173" t="s">
        <v>81</v>
      </c>
      <c r="B10" s="173" t="s">
        <v>82</v>
      </c>
      <c r="C10" s="138">
        <v>47262445.2</v>
      </c>
      <c r="D10" s="138">
        <v>36592445.2</v>
      </c>
      <c r="E10" s="138">
        <v>36592445.2</v>
      </c>
      <c r="F10" s="138"/>
      <c r="G10" s="138"/>
      <c r="H10" s="138"/>
      <c r="I10" s="138"/>
      <c r="J10" s="138">
        <v>10670000</v>
      </c>
      <c r="K10" s="138"/>
      <c r="L10" s="138"/>
      <c r="M10" s="138"/>
      <c r="N10" s="138"/>
      <c r="O10" s="138">
        <v>10670000</v>
      </c>
    </row>
    <row r="11" ht="52.5" customHeight="1" spans="1:15">
      <c r="A11" s="171" t="s">
        <v>83</v>
      </c>
      <c r="B11" s="171" t="s">
        <v>84</v>
      </c>
      <c r="C11" s="138">
        <v>8736492.73</v>
      </c>
      <c r="D11" s="138">
        <v>8736492.73</v>
      </c>
      <c r="E11" s="138">
        <v>8736492.73</v>
      </c>
      <c r="F11" s="138"/>
      <c r="G11" s="138"/>
      <c r="H11" s="138"/>
      <c r="I11" s="138"/>
      <c r="J11" s="138"/>
      <c r="K11" s="138"/>
      <c r="L11" s="138"/>
      <c r="M11" s="138"/>
      <c r="N11" s="138"/>
      <c r="O11" s="138"/>
    </row>
    <row r="12" ht="52.5" customHeight="1" spans="1:15">
      <c r="A12" s="172" t="s">
        <v>85</v>
      </c>
      <c r="B12" s="172" t="s">
        <v>86</v>
      </c>
      <c r="C12" s="138">
        <v>7405071.91</v>
      </c>
      <c r="D12" s="138">
        <v>7405071.91</v>
      </c>
      <c r="E12" s="138">
        <v>7405071.91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8"/>
    </row>
    <row r="13" ht="52.5" customHeight="1" spans="1:15">
      <c r="A13" s="173" t="s">
        <v>87</v>
      </c>
      <c r="B13" s="173" t="s">
        <v>88</v>
      </c>
      <c r="C13" s="138">
        <v>841349.04</v>
      </c>
      <c r="D13" s="138">
        <v>841349.04</v>
      </c>
      <c r="E13" s="138">
        <v>841349.04</v>
      </c>
      <c r="F13" s="138"/>
      <c r="G13" s="138"/>
      <c r="H13" s="138"/>
      <c r="I13" s="138"/>
      <c r="J13" s="138"/>
      <c r="K13" s="138"/>
      <c r="L13" s="138"/>
      <c r="M13" s="138"/>
      <c r="N13" s="138"/>
      <c r="O13" s="138"/>
    </row>
    <row r="14" ht="52.5" customHeight="1" spans="1:15">
      <c r="A14" s="173" t="s">
        <v>89</v>
      </c>
      <c r="B14" s="173" t="s">
        <v>90</v>
      </c>
      <c r="C14" s="138">
        <v>5987722.87</v>
      </c>
      <c r="D14" s="138">
        <v>5987722.87</v>
      </c>
      <c r="E14" s="138">
        <v>5987722.87</v>
      </c>
      <c r="F14" s="138"/>
      <c r="G14" s="138"/>
      <c r="H14" s="138"/>
      <c r="I14" s="138"/>
      <c r="J14" s="138"/>
      <c r="K14" s="138"/>
      <c r="L14" s="138"/>
      <c r="M14" s="138"/>
      <c r="N14" s="138"/>
      <c r="O14" s="138"/>
    </row>
    <row r="15" ht="52.5" customHeight="1" spans="1:15">
      <c r="A15" s="173" t="s">
        <v>91</v>
      </c>
      <c r="B15" s="173" t="s">
        <v>92</v>
      </c>
      <c r="C15" s="138">
        <v>576000</v>
      </c>
      <c r="D15" s="138">
        <v>576000</v>
      </c>
      <c r="E15" s="138">
        <v>576000</v>
      </c>
      <c r="F15" s="138"/>
      <c r="G15" s="138"/>
      <c r="H15" s="138"/>
      <c r="I15" s="138"/>
      <c r="J15" s="138"/>
      <c r="K15" s="138"/>
      <c r="L15" s="138"/>
      <c r="M15" s="138"/>
      <c r="N15" s="138"/>
      <c r="O15" s="138"/>
    </row>
    <row r="16" ht="52.5" customHeight="1" spans="1:15">
      <c r="A16" s="172" t="s">
        <v>93</v>
      </c>
      <c r="B16" s="172" t="s">
        <v>94</v>
      </c>
      <c r="C16" s="138">
        <v>55284</v>
      </c>
      <c r="D16" s="138">
        <v>55284</v>
      </c>
      <c r="E16" s="138">
        <v>55284</v>
      </c>
      <c r="F16" s="138"/>
      <c r="G16" s="138"/>
      <c r="H16" s="138"/>
      <c r="I16" s="138"/>
      <c r="J16" s="138"/>
      <c r="K16" s="138"/>
      <c r="L16" s="138"/>
      <c r="M16" s="138"/>
      <c r="N16" s="138"/>
      <c r="O16" s="138"/>
    </row>
    <row r="17" ht="52.5" customHeight="1" spans="1:15">
      <c r="A17" s="173" t="s">
        <v>95</v>
      </c>
      <c r="B17" s="173" t="s">
        <v>96</v>
      </c>
      <c r="C17" s="138">
        <v>55284</v>
      </c>
      <c r="D17" s="138">
        <v>55284</v>
      </c>
      <c r="E17" s="138">
        <v>55284</v>
      </c>
      <c r="F17" s="138"/>
      <c r="G17" s="138"/>
      <c r="H17" s="138"/>
      <c r="I17" s="138"/>
      <c r="J17" s="138"/>
      <c r="K17" s="138"/>
      <c r="L17" s="138"/>
      <c r="M17" s="138"/>
      <c r="N17" s="138"/>
      <c r="O17" s="138"/>
    </row>
    <row r="18" ht="52.5" customHeight="1" spans="1:15">
      <c r="A18" s="172" t="s">
        <v>97</v>
      </c>
      <c r="B18" s="172" t="s">
        <v>98</v>
      </c>
      <c r="C18" s="138">
        <v>1276136.82</v>
      </c>
      <c r="D18" s="138">
        <v>1276136.82</v>
      </c>
      <c r="E18" s="138">
        <v>1276136.82</v>
      </c>
      <c r="F18" s="138"/>
      <c r="G18" s="138"/>
      <c r="H18" s="138"/>
      <c r="I18" s="138"/>
      <c r="J18" s="138"/>
      <c r="K18" s="138"/>
      <c r="L18" s="138"/>
      <c r="M18" s="138"/>
      <c r="N18" s="138"/>
      <c r="O18" s="138"/>
    </row>
    <row r="19" ht="52.5" customHeight="1" spans="1:15">
      <c r="A19" s="173" t="s">
        <v>99</v>
      </c>
      <c r="B19" s="173" t="s">
        <v>98</v>
      </c>
      <c r="C19" s="138">
        <v>1276136.82</v>
      </c>
      <c r="D19" s="138">
        <v>1276136.82</v>
      </c>
      <c r="E19" s="138">
        <v>1276136.82</v>
      </c>
      <c r="F19" s="138"/>
      <c r="G19" s="138"/>
      <c r="H19" s="138"/>
      <c r="I19" s="138"/>
      <c r="J19" s="138"/>
      <c r="K19" s="138"/>
      <c r="L19" s="138"/>
      <c r="M19" s="138"/>
      <c r="N19" s="138"/>
      <c r="O19" s="138"/>
    </row>
    <row r="20" ht="52.5" customHeight="1" spans="1:15">
      <c r="A20" s="171" t="s">
        <v>100</v>
      </c>
      <c r="B20" s="171" t="s">
        <v>101</v>
      </c>
      <c r="C20" s="138">
        <v>2276725.43</v>
      </c>
      <c r="D20" s="138">
        <v>2276725.43</v>
      </c>
      <c r="E20" s="138">
        <v>2276725.43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8"/>
    </row>
    <row r="21" ht="52.5" customHeight="1" spans="1:15">
      <c r="A21" s="172" t="s">
        <v>102</v>
      </c>
      <c r="B21" s="172" t="s">
        <v>103</v>
      </c>
      <c r="C21" s="138">
        <v>2276725.43</v>
      </c>
      <c r="D21" s="138">
        <v>2276725.43</v>
      </c>
      <c r="E21" s="138">
        <v>2276725.43</v>
      </c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ht="52.5" customHeight="1" spans="1:15">
      <c r="A22" s="173" t="s">
        <v>104</v>
      </c>
      <c r="B22" s="173" t="s">
        <v>105</v>
      </c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</row>
    <row r="23" ht="52.5" customHeight="1" spans="1:15">
      <c r="A23" s="173" t="s">
        <v>106</v>
      </c>
      <c r="B23" s="173" t="s">
        <v>107</v>
      </c>
      <c r="C23" s="138">
        <v>2131676.37</v>
      </c>
      <c r="D23" s="138">
        <v>2131676.37</v>
      </c>
      <c r="E23" s="138">
        <v>2131676.37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8"/>
    </row>
    <row r="24" ht="52.5" customHeight="1" spans="1:15">
      <c r="A24" s="173" t="s">
        <v>108</v>
      </c>
      <c r="B24" s="173" t="s">
        <v>109</v>
      </c>
      <c r="C24" s="138">
        <v>145049.06</v>
      </c>
      <c r="D24" s="138">
        <v>145049.06</v>
      </c>
      <c r="E24" s="138">
        <v>145049.06</v>
      </c>
      <c r="F24" s="138"/>
      <c r="G24" s="138"/>
      <c r="H24" s="138"/>
      <c r="I24" s="138"/>
      <c r="J24" s="138"/>
      <c r="K24" s="138"/>
      <c r="L24" s="138"/>
      <c r="M24" s="138"/>
      <c r="N24" s="138"/>
      <c r="O24" s="138"/>
    </row>
    <row r="25" ht="52.5" customHeight="1" spans="1:15">
      <c r="A25" s="171" t="s">
        <v>110</v>
      </c>
      <c r="B25" s="171" t="s">
        <v>111</v>
      </c>
      <c r="C25" s="138">
        <v>4351471.68</v>
      </c>
      <c r="D25" s="138">
        <v>4351471.68</v>
      </c>
      <c r="E25" s="138">
        <v>4351471.68</v>
      </c>
      <c r="F25" s="138"/>
      <c r="G25" s="138"/>
      <c r="H25" s="138"/>
      <c r="I25" s="138"/>
      <c r="J25" s="138"/>
      <c r="K25" s="138"/>
      <c r="L25" s="138"/>
      <c r="M25" s="138"/>
      <c r="N25" s="138"/>
      <c r="O25" s="138"/>
    </row>
    <row r="26" ht="52.5" customHeight="1" spans="1:15">
      <c r="A26" s="172" t="s">
        <v>112</v>
      </c>
      <c r="B26" s="172" t="s">
        <v>113</v>
      </c>
      <c r="C26" s="138">
        <v>4351471.68</v>
      </c>
      <c r="D26" s="138">
        <v>4351471.68</v>
      </c>
      <c r="E26" s="138">
        <v>4351471.68</v>
      </c>
      <c r="F26" s="138"/>
      <c r="G26" s="138"/>
      <c r="H26" s="138"/>
      <c r="I26" s="138"/>
      <c r="J26" s="138"/>
      <c r="K26" s="138"/>
      <c r="L26" s="138"/>
      <c r="M26" s="138"/>
      <c r="N26" s="138"/>
      <c r="O26" s="138"/>
    </row>
    <row r="27" ht="52.5" customHeight="1" spans="1:15">
      <c r="A27" s="173" t="s">
        <v>114</v>
      </c>
      <c r="B27" s="173" t="s">
        <v>115</v>
      </c>
      <c r="C27" s="138">
        <v>4351471.68</v>
      </c>
      <c r="D27" s="138">
        <v>4351471.68</v>
      </c>
      <c r="E27" s="138">
        <v>4351471.68</v>
      </c>
      <c r="F27" s="138"/>
      <c r="G27" s="138"/>
      <c r="H27" s="138"/>
      <c r="I27" s="138"/>
      <c r="J27" s="138"/>
      <c r="K27" s="138"/>
      <c r="L27" s="138"/>
      <c r="M27" s="138"/>
      <c r="N27" s="138"/>
      <c r="O27" s="138"/>
    </row>
    <row r="28" ht="30" customHeight="1" spans="1:15">
      <c r="A28" s="170" t="s">
        <v>31</v>
      </c>
      <c r="B28" s="170"/>
      <c r="C28" s="138">
        <v>64139335.04</v>
      </c>
      <c r="D28" s="138">
        <v>52629335.04</v>
      </c>
      <c r="E28" s="138">
        <v>52129335.04</v>
      </c>
      <c r="F28" s="138">
        <v>500000</v>
      </c>
      <c r="G28" s="138"/>
      <c r="H28" s="138"/>
      <c r="I28" s="138"/>
      <c r="J28" s="138">
        <v>11510000</v>
      </c>
      <c r="K28" s="138"/>
      <c r="L28" s="138"/>
      <c r="M28" s="138"/>
      <c r="N28" s="138"/>
      <c r="O28" s="138">
        <v>11510000</v>
      </c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94" t="s">
        <v>116</v>
      </c>
    </row>
    <row r="2" ht="30.75" customHeight="1" spans="1:4">
      <c r="A2" s="160" t="str">
        <f>"2026"&amp;"年部门财政拨款收支预算总表"</f>
        <v>2026年部门财政拨款收支预算总表</v>
      </c>
      <c r="B2" s="160"/>
      <c r="C2" s="160"/>
      <c r="D2" s="160"/>
    </row>
    <row r="3" ht="18.75" customHeight="1" spans="1:4">
      <c r="A3" s="31" t="s">
        <v>1</v>
      </c>
      <c r="B3" s="161"/>
      <c r="C3" s="161"/>
      <c r="D3" s="95" t="s">
        <v>2</v>
      </c>
    </row>
    <row r="4" ht="19.5" customHeight="1" spans="1:4">
      <c r="A4" s="12" t="s">
        <v>117</v>
      </c>
      <c r="B4" s="14"/>
      <c r="C4" s="12" t="s">
        <v>118</v>
      </c>
      <c r="D4" s="14"/>
    </row>
    <row r="5" ht="21.75" customHeight="1" spans="1:4">
      <c r="A5" s="75" t="s">
        <v>119</v>
      </c>
      <c r="B5" s="11" t="s">
        <v>6</v>
      </c>
      <c r="C5" s="75" t="s">
        <v>120</v>
      </c>
      <c r="D5" s="11" t="s">
        <v>6</v>
      </c>
    </row>
    <row r="6" ht="17.25" customHeight="1" spans="1:4">
      <c r="A6" s="78"/>
      <c r="B6" s="18"/>
      <c r="C6" s="78"/>
      <c r="D6" s="18"/>
    </row>
    <row r="7" ht="19.5" customHeight="1" spans="1:4">
      <c r="A7" s="91" t="s">
        <v>121</v>
      </c>
      <c r="B7" s="23">
        <v>52629335.04</v>
      </c>
      <c r="C7" s="91" t="s">
        <v>122</v>
      </c>
      <c r="D7" s="23">
        <v>52629335.04</v>
      </c>
    </row>
    <row r="8" ht="19.5" customHeight="1" spans="1:4">
      <c r="A8" s="91" t="s">
        <v>123</v>
      </c>
      <c r="B8" s="23">
        <v>52629335.04</v>
      </c>
      <c r="C8" s="162" t="str">
        <f>"（"&amp;"一"&amp;"）"&amp;"教育支出"</f>
        <v>（一）教育支出</v>
      </c>
      <c r="D8" s="23">
        <v>37264645.2</v>
      </c>
    </row>
    <row r="9" ht="19.5" customHeight="1" spans="1:4">
      <c r="A9" s="163" t="s">
        <v>124</v>
      </c>
      <c r="B9" s="23"/>
      <c r="C9" s="162" t="str">
        <f>"（"&amp;"二"&amp;"）"&amp;"社会保障和就业支出"</f>
        <v>（二）社会保障和就业支出</v>
      </c>
      <c r="D9" s="23">
        <v>8736492.73</v>
      </c>
    </row>
    <row r="10" ht="19.5" customHeight="1" spans="1:4">
      <c r="A10" s="163" t="s">
        <v>125</v>
      </c>
      <c r="B10" s="23"/>
      <c r="C10" s="162" t="str">
        <f>"（"&amp;"三"&amp;"）"&amp;"卫生健康支出"</f>
        <v>（三）卫生健康支出</v>
      </c>
      <c r="D10" s="23">
        <v>2276725.43</v>
      </c>
    </row>
    <row r="11" ht="19.5" customHeight="1" spans="1:4">
      <c r="A11" s="163" t="s">
        <v>126</v>
      </c>
      <c r="B11" s="23"/>
      <c r="C11" s="162" t="str">
        <f>"（"&amp;"四"&amp;"）"&amp;"住房保障支出"</f>
        <v>（四）住房保障支出</v>
      </c>
      <c r="D11" s="23">
        <v>4351471.68</v>
      </c>
    </row>
    <row r="12" ht="19.5" customHeight="1" spans="1:4">
      <c r="A12" s="163" t="s">
        <v>123</v>
      </c>
      <c r="B12" s="23"/>
      <c r="C12" s="162"/>
      <c r="D12" s="23"/>
    </row>
    <row r="13" ht="19.5" customHeight="1" spans="1:4">
      <c r="A13" s="163" t="s">
        <v>124</v>
      </c>
      <c r="B13" s="23"/>
      <c r="C13" s="162"/>
      <c r="D13" s="23"/>
    </row>
    <row r="14" ht="19.5" customHeight="1" spans="1:4">
      <c r="A14" s="163" t="s">
        <v>125</v>
      </c>
      <c r="B14" s="23"/>
      <c r="C14" s="162"/>
      <c r="D14" s="23"/>
    </row>
    <row r="15" ht="19.5" customHeight="1" spans="1:4">
      <c r="A15" s="164"/>
      <c r="B15" s="23"/>
      <c r="C15" s="162"/>
      <c r="D15" s="23"/>
    </row>
    <row r="16" ht="19.5" customHeight="1" spans="1:4">
      <c r="A16" s="164"/>
      <c r="B16" s="23"/>
      <c r="C16" s="162"/>
      <c r="D16" s="23"/>
    </row>
    <row r="17" ht="19.5" customHeight="1" spans="1:4">
      <c r="A17" s="164"/>
      <c r="B17" s="23"/>
      <c r="C17" s="162"/>
      <c r="D17" s="23"/>
    </row>
    <row r="18" ht="19.5" customHeight="1" spans="1:4">
      <c r="A18" s="164"/>
      <c r="B18" s="23"/>
      <c r="C18" s="162"/>
      <c r="D18" s="23"/>
    </row>
    <row r="19" ht="19.5" customHeight="1" spans="1:4">
      <c r="A19" s="164"/>
      <c r="B19" s="23"/>
      <c r="C19" s="162"/>
      <c r="D19" s="23"/>
    </row>
    <row r="20" ht="19.5" customHeight="1" spans="1:4">
      <c r="A20" s="91"/>
      <c r="B20" s="23"/>
      <c r="C20" s="162"/>
      <c r="D20" s="23"/>
    </row>
    <row r="21" ht="19.5" customHeight="1" spans="1:4">
      <c r="A21" s="91"/>
      <c r="B21" s="23"/>
      <c r="C21" s="91"/>
      <c r="D21" s="23"/>
    </row>
    <row r="22" ht="19.5" customHeight="1" spans="1:4">
      <c r="A22" s="91"/>
      <c r="B22" s="23"/>
      <c r="C22" s="91"/>
      <c r="D22" s="23"/>
    </row>
    <row r="23" ht="19.5" customHeight="1" spans="1:4">
      <c r="A23" s="91"/>
      <c r="B23" s="23"/>
      <c r="C23" s="91"/>
      <c r="D23" s="23"/>
    </row>
    <row r="24" ht="19.5" customHeight="1" spans="1:4">
      <c r="A24" s="91"/>
      <c r="B24" s="23"/>
      <c r="C24" s="91"/>
      <c r="D24" s="23"/>
    </row>
    <row r="25" ht="19.5" customHeight="1" spans="1:4">
      <c r="A25" s="91"/>
      <c r="B25" s="23"/>
      <c r="C25" s="91"/>
      <c r="D25" s="23"/>
    </row>
    <row r="26" ht="19.5" customHeight="1" spans="1:4">
      <c r="A26" s="162"/>
      <c r="B26" s="23"/>
      <c r="C26" s="91"/>
      <c r="D26" s="23"/>
    </row>
    <row r="27" ht="19.5" customHeight="1" spans="1:4">
      <c r="A27" s="91"/>
      <c r="B27" s="23"/>
      <c r="C27" s="91"/>
      <c r="D27" s="23"/>
    </row>
    <row r="28" customHeight="1" spans="1:4">
      <c r="A28" s="91"/>
      <c r="B28" s="23"/>
      <c r="C28" s="163"/>
      <c r="D28" s="23"/>
    </row>
    <row r="29" ht="19.5" customHeight="1" spans="1:4">
      <c r="A29" s="91"/>
      <c r="B29" s="23"/>
      <c r="C29" s="91"/>
      <c r="D29" s="23"/>
    </row>
    <row r="30" ht="19.5" customHeight="1" spans="1:4">
      <c r="A30" s="162"/>
      <c r="B30" s="23"/>
      <c r="C30" s="91"/>
      <c r="D30" s="23"/>
    </row>
    <row r="31" ht="18" customHeight="1" spans="1:4">
      <c r="A31" s="162"/>
      <c r="B31" s="23"/>
      <c r="C31" s="91"/>
      <c r="D31" s="23"/>
    </row>
    <row r="32" ht="18" customHeight="1" spans="1:4">
      <c r="A32" s="162"/>
      <c r="B32" s="23"/>
      <c r="C32" s="163"/>
      <c r="D32" s="23"/>
    </row>
    <row r="33" ht="18" customHeight="1" spans="1:4">
      <c r="A33" s="162"/>
      <c r="B33" s="23"/>
      <c r="C33" s="163"/>
      <c r="D33" s="23"/>
    </row>
    <row r="34" ht="19.5" customHeight="1" spans="1:4">
      <c r="A34" s="162"/>
      <c r="B34" s="165"/>
      <c r="C34" s="91"/>
      <c r="D34" s="165"/>
    </row>
    <row r="35" ht="19.5" customHeight="1" spans="1:4">
      <c r="A35" s="162"/>
      <c r="B35" s="23"/>
      <c r="C35" s="91" t="s">
        <v>127</v>
      </c>
      <c r="D35" s="23"/>
    </row>
    <row r="36" ht="19.5" customHeight="1" spans="1:4">
      <c r="A36" s="166" t="s">
        <v>25</v>
      </c>
      <c r="B36" s="23">
        <v>52629335.04</v>
      </c>
      <c r="C36" s="166" t="s">
        <v>26</v>
      </c>
      <c r="D36" s="23">
        <v>52629335.04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J12" sqref="J12"/>
    </sheetView>
  </sheetViews>
  <sheetFormatPr defaultColWidth="10.2857142857143" defaultRowHeight="15" customHeight="1" outlineLevelCol="6"/>
  <cols>
    <col min="1" max="1" width="26.3428571428571" customWidth="1"/>
    <col min="2" max="2" width="31.8571428571429" customWidth="1"/>
    <col min="3" max="7" width="22.1428571428571" customWidth="1"/>
  </cols>
  <sheetData>
    <row r="1" ht="18.75" customHeight="1" spans="1:7">
      <c r="A1" s="127"/>
      <c r="B1" s="127"/>
      <c r="C1" s="127"/>
      <c r="D1" s="127"/>
      <c r="E1" s="127"/>
      <c r="F1" s="127"/>
      <c r="G1" s="131" t="s">
        <v>128</v>
      </c>
    </row>
    <row r="2" ht="33" customHeight="1" spans="1:7">
      <c r="A2" s="153" t="str">
        <f>"2026"&amp;"年一般公共预算支出预算表（按功能科目分类）"</f>
        <v>2026年一般公共预算支出预算表（按功能科目分类）</v>
      </c>
      <c r="B2" s="153"/>
      <c r="C2" s="153"/>
      <c r="D2" s="153"/>
      <c r="E2" s="153"/>
      <c r="F2" s="153"/>
      <c r="G2" s="153"/>
    </row>
    <row r="3" ht="18.75" customHeight="1" spans="1:7">
      <c r="A3" s="154" t="s">
        <v>1</v>
      </c>
      <c r="B3" s="154"/>
      <c r="C3" s="127"/>
      <c r="D3" s="127"/>
      <c r="E3" s="127"/>
      <c r="F3" s="127"/>
      <c r="G3" s="131" t="s">
        <v>2</v>
      </c>
    </row>
    <row r="4" ht="18.75" customHeight="1" spans="1:7">
      <c r="A4" s="155" t="s">
        <v>129</v>
      </c>
      <c r="B4" s="155"/>
      <c r="C4" s="155" t="s">
        <v>31</v>
      </c>
      <c r="D4" s="155" t="s">
        <v>53</v>
      </c>
      <c r="E4" s="155"/>
      <c r="F4" s="155"/>
      <c r="G4" s="155" t="s">
        <v>54</v>
      </c>
    </row>
    <row r="5" ht="18.75" customHeight="1" spans="1:7">
      <c r="A5" s="155" t="s">
        <v>49</v>
      </c>
      <c r="B5" s="155" t="s">
        <v>50</v>
      </c>
      <c r="C5" s="155"/>
      <c r="D5" s="155" t="s">
        <v>34</v>
      </c>
      <c r="E5" s="155" t="s">
        <v>130</v>
      </c>
      <c r="F5" s="155" t="s">
        <v>131</v>
      </c>
      <c r="G5" s="155"/>
    </row>
    <row r="6" ht="18.75" customHeight="1" spans="1:7">
      <c r="A6" s="155" t="s">
        <v>60</v>
      </c>
      <c r="B6" s="155" t="s">
        <v>61</v>
      </c>
      <c r="C6" s="155" t="s">
        <v>62</v>
      </c>
      <c r="D6" s="155" t="s">
        <v>63</v>
      </c>
      <c r="E6" s="155" t="s">
        <v>64</v>
      </c>
      <c r="F6" s="155" t="s">
        <v>65</v>
      </c>
      <c r="G6" s="155" t="s">
        <v>66</v>
      </c>
    </row>
    <row r="7" ht="18.75" customHeight="1" spans="1:7">
      <c r="A7" s="156" t="s">
        <v>75</v>
      </c>
      <c r="B7" s="156" t="s">
        <v>76</v>
      </c>
      <c r="C7" s="157">
        <v>37264645.2</v>
      </c>
      <c r="D7" s="157">
        <v>36764645.2</v>
      </c>
      <c r="E7" s="157">
        <v>35937880</v>
      </c>
      <c r="F7" s="157">
        <v>826765.2</v>
      </c>
      <c r="G7" s="157">
        <v>500000</v>
      </c>
    </row>
    <row r="8" ht="18.75" customHeight="1" spans="1:7">
      <c r="A8" s="158" t="s">
        <v>77</v>
      </c>
      <c r="B8" s="158" t="s">
        <v>78</v>
      </c>
      <c r="C8" s="157">
        <v>37264645.2</v>
      </c>
      <c r="D8" s="157">
        <v>36764645.2</v>
      </c>
      <c r="E8" s="157">
        <v>35937880</v>
      </c>
      <c r="F8" s="157">
        <v>826765.2</v>
      </c>
      <c r="G8" s="157">
        <v>500000</v>
      </c>
    </row>
    <row r="9" ht="18.75" customHeight="1" spans="1:7">
      <c r="A9" s="159" t="s">
        <v>79</v>
      </c>
      <c r="B9" s="159" t="s">
        <v>80</v>
      </c>
      <c r="C9" s="157">
        <v>672200</v>
      </c>
      <c r="D9" s="157">
        <v>172200</v>
      </c>
      <c r="E9" s="157"/>
      <c r="F9" s="157">
        <v>172200</v>
      </c>
      <c r="G9" s="157">
        <v>500000</v>
      </c>
    </row>
    <row r="10" ht="18.75" customHeight="1" spans="1:7">
      <c r="A10" s="159" t="s">
        <v>81</v>
      </c>
      <c r="B10" s="159" t="s">
        <v>82</v>
      </c>
      <c r="C10" s="157">
        <v>36592445.2</v>
      </c>
      <c r="D10" s="157">
        <v>36592445.2</v>
      </c>
      <c r="E10" s="157">
        <v>35937880</v>
      </c>
      <c r="F10" s="157">
        <v>654565.2</v>
      </c>
      <c r="G10" s="157"/>
    </row>
    <row r="11" ht="18.75" customHeight="1" spans="1:7">
      <c r="A11" s="156" t="s">
        <v>83</v>
      </c>
      <c r="B11" s="156" t="s">
        <v>84</v>
      </c>
      <c r="C11" s="157">
        <v>8736492.73</v>
      </c>
      <c r="D11" s="157">
        <v>8736492.73</v>
      </c>
      <c r="E11" s="157">
        <v>8651892.73</v>
      </c>
      <c r="F11" s="157">
        <v>84600</v>
      </c>
      <c r="G11" s="157"/>
    </row>
    <row r="12" ht="18.75" customHeight="1" spans="1:7">
      <c r="A12" s="158" t="s">
        <v>85</v>
      </c>
      <c r="B12" s="158" t="s">
        <v>86</v>
      </c>
      <c r="C12" s="157">
        <v>7405071.91</v>
      </c>
      <c r="D12" s="157">
        <v>7405071.91</v>
      </c>
      <c r="E12" s="157">
        <v>7320471.91</v>
      </c>
      <c r="F12" s="157">
        <v>84600</v>
      </c>
      <c r="G12" s="157"/>
    </row>
    <row r="13" ht="18.75" customHeight="1" spans="1:7">
      <c r="A13" s="159" t="s">
        <v>87</v>
      </c>
      <c r="B13" s="159" t="s">
        <v>88</v>
      </c>
      <c r="C13" s="157">
        <v>841349.04</v>
      </c>
      <c r="D13" s="157">
        <v>841349.04</v>
      </c>
      <c r="E13" s="157">
        <v>756749.04</v>
      </c>
      <c r="F13" s="157">
        <v>84600</v>
      </c>
      <c r="G13" s="157"/>
    </row>
    <row r="14" ht="33" customHeight="1" spans="1:7">
      <c r="A14" s="159" t="s">
        <v>89</v>
      </c>
      <c r="B14" s="159" t="s">
        <v>90</v>
      </c>
      <c r="C14" s="157">
        <v>5987722.87</v>
      </c>
      <c r="D14" s="157">
        <v>5987722.87</v>
      </c>
      <c r="E14" s="157">
        <v>5987722.87</v>
      </c>
      <c r="F14" s="157"/>
      <c r="G14" s="157"/>
    </row>
    <row r="15" ht="18.75" customHeight="1" spans="1:7">
      <c r="A15" s="159" t="s">
        <v>91</v>
      </c>
      <c r="B15" s="159" t="s">
        <v>92</v>
      </c>
      <c r="C15" s="157">
        <v>576000</v>
      </c>
      <c r="D15" s="157">
        <v>576000</v>
      </c>
      <c r="E15" s="157">
        <v>576000</v>
      </c>
      <c r="F15" s="157"/>
      <c r="G15" s="157"/>
    </row>
    <row r="16" ht="18.75" customHeight="1" spans="1:7">
      <c r="A16" s="158" t="s">
        <v>93</v>
      </c>
      <c r="B16" s="158" t="s">
        <v>94</v>
      </c>
      <c r="C16" s="157">
        <v>55284</v>
      </c>
      <c r="D16" s="157">
        <v>55284</v>
      </c>
      <c r="E16" s="157">
        <v>55284</v>
      </c>
      <c r="F16" s="157"/>
      <c r="G16" s="157"/>
    </row>
    <row r="17" ht="18.75" customHeight="1" spans="1:7">
      <c r="A17" s="159" t="s">
        <v>95</v>
      </c>
      <c r="B17" s="159" t="s">
        <v>96</v>
      </c>
      <c r="C17" s="157">
        <v>55284</v>
      </c>
      <c r="D17" s="157">
        <v>55284</v>
      </c>
      <c r="E17" s="157">
        <v>55284</v>
      </c>
      <c r="F17" s="157"/>
      <c r="G17" s="157"/>
    </row>
    <row r="18" ht="18.75" customHeight="1" spans="1:7">
      <c r="A18" s="158" t="s">
        <v>97</v>
      </c>
      <c r="B18" s="158" t="s">
        <v>98</v>
      </c>
      <c r="C18" s="157">
        <v>1276136.82</v>
      </c>
      <c r="D18" s="157">
        <v>1276136.82</v>
      </c>
      <c r="E18" s="157">
        <v>1276136.82</v>
      </c>
      <c r="F18" s="157"/>
      <c r="G18" s="157"/>
    </row>
    <row r="19" ht="18.75" customHeight="1" spans="1:7">
      <c r="A19" s="159" t="s">
        <v>99</v>
      </c>
      <c r="B19" s="159" t="s">
        <v>98</v>
      </c>
      <c r="C19" s="157">
        <v>1276136.82</v>
      </c>
      <c r="D19" s="157">
        <v>1276136.82</v>
      </c>
      <c r="E19" s="157">
        <v>1276136.82</v>
      </c>
      <c r="F19" s="157"/>
      <c r="G19" s="157"/>
    </row>
    <row r="20" ht="18.75" customHeight="1" spans="1:7">
      <c r="A20" s="156" t="s">
        <v>100</v>
      </c>
      <c r="B20" s="156" t="s">
        <v>101</v>
      </c>
      <c r="C20" s="157">
        <v>2276725.43</v>
      </c>
      <c r="D20" s="157">
        <v>2276725.43</v>
      </c>
      <c r="E20" s="157">
        <v>2276725.43</v>
      </c>
      <c r="F20" s="157"/>
      <c r="G20" s="157"/>
    </row>
    <row r="21" ht="18.75" customHeight="1" spans="1:7">
      <c r="A21" s="158" t="s">
        <v>102</v>
      </c>
      <c r="B21" s="158" t="s">
        <v>103</v>
      </c>
      <c r="C21" s="157">
        <v>2276725.43</v>
      </c>
      <c r="D21" s="157">
        <v>2276725.43</v>
      </c>
      <c r="E21" s="157">
        <v>2276725.43</v>
      </c>
      <c r="F21" s="157"/>
      <c r="G21" s="157"/>
    </row>
    <row r="22" ht="18.75" customHeight="1" spans="1:7">
      <c r="A22" s="159" t="s">
        <v>106</v>
      </c>
      <c r="B22" s="159" t="s">
        <v>107</v>
      </c>
      <c r="C22" s="157">
        <v>2131676.37</v>
      </c>
      <c r="D22" s="157">
        <v>2131676.37</v>
      </c>
      <c r="E22" s="157">
        <v>2131676.37</v>
      </c>
      <c r="F22" s="157"/>
      <c r="G22" s="157"/>
    </row>
    <row r="23" ht="18.75" customHeight="1" spans="1:7">
      <c r="A23" s="159" t="s">
        <v>108</v>
      </c>
      <c r="B23" s="159" t="s">
        <v>109</v>
      </c>
      <c r="C23" s="157">
        <v>145049.06</v>
      </c>
      <c r="D23" s="157">
        <v>145049.06</v>
      </c>
      <c r="E23" s="157">
        <v>145049.06</v>
      </c>
      <c r="F23" s="157"/>
      <c r="G23" s="157"/>
    </row>
    <row r="24" ht="18.75" customHeight="1" spans="1:7">
      <c r="A24" s="156" t="s">
        <v>110</v>
      </c>
      <c r="B24" s="156" t="s">
        <v>111</v>
      </c>
      <c r="C24" s="157">
        <v>4351471.68</v>
      </c>
      <c r="D24" s="157">
        <v>4351471.68</v>
      </c>
      <c r="E24" s="157">
        <v>4351471.68</v>
      </c>
      <c r="F24" s="157"/>
      <c r="G24" s="157"/>
    </row>
    <row r="25" ht="18.75" customHeight="1" spans="1:7">
      <c r="A25" s="158" t="s">
        <v>112</v>
      </c>
      <c r="B25" s="158" t="s">
        <v>113</v>
      </c>
      <c r="C25" s="157">
        <v>4351471.68</v>
      </c>
      <c r="D25" s="157">
        <v>4351471.68</v>
      </c>
      <c r="E25" s="157">
        <v>4351471.68</v>
      </c>
      <c r="F25" s="157"/>
      <c r="G25" s="157"/>
    </row>
    <row r="26" ht="18.75" customHeight="1" spans="1:7">
      <c r="A26" s="159" t="s">
        <v>114</v>
      </c>
      <c r="B26" s="159" t="s">
        <v>115</v>
      </c>
      <c r="C26" s="157">
        <v>4351471.68</v>
      </c>
      <c r="D26" s="157">
        <v>4351471.68</v>
      </c>
      <c r="E26" s="157">
        <v>4351471.68</v>
      </c>
      <c r="F26" s="157"/>
      <c r="G26" s="157"/>
    </row>
    <row r="27" ht="18.75" customHeight="1" spans="1:7">
      <c r="A27" s="155" t="s">
        <v>31</v>
      </c>
      <c r="B27" s="155"/>
      <c r="C27" s="157">
        <v>52629335.04</v>
      </c>
      <c r="D27" s="157">
        <v>52129335.04</v>
      </c>
      <c r="E27" s="157">
        <v>51217969.84</v>
      </c>
      <c r="F27" s="157">
        <v>911365.2</v>
      </c>
      <c r="G27" s="157">
        <v>500000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3" sqref="A3:D3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4"/>
      <c r="B1" s="144"/>
      <c r="C1" s="145"/>
      <c r="D1" s="1"/>
      <c r="E1" s="1"/>
      <c r="F1" s="146" t="s">
        <v>132</v>
      </c>
    </row>
    <row r="2" ht="33.75" customHeight="1" spans="1:6">
      <c r="A2" s="147" t="str">
        <f>"2026"&amp;"年一般公共预算“三公”经费支出预算表"</f>
        <v>2026年一般公共预算“三公”经费支出预算表</v>
      </c>
      <c r="B2" s="147"/>
      <c r="C2" s="147"/>
      <c r="D2" s="147"/>
      <c r="E2" s="147"/>
      <c r="F2" s="147"/>
    </row>
    <row r="3" ht="21.75" customHeight="1" spans="1:6">
      <c r="A3" s="148" t="s">
        <v>1</v>
      </c>
      <c r="B3" s="144"/>
      <c r="C3" s="145"/>
      <c r="D3" s="3"/>
      <c r="E3" s="1"/>
      <c r="F3" s="146" t="s">
        <v>28</v>
      </c>
    </row>
    <row r="4" ht="19.5" customHeight="1" spans="1:6">
      <c r="A4" s="11" t="s">
        <v>133</v>
      </c>
      <c r="B4" s="75" t="s">
        <v>134</v>
      </c>
      <c r="C4" s="12" t="s">
        <v>135</v>
      </c>
      <c r="D4" s="13"/>
      <c r="E4" s="14"/>
      <c r="F4" s="75" t="s">
        <v>136</v>
      </c>
    </row>
    <row r="5" ht="19.5" customHeight="1" spans="1:6">
      <c r="A5" s="18"/>
      <c r="B5" s="78"/>
      <c r="C5" s="35" t="s">
        <v>34</v>
      </c>
      <c r="D5" s="35" t="s">
        <v>137</v>
      </c>
      <c r="E5" s="35" t="s">
        <v>138</v>
      </c>
      <c r="F5" s="78"/>
    </row>
    <row r="6" ht="18.75" customHeight="1" spans="1:6">
      <c r="A6" s="149">
        <v>1</v>
      </c>
      <c r="B6" s="149">
        <v>2</v>
      </c>
      <c r="C6" s="150">
        <v>3</v>
      </c>
      <c r="D6" s="149">
        <v>4</v>
      </c>
      <c r="E6" s="149">
        <v>5</v>
      </c>
      <c r="F6" s="149">
        <v>6</v>
      </c>
    </row>
    <row r="7" ht="24.75" customHeight="1" spans="1:6">
      <c r="A7" s="151"/>
      <c r="B7" s="151"/>
      <c r="C7" s="152"/>
      <c r="D7" s="151"/>
      <c r="E7" s="151"/>
      <c r="F7" s="151"/>
    </row>
    <row r="8" customHeight="1" spans="1:1">
      <c r="A8" s="39" t="s">
        <v>139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7"/>
  <sheetViews>
    <sheetView showZeros="0" workbookViewId="0">
      <selection activeCell="H13" sqref="H13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6.5714285714286" customWidth="1"/>
    <col min="6" max="6" width="5.57142857142857" customWidth="1"/>
    <col min="7" max="7" width="11.5714285714286" customWidth="1"/>
    <col min="8" max="9" width="16.8571428571429" customWidth="1"/>
    <col min="10" max="11" width="9.14285714285714" customWidth="1"/>
    <col min="12" max="12" width="16.4285714285714" customWidth="1"/>
    <col min="13" max="17" width="9.28571428571429" customWidth="1"/>
    <col min="18" max="18" width="14.7142857142857" customWidth="1"/>
    <col min="19" max="22" width="9.28571428571429" customWidth="1"/>
    <col min="23" max="23" width="13.5714285714286" customWidth="1"/>
  </cols>
  <sheetData>
    <row r="1" ht="18.75" customHeight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3" t="s">
        <v>140</v>
      </c>
      <c r="U1" s="143"/>
      <c r="V1" s="143"/>
      <c r="W1" s="143"/>
    </row>
    <row r="2" ht="45.75" customHeight="1" spans="1:23">
      <c r="A2" s="140" t="str">
        <f>"2026"&amp;"年部门基本支出预算表"</f>
        <v>2026年部门基本支出预算表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ht="18.75" customHeight="1" spans="1:23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3" t="s">
        <v>28</v>
      </c>
      <c r="U3" s="143"/>
      <c r="V3" s="143"/>
      <c r="W3" s="143"/>
    </row>
    <row r="4" ht="18.75" customHeight="1" spans="1:23">
      <c r="A4" s="141" t="s">
        <v>141</v>
      </c>
      <c r="B4" s="141" t="s">
        <v>142</v>
      </c>
      <c r="C4" s="141" t="s">
        <v>143</v>
      </c>
      <c r="D4" s="141" t="s">
        <v>144</v>
      </c>
      <c r="E4" s="141" t="s">
        <v>145</v>
      </c>
      <c r="F4" s="141" t="s">
        <v>146</v>
      </c>
      <c r="G4" s="141" t="s">
        <v>147</v>
      </c>
      <c r="H4" s="141" t="s">
        <v>148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</row>
    <row r="5" ht="28.3" customHeight="1" spans="1:23">
      <c r="A5" s="141"/>
      <c r="B5" s="141"/>
      <c r="C5" s="141"/>
      <c r="D5" s="141"/>
      <c r="E5" s="141"/>
      <c r="F5" s="141"/>
      <c r="G5" s="141"/>
      <c r="H5" s="141" t="s">
        <v>149</v>
      </c>
      <c r="I5" s="141" t="s">
        <v>35</v>
      </c>
      <c r="J5" s="141" t="s">
        <v>150</v>
      </c>
      <c r="K5" s="141" t="s">
        <v>151</v>
      </c>
      <c r="L5" s="141" t="s">
        <v>152</v>
      </c>
      <c r="M5" s="141" t="s">
        <v>153</v>
      </c>
      <c r="N5" s="141" t="s">
        <v>154</v>
      </c>
      <c r="O5" s="141" t="s">
        <v>36</v>
      </c>
      <c r="P5" s="141" t="s">
        <v>37</v>
      </c>
      <c r="Q5" s="141" t="s">
        <v>38</v>
      </c>
      <c r="R5" s="141" t="s">
        <v>52</v>
      </c>
      <c r="S5" s="141"/>
      <c r="T5" s="141"/>
      <c r="U5" s="141"/>
      <c r="V5" s="141"/>
      <c r="W5" s="141"/>
    </row>
    <row r="6" ht="24" customHeight="1" spans="1:23">
      <c r="A6" s="141"/>
      <c r="B6" s="141"/>
      <c r="C6" s="141"/>
      <c r="D6" s="141"/>
      <c r="E6" s="141"/>
      <c r="F6" s="141"/>
      <c r="G6" s="141"/>
      <c r="H6" s="141"/>
      <c r="I6" s="141" t="s">
        <v>155</v>
      </c>
      <c r="J6" s="141" t="s">
        <v>150</v>
      </c>
      <c r="K6" s="141" t="s">
        <v>151</v>
      </c>
      <c r="L6" s="141" t="s">
        <v>152</v>
      </c>
      <c r="M6" s="141" t="s">
        <v>153</v>
      </c>
      <c r="N6" s="141" t="s">
        <v>35</v>
      </c>
      <c r="O6" s="141" t="s">
        <v>36</v>
      </c>
      <c r="P6" s="141" t="s">
        <v>37</v>
      </c>
      <c r="Q6" s="141"/>
      <c r="R6" s="141" t="s">
        <v>34</v>
      </c>
      <c r="S6" s="141" t="s">
        <v>41</v>
      </c>
      <c r="T6" s="141" t="s">
        <v>42</v>
      </c>
      <c r="U6" s="141" t="s">
        <v>43</v>
      </c>
      <c r="V6" s="141" t="s">
        <v>44</v>
      </c>
      <c r="W6" s="141" t="s">
        <v>45</v>
      </c>
    </row>
    <row r="7" ht="32.05" customHeight="1" spans="1:23">
      <c r="A7" s="141"/>
      <c r="B7" s="141"/>
      <c r="C7" s="141"/>
      <c r="D7" s="141"/>
      <c r="E7" s="141"/>
      <c r="F7" s="141"/>
      <c r="G7" s="141"/>
      <c r="H7" s="141"/>
      <c r="I7" s="141" t="s">
        <v>34</v>
      </c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</row>
    <row r="8" ht="18.75" customHeight="1" spans="1:23">
      <c r="A8" s="141" t="s">
        <v>60</v>
      </c>
      <c r="B8" s="141" t="s">
        <v>61</v>
      </c>
      <c r="C8" s="141" t="s">
        <v>62</v>
      </c>
      <c r="D8" s="141" t="s">
        <v>63</v>
      </c>
      <c r="E8" s="141" t="s">
        <v>64</v>
      </c>
      <c r="F8" s="141" t="s">
        <v>65</v>
      </c>
      <c r="G8" s="141" t="s">
        <v>66</v>
      </c>
      <c r="H8" s="141" t="s">
        <v>67</v>
      </c>
      <c r="I8" s="141" t="s">
        <v>68</v>
      </c>
      <c r="J8" s="141" t="s">
        <v>69</v>
      </c>
      <c r="K8" s="141" t="s">
        <v>70</v>
      </c>
      <c r="L8" s="141" t="s">
        <v>71</v>
      </c>
      <c r="M8" s="141" t="s">
        <v>72</v>
      </c>
      <c r="N8" s="141" t="s">
        <v>73</v>
      </c>
      <c r="O8" s="141" t="s">
        <v>74</v>
      </c>
      <c r="P8" s="141" t="s">
        <v>156</v>
      </c>
      <c r="Q8" s="141" t="s">
        <v>157</v>
      </c>
      <c r="R8" s="141" t="s">
        <v>158</v>
      </c>
      <c r="S8" s="141" t="s">
        <v>159</v>
      </c>
      <c r="T8" s="141" t="s">
        <v>160</v>
      </c>
      <c r="U8" s="141" t="s">
        <v>161</v>
      </c>
      <c r="V8" s="141" t="s">
        <v>162</v>
      </c>
      <c r="W8" s="141" t="s">
        <v>163</v>
      </c>
    </row>
    <row r="9" ht="53.25" customHeight="1" spans="1:23">
      <c r="A9" s="136" t="s">
        <v>47</v>
      </c>
      <c r="B9" s="136"/>
      <c r="C9" s="136"/>
      <c r="D9" s="136"/>
      <c r="E9" s="136"/>
      <c r="F9" s="136"/>
      <c r="G9" s="136"/>
      <c r="H9" s="138">
        <v>55129335.04</v>
      </c>
      <c r="I9" s="138">
        <v>52129335.04</v>
      </c>
      <c r="J9" s="138"/>
      <c r="K9" s="138"/>
      <c r="L9" s="138">
        <v>52129335.04</v>
      </c>
      <c r="M9" s="138"/>
      <c r="N9" s="138"/>
      <c r="O9" s="138"/>
      <c r="P9" s="138"/>
      <c r="Q9" s="138"/>
      <c r="R9" s="138">
        <v>3000000</v>
      </c>
      <c r="S9" s="138"/>
      <c r="T9" s="138"/>
      <c r="U9" s="138"/>
      <c r="V9" s="138"/>
      <c r="W9" s="138">
        <v>3000000</v>
      </c>
    </row>
    <row r="10" ht="53.25" customHeight="1" spans="1:23">
      <c r="A10" s="136" t="s">
        <v>47</v>
      </c>
      <c r="B10" s="136" t="s">
        <v>164</v>
      </c>
      <c r="C10" s="136" t="s">
        <v>165</v>
      </c>
      <c r="D10" s="136" t="s">
        <v>99</v>
      </c>
      <c r="E10" s="136" t="s">
        <v>98</v>
      </c>
      <c r="F10" s="136" t="s">
        <v>166</v>
      </c>
      <c r="G10" s="136" t="s">
        <v>167</v>
      </c>
      <c r="H10" s="138">
        <v>1030428</v>
      </c>
      <c r="I10" s="138">
        <v>1030428</v>
      </c>
      <c r="J10" s="138"/>
      <c r="K10" s="138"/>
      <c r="L10" s="138">
        <v>1030428</v>
      </c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ht="53.25" customHeight="1" spans="1:23">
      <c r="A11" s="136" t="s">
        <v>47</v>
      </c>
      <c r="B11" s="136" t="s">
        <v>168</v>
      </c>
      <c r="C11" s="136" t="s">
        <v>169</v>
      </c>
      <c r="D11" s="136" t="s">
        <v>81</v>
      </c>
      <c r="E11" s="136" t="s">
        <v>82</v>
      </c>
      <c r="F11" s="136" t="s">
        <v>170</v>
      </c>
      <c r="G11" s="136" t="s">
        <v>171</v>
      </c>
      <c r="H11" s="138">
        <v>13932048</v>
      </c>
      <c r="I11" s="138">
        <v>13932048</v>
      </c>
      <c r="J11" s="138"/>
      <c r="K11" s="138"/>
      <c r="L11" s="138">
        <v>13932048</v>
      </c>
      <c r="M11" s="136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ht="53.25" customHeight="1" spans="1:23">
      <c r="A12" s="136" t="s">
        <v>47</v>
      </c>
      <c r="B12" s="136" t="s">
        <v>168</v>
      </c>
      <c r="C12" s="136" t="s">
        <v>169</v>
      </c>
      <c r="D12" s="136" t="s">
        <v>81</v>
      </c>
      <c r="E12" s="136" t="s">
        <v>82</v>
      </c>
      <c r="F12" s="136" t="s">
        <v>172</v>
      </c>
      <c r="G12" s="136" t="s">
        <v>173</v>
      </c>
      <c r="H12" s="138">
        <v>7449300</v>
      </c>
      <c r="I12" s="138">
        <v>7449300</v>
      </c>
      <c r="J12" s="138"/>
      <c r="K12" s="138"/>
      <c r="L12" s="138">
        <v>7449300</v>
      </c>
      <c r="M12" s="136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ht="53.25" customHeight="1" spans="1:23">
      <c r="A13" s="136" t="s">
        <v>47</v>
      </c>
      <c r="B13" s="136" t="s">
        <v>168</v>
      </c>
      <c r="C13" s="136" t="s">
        <v>169</v>
      </c>
      <c r="D13" s="136" t="s">
        <v>81</v>
      </c>
      <c r="E13" s="136" t="s">
        <v>82</v>
      </c>
      <c r="F13" s="136" t="s">
        <v>174</v>
      </c>
      <c r="G13" s="136" t="s">
        <v>175</v>
      </c>
      <c r="H13" s="138">
        <v>1161004</v>
      </c>
      <c r="I13" s="138">
        <v>1161004</v>
      </c>
      <c r="J13" s="138"/>
      <c r="K13" s="138"/>
      <c r="L13" s="138">
        <v>1161004</v>
      </c>
      <c r="M13" s="136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ht="53.25" customHeight="1" spans="1:23">
      <c r="A14" s="136" t="s">
        <v>47</v>
      </c>
      <c r="B14" s="136" t="s">
        <v>168</v>
      </c>
      <c r="C14" s="136" t="s">
        <v>169</v>
      </c>
      <c r="D14" s="136" t="s">
        <v>81</v>
      </c>
      <c r="E14" s="136" t="s">
        <v>82</v>
      </c>
      <c r="F14" s="136" t="s">
        <v>174</v>
      </c>
      <c r="G14" s="136" t="s">
        <v>175</v>
      </c>
      <c r="H14" s="138">
        <v>3347580</v>
      </c>
      <c r="I14" s="138">
        <v>3347580</v>
      </c>
      <c r="J14" s="138"/>
      <c r="K14" s="138"/>
      <c r="L14" s="138">
        <v>3347580</v>
      </c>
      <c r="M14" s="136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ht="53.25" customHeight="1" spans="1:23">
      <c r="A15" s="136" t="s">
        <v>47</v>
      </c>
      <c r="B15" s="136" t="s">
        <v>168</v>
      </c>
      <c r="C15" s="136" t="s">
        <v>169</v>
      </c>
      <c r="D15" s="136" t="s">
        <v>81</v>
      </c>
      <c r="E15" s="136" t="s">
        <v>82</v>
      </c>
      <c r="F15" s="136" t="s">
        <v>174</v>
      </c>
      <c r="G15" s="136" t="s">
        <v>175</v>
      </c>
      <c r="H15" s="138">
        <v>5510280</v>
      </c>
      <c r="I15" s="138">
        <v>5510280</v>
      </c>
      <c r="J15" s="138"/>
      <c r="K15" s="138"/>
      <c r="L15" s="138">
        <v>5510280</v>
      </c>
      <c r="M15" s="136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ht="53.25" customHeight="1" spans="1:23">
      <c r="A16" s="136" t="s">
        <v>47</v>
      </c>
      <c r="B16" s="136" t="s">
        <v>168</v>
      </c>
      <c r="C16" s="136" t="s">
        <v>169</v>
      </c>
      <c r="D16" s="136" t="s">
        <v>81</v>
      </c>
      <c r="E16" s="136" t="s">
        <v>82</v>
      </c>
      <c r="F16" s="136" t="s">
        <v>174</v>
      </c>
      <c r="G16" s="136" t="s">
        <v>175</v>
      </c>
      <c r="H16" s="138">
        <v>3446052</v>
      </c>
      <c r="I16" s="138">
        <v>3446052</v>
      </c>
      <c r="J16" s="138"/>
      <c r="K16" s="138"/>
      <c r="L16" s="138">
        <v>3446052</v>
      </c>
      <c r="M16" s="136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ht="53.25" customHeight="1" spans="1:23">
      <c r="A17" s="136" t="s">
        <v>47</v>
      </c>
      <c r="B17" s="136" t="s">
        <v>176</v>
      </c>
      <c r="C17" s="136" t="s">
        <v>177</v>
      </c>
      <c r="D17" s="136" t="s">
        <v>89</v>
      </c>
      <c r="E17" s="136" t="s">
        <v>90</v>
      </c>
      <c r="F17" s="136" t="s">
        <v>178</v>
      </c>
      <c r="G17" s="136" t="s">
        <v>179</v>
      </c>
      <c r="H17" s="138">
        <v>5987722.87</v>
      </c>
      <c r="I17" s="138">
        <v>5987722.87</v>
      </c>
      <c r="J17" s="138"/>
      <c r="K17" s="138"/>
      <c r="L17" s="138">
        <v>5987722.87</v>
      </c>
      <c r="M17" s="136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ht="53.25" customHeight="1" spans="1:23">
      <c r="A18" s="136" t="s">
        <v>47</v>
      </c>
      <c r="B18" s="136" t="s">
        <v>176</v>
      </c>
      <c r="C18" s="136" t="s">
        <v>177</v>
      </c>
      <c r="D18" s="136" t="s">
        <v>91</v>
      </c>
      <c r="E18" s="136" t="s">
        <v>92</v>
      </c>
      <c r="F18" s="136" t="s">
        <v>180</v>
      </c>
      <c r="G18" s="136" t="s">
        <v>181</v>
      </c>
      <c r="H18" s="138"/>
      <c r="I18" s="138"/>
      <c r="J18" s="138"/>
      <c r="K18" s="138"/>
      <c r="L18" s="138"/>
      <c r="M18" s="136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ht="53.25" customHeight="1" spans="1:23">
      <c r="A19" s="136" t="s">
        <v>47</v>
      </c>
      <c r="B19" s="136" t="s">
        <v>176</v>
      </c>
      <c r="C19" s="136" t="s">
        <v>177</v>
      </c>
      <c r="D19" s="136" t="s">
        <v>91</v>
      </c>
      <c r="E19" s="136" t="s">
        <v>92</v>
      </c>
      <c r="F19" s="136" t="s">
        <v>180</v>
      </c>
      <c r="G19" s="136" t="s">
        <v>181</v>
      </c>
      <c r="H19" s="138">
        <v>288000</v>
      </c>
      <c r="I19" s="138">
        <v>288000</v>
      </c>
      <c r="J19" s="138"/>
      <c r="K19" s="138"/>
      <c r="L19" s="138">
        <v>288000</v>
      </c>
      <c r="M19" s="136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ht="53.25" customHeight="1" spans="1:23">
      <c r="A20" s="136" t="s">
        <v>47</v>
      </c>
      <c r="B20" s="136" t="s">
        <v>182</v>
      </c>
      <c r="C20" s="136" t="s">
        <v>183</v>
      </c>
      <c r="D20" s="136" t="s">
        <v>91</v>
      </c>
      <c r="E20" s="136" t="s">
        <v>92</v>
      </c>
      <c r="F20" s="136" t="s">
        <v>180</v>
      </c>
      <c r="G20" s="136" t="s">
        <v>181</v>
      </c>
      <c r="H20" s="138">
        <v>288000</v>
      </c>
      <c r="I20" s="138">
        <v>288000</v>
      </c>
      <c r="J20" s="138"/>
      <c r="K20" s="138"/>
      <c r="L20" s="138">
        <v>288000</v>
      </c>
      <c r="M20" s="136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ht="53.25" customHeight="1" spans="1:23">
      <c r="A21" s="136" t="s">
        <v>47</v>
      </c>
      <c r="B21" s="136" t="s">
        <v>176</v>
      </c>
      <c r="C21" s="136" t="s">
        <v>177</v>
      </c>
      <c r="D21" s="136" t="s">
        <v>104</v>
      </c>
      <c r="E21" s="136" t="s">
        <v>105</v>
      </c>
      <c r="F21" s="136" t="s">
        <v>184</v>
      </c>
      <c r="G21" s="136" t="s">
        <v>185</v>
      </c>
      <c r="H21" s="138"/>
      <c r="I21" s="138"/>
      <c r="J21" s="138"/>
      <c r="K21" s="138"/>
      <c r="L21" s="138"/>
      <c r="M21" s="136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ht="53.25" customHeight="1" spans="1:23">
      <c r="A22" s="136" t="s">
        <v>47</v>
      </c>
      <c r="B22" s="136" t="s">
        <v>176</v>
      </c>
      <c r="C22" s="136" t="s">
        <v>177</v>
      </c>
      <c r="D22" s="136" t="s">
        <v>106</v>
      </c>
      <c r="E22" s="136" t="s">
        <v>107</v>
      </c>
      <c r="F22" s="136" t="s">
        <v>184</v>
      </c>
      <c r="G22" s="136" t="s">
        <v>185</v>
      </c>
      <c r="H22" s="138">
        <v>2131676.37</v>
      </c>
      <c r="I22" s="138">
        <v>2131676.37</v>
      </c>
      <c r="J22" s="138"/>
      <c r="K22" s="138"/>
      <c r="L22" s="138">
        <v>2131676.37</v>
      </c>
      <c r="M22" s="136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ht="53.25" customHeight="1" spans="1:23">
      <c r="A23" s="136" t="s">
        <v>47</v>
      </c>
      <c r="B23" s="136" t="s">
        <v>176</v>
      </c>
      <c r="C23" s="136" t="s">
        <v>177</v>
      </c>
      <c r="D23" s="136" t="s">
        <v>108</v>
      </c>
      <c r="E23" s="136" t="s">
        <v>109</v>
      </c>
      <c r="F23" s="136" t="s">
        <v>186</v>
      </c>
      <c r="G23" s="136" t="s">
        <v>187</v>
      </c>
      <c r="H23" s="138">
        <v>145049.06</v>
      </c>
      <c r="I23" s="138">
        <v>145049.06</v>
      </c>
      <c r="J23" s="138"/>
      <c r="K23" s="138"/>
      <c r="L23" s="138">
        <v>145049.06</v>
      </c>
      <c r="M23" s="136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ht="53.25" customHeight="1" spans="1:23">
      <c r="A24" s="136" t="s">
        <v>47</v>
      </c>
      <c r="B24" s="136" t="s">
        <v>176</v>
      </c>
      <c r="C24" s="136" t="s">
        <v>177</v>
      </c>
      <c r="D24" s="136" t="s">
        <v>99</v>
      </c>
      <c r="E24" s="136" t="s">
        <v>98</v>
      </c>
      <c r="F24" s="136" t="s">
        <v>186</v>
      </c>
      <c r="G24" s="136" t="s">
        <v>187</v>
      </c>
      <c r="H24" s="138">
        <v>245708.82</v>
      </c>
      <c r="I24" s="138">
        <v>245708.82</v>
      </c>
      <c r="J24" s="138"/>
      <c r="K24" s="138"/>
      <c r="L24" s="138">
        <v>245708.82</v>
      </c>
      <c r="M24" s="136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ht="53.25" customHeight="1" spans="1:23">
      <c r="A25" s="136" t="s">
        <v>47</v>
      </c>
      <c r="B25" s="136" t="s">
        <v>176</v>
      </c>
      <c r="C25" s="136" t="s">
        <v>177</v>
      </c>
      <c r="D25" s="136" t="s">
        <v>108</v>
      </c>
      <c r="E25" s="136" t="s">
        <v>109</v>
      </c>
      <c r="F25" s="136" t="s">
        <v>186</v>
      </c>
      <c r="G25" s="136" t="s">
        <v>187</v>
      </c>
      <c r="H25" s="138"/>
      <c r="I25" s="138"/>
      <c r="J25" s="138"/>
      <c r="K25" s="138"/>
      <c r="L25" s="138"/>
      <c r="M25" s="136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ht="53.25" customHeight="1" spans="1:23">
      <c r="A26" s="136" t="s">
        <v>47</v>
      </c>
      <c r="B26" s="136" t="s">
        <v>188</v>
      </c>
      <c r="C26" s="136" t="s">
        <v>115</v>
      </c>
      <c r="D26" s="136" t="s">
        <v>114</v>
      </c>
      <c r="E26" s="136" t="s">
        <v>115</v>
      </c>
      <c r="F26" s="136" t="s">
        <v>189</v>
      </c>
      <c r="G26" s="136" t="s">
        <v>115</v>
      </c>
      <c r="H26" s="138">
        <v>4351471.68</v>
      </c>
      <c r="I26" s="138">
        <v>4351471.68</v>
      </c>
      <c r="J26" s="138"/>
      <c r="K26" s="138"/>
      <c r="L26" s="138">
        <v>4351471.68</v>
      </c>
      <c r="M26" s="136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ht="53.25" customHeight="1" spans="1:23">
      <c r="A27" s="136" t="s">
        <v>47</v>
      </c>
      <c r="B27" s="136" t="s">
        <v>190</v>
      </c>
      <c r="C27" s="136" t="s">
        <v>191</v>
      </c>
      <c r="D27" s="136" t="s">
        <v>79</v>
      </c>
      <c r="E27" s="136" t="s">
        <v>80</v>
      </c>
      <c r="F27" s="136" t="s">
        <v>192</v>
      </c>
      <c r="G27" s="136" t="s">
        <v>193</v>
      </c>
      <c r="H27" s="138">
        <v>172200</v>
      </c>
      <c r="I27" s="138">
        <v>172200</v>
      </c>
      <c r="J27" s="138"/>
      <c r="K27" s="138"/>
      <c r="L27" s="138">
        <v>172200</v>
      </c>
      <c r="M27" s="136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ht="53.25" customHeight="1" spans="1:23">
      <c r="A28" s="136" t="s">
        <v>47</v>
      </c>
      <c r="B28" s="136" t="s">
        <v>190</v>
      </c>
      <c r="C28" s="136" t="s">
        <v>191</v>
      </c>
      <c r="D28" s="136" t="s">
        <v>81</v>
      </c>
      <c r="E28" s="136" t="s">
        <v>82</v>
      </c>
      <c r="F28" s="136" t="s">
        <v>192</v>
      </c>
      <c r="G28" s="136" t="s">
        <v>193</v>
      </c>
      <c r="H28" s="138">
        <v>9180</v>
      </c>
      <c r="I28" s="138">
        <v>9180</v>
      </c>
      <c r="J28" s="138"/>
      <c r="K28" s="138"/>
      <c r="L28" s="138">
        <v>9180</v>
      </c>
      <c r="M28" s="136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ht="53.25" customHeight="1" spans="1:23">
      <c r="A29" s="136" t="s">
        <v>47</v>
      </c>
      <c r="B29" s="136" t="s">
        <v>194</v>
      </c>
      <c r="C29" s="136" t="s">
        <v>195</v>
      </c>
      <c r="D29" s="136" t="s">
        <v>81</v>
      </c>
      <c r="E29" s="136" t="s">
        <v>82</v>
      </c>
      <c r="F29" s="136" t="s">
        <v>196</v>
      </c>
      <c r="G29" s="136" t="s">
        <v>197</v>
      </c>
      <c r="H29" s="138">
        <v>108000</v>
      </c>
      <c r="I29" s="138">
        <v>108000</v>
      </c>
      <c r="J29" s="138"/>
      <c r="K29" s="138"/>
      <c r="L29" s="138">
        <v>108000</v>
      </c>
      <c r="M29" s="136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ht="53.25" customHeight="1" spans="1:23">
      <c r="A30" s="136" t="s">
        <v>47</v>
      </c>
      <c r="B30" s="136" t="s">
        <v>198</v>
      </c>
      <c r="C30" s="136" t="s">
        <v>199</v>
      </c>
      <c r="D30" s="136" t="s">
        <v>87</v>
      </c>
      <c r="E30" s="136" t="s">
        <v>88</v>
      </c>
      <c r="F30" s="136" t="s">
        <v>200</v>
      </c>
      <c r="G30" s="136" t="s">
        <v>201</v>
      </c>
      <c r="H30" s="138">
        <v>84600</v>
      </c>
      <c r="I30" s="138">
        <v>84600</v>
      </c>
      <c r="J30" s="138"/>
      <c r="K30" s="138"/>
      <c r="L30" s="138">
        <v>84600</v>
      </c>
      <c r="M30" s="136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ht="53.25" customHeight="1" spans="1:23">
      <c r="A31" s="136" t="s">
        <v>47</v>
      </c>
      <c r="B31" s="136" t="s">
        <v>202</v>
      </c>
      <c r="C31" s="136" t="s">
        <v>203</v>
      </c>
      <c r="D31" s="136" t="s">
        <v>81</v>
      </c>
      <c r="E31" s="136" t="s">
        <v>82</v>
      </c>
      <c r="F31" s="136" t="s">
        <v>204</v>
      </c>
      <c r="G31" s="136" t="s">
        <v>203</v>
      </c>
      <c r="H31" s="138">
        <v>645385.2</v>
      </c>
      <c r="I31" s="138">
        <v>645385.2</v>
      </c>
      <c r="J31" s="138"/>
      <c r="K31" s="138"/>
      <c r="L31" s="138">
        <v>645385.2</v>
      </c>
      <c r="M31" s="136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ht="53.25" customHeight="1" spans="1:23">
      <c r="A32" s="136" t="s">
        <v>47</v>
      </c>
      <c r="B32" s="136" t="s">
        <v>202</v>
      </c>
      <c r="C32" s="136" t="s">
        <v>203</v>
      </c>
      <c r="D32" s="136" t="s">
        <v>81</v>
      </c>
      <c r="E32" s="136" t="s">
        <v>82</v>
      </c>
      <c r="F32" s="136" t="s">
        <v>204</v>
      </c>
      <c r="G32" s="136" t="s">
        <v>203</v>
      </c>
      <c r="H32" s="138"/>
      <c r="I32" s="138"/>
      <c r="J32" s="138"/>
      <c r="K32" s="138"/>
      <c r="L32" s="138"/>
      <c r="M32" s="136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ht="53.25" customHeight="1" spans="1:23">
      <c r="A33" s="136" t="s">
        <v>47</v>
      </c>
      <c r="B33" s="136" t="s">
        <v>205</v>
      </c>
      <c r="C33" s="136" t="s">
        <v>206</v>
      </c>
      <c r="D33" s="136" t="s">
        <v>81</v>
      </c>
      <c r="E33" s="136" t="s">
        <v>82</v>
      </c>
      <c r="F33" s="136" t="s">
        <v>166</v>
      </c>
      <c r="G33" s="136" t="s">
        <v>167</v>
      </c>
      <c r="H33" s="138">
        <v>983616</v>
      </c>
      <c r="I33" s="138">
        <v>983616</v>
      </c>
      <c r="J33" s="138"/>
      <c r="K33" s="138"/>
      <c r="L33" s="138">
        <v>983616</v>
      </c>
      <c r="M33" s="136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ht="53.25" customHeight="1" spans="1:23">
      <c r="A34" s="136" t="s">
        <v>47</v>
      </c>
      <c r="B34" s="136" t="s">
        <v>207</v>
      </c>
      <c r="C34" s="136" t="s">
        <v>208</v>
      </c>
      <c r="D34" s="136" t="s">
        <v>81</v>
      </c>
      <c r="E34" s="136" t="s">
        <v>82</v>
      </c>
      <c r="F34" s="136" t="s">
        <v>174</v>
      </c>
      <c r="G34" s="136" t="s">
        <v>175</v>
      </c>
      <c r="H34" s="138">
        <v>3000000</v>
      </c>
      <c r="I34" s="138"/>
      <c r="J34" s="138"/>
      <c r="K34" s="138"/>
      <c r="L34" s="138"/>
      <c r="M34" s="136"/>
      <c r="N34" s="138"/>
      <c r="O34" s="138"/>
      <c r="P34" s="138"/>
      <c r="Q34" s="138"/>
      <c r="R34" s="138">
        <v>3000000</v>
      </c>
      <c r="S34" s="138"/>
      <c r="T34" s="138"/>
      <c r="U34" s="138"/>
      <c r="V34" s="138"/>
      <c r="W34" s="138">
        <v>3000000</v>
      </c>
    </row>
    <row r="35" ht="53.25" customHeight="1" spans="1:23">
      <c r="A35" s="136" t="s">
        <v>47</v>
      </c>
      <c r="B35" s="136" t="s">
        <v>209</v>
      </c>
      <c r="C35" s="136" t="s">
        <v>210</v>
      </c>
      <c r="D35" s="136" t="s">
        <v>87</v>
      </c>
      <c r="E35" s="136" t="s">
        <v>88</v>
      </c>
      <c r="F35" s="136" t="s">
        <v>211</v>
      </c>
      <c r="G35" s="136" t="s">
        <v>212</v>
      </c>
      <c r="H35" s="138">
        <v>756749.04</v>
      </c>
      <c r="I35" s="138">
        <v>756749.04</v>
      </c>
      <c r="J35" s="138"/>
      <c r="K35" s="138"/>
      <c r="L35" s="138">
        <v>756749.04</v>
      </c>
      <c r="M35" s="136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  <row r="36" ht="53.25" customHeight="1" spans="1:23">
      <c r="A36" s="136" t="s">
        <v>47</v>
      </c>
      <c r="B36" s="136" t="s">
        <v>213</v>
      </c>
      <c r="C36" s="136" t="s">
        <v>214</v>
      </c>
      <c r="D36" s="136" t="s">
        <v>95</v>
      </c>
      <c r="E36" s="136" t="s">
        <v>96</v>
      </c>
      <c r="F36" s="136" t="s">
        <v>215</v>
      </c>
      <c r="G36" s="136" t="s">
        <v>216</v>
      </c>
      <c r="H36" s="138">
        <v>55284</v>
      </c>
      <c r="I36" s="138">
        <v>55284</v>
      </c>
      <c r="J36" s="138"/>
      <c r="K36" s="138"/>
      <c r="L36" s="138">
        <v>55284</v>
      </c>
      <c r="M36" s="136"/>
      <c r="N36" s="138"/>
      <c r="O36" s="138"/>
      <c r="P36" s="138"/>
      <c r="Q36" s="138"/>
      <c r="R36" s="138"/>
      <c r="S36" s="138"/>
      <c r="T36" s="138"/>
      <c r="U36" s="138"/>
      <c r="V36" s="138"/>
      <c r="W36" s="138"/>
    </row>
    <row r="37" ht="30.75" customHeight="1" spans="1:23">
      <c r="A37" s="142" t="s">
        <v>31</v>
      </c>
      <c r="B37" s="142"/>
      <c r="C37" s="142"/>
      <c r="D37" s="142"/>
      <c r="E37" s="142"/>
      <c r="F37" s="142"/>
      <c r="G37" s="142"/>
      <c r="H37" s="138">
        <v>55129335.04</v>
      </c>
      <c r="I37" s="138">
        <v>52129335.04</v>
      </c>
      <c r="J37" s="138"/>
      <c r="K37" s="138"/>
      <c r="L37" s="138">
        <v>52129335.04</v>
      </c>
      <c r="M37" s="138"/>
      <c r="N37" s="138"/>
      <c r="O37" s="138"/>
      <c r="P37" s="138"/>
      <c r="Q37" s="138"/>
      <c r="R37" s="138">
        <v>3000000</v>
      </c>
      <c r="S37" s="138"/>
      <c r="T37" s="138"/>
      <c r="U37" s="138"/>
      <c r="V37" s="138"/>
      <c r="W37" s="138">
        <v>3000000</v>
      </c>
    </row>
  </sheetData>
  <autoFilter ref="A9:W37"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workbookViewId="0">
      <selection activeCell="I13" sqref="I1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9.85714285714286" customWidth="1"/>
    <col min="9" max="9" width="15.1428571428571" customWidth="1"/>
    <col min="10" max="11" width="12.847619047619" customWidth="1"/>
    <col min="12" max="17" width="9.85714285714286" customWidth="1"/>
    <col min="18" max="18" width="16.5714285714286" customWidth="1"/>
    <col min="19" max="20" width="9.84761904761905" customWidth="1"/>
    <col min="21" max="21" width="7.57142857142857" customWidth="1"/>
    <col min="22" max="22" width="8.28571428571429" customWidth="1"/>
    <col min="23" max="23" width="15" customWidth="1"/>
  </cols>
  <sheetData>
    <row r="1" ht="18.75" customHeight="1" spans="1:23">
      <c r="A1" s="132" t="s">
        <v>217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ht="26.25" customHeight="1" spans="1:23">
      <c r="A2" s="128" t="str">
        <f>"2026"&amp;"年部门项目支出预算表"</f>
        <v>2026年部门项目支出预算表</v>
      </c>
      <c r="B2" s="128"/>
      <c r="C2" s="128" t="s">
        <v>60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ht="18.75" customHeight="1" spans="1:23">
      <c r="A3" s="133" t="s">
        <v>1</v>
      </c>
      <c r="B3" s="133"/>
      <c r="C3" s="133"/>
      <c r="D3" s="133"/>
      <c r="E3" s="133"/>
      <c r="F3" s="133"/>
      <c r="G3" s="133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2" t="s">
        <v>28</v>
      </c>
      <c r="W3" s="132"/>
    </row>
    <row r="4" ht="26.25" customHeight="1" spans="1:23">
      <c r="A4" s="135" t="s">
        <v>218</v>
      </c>
      <c r="B4" s="135" t="s">
        <v>142</v>
      </c>
      <c r="C4" s="135" t="s">
        <v>143</v>
      </c>
      <c r="D4" s="135" t="s">
        <v>219</v>
      </c>
      <c r="E4" s="135" t="s">
        <v>144</v>
      </c>
      <c r="F4" s="135" t="s">
        <v>145</v>
      </c>
      <c r="G4" s="135" t="s">
        <v>220</v>
      </c>
      <c r="H4" s="135" t="s">
        <v>221</v>
      </c>
      <c r="I4" s="135" t="s">
        <v>31</v>
      </c>
      <c r="J4" s="135" t="s">
        <v>222</v>
      </c>
      <c r="K4" s="135"/>
      <c r="L4" s="135"/>
      <c r="M4" s="135"/>
      <c r="N4" s="135" t="s">
        <v>154</v>
      </c>
      <c r="O4" s="135"/>
      <c r="P4" s="135"/>
      <c r="Q4" s="135" t="s">
        <v>38</v>
      </c>
      <c r="R4" s="135" t="s">
        <v>52</v>
      </c>
      <c r="S4" s="135"/>
      <c r="T4" s="135"/>
      <c r="U4" s="135"/>
      <c r="V4" s="135"/>
      <c r="W4" s="135"/>
    </row>
    <row r="5" ht="26.25" customHeight="1" spans="1:23">
      <c r="A5" s="135"/>
      <c r="B5" s="135"/>
      <c r="C5" s="135"/>
      <c r="D5" s="135"/>
      <c r="E5" s="135"/>
      <c r="F5" s="135"/>
      <c r="G5" s="135"/>
      <c r="H5" s="135"/>
      <c r="I5" s="135"/>
      <c r="J5" s="135" t="s">
        <v>35</v>
      </c>
      <c r="K5" s="135"/>
      <c r="L5" s="135" t="s">
        <v>36</v>
      </c>
      <c r="M5" s="135" t="s">
        <v>37</v>
      </c>
      <c r="N5" s="135" t="s">
        <v>35</v>
      </c>
      <c r="O5" s="135" t="s">
        <v>36</v>
      </c>
      <c r="P5" s="135" t="s">
        <v>37</v>
      </c>
      <c r="Q5" s="135"/>
      <c r="R5" s="135" t="s">
        <v>34</v>
      </c>
      <c r="S5" s="135" t="s">
        <v>41</v>
      </c>
      <c r="T5" s="135" t="s">
        <v>42</v>
      </c>
      <c r="U5" s="135" t="s">
        <v>43</v>
      </c>
      <c r="V5" s="135" t="s">
        <v>44</v>
      </c>
      <c r="W5" s="135" t="s">
        <v>45</v>
      </c>
    </row>
    <row r="6" ht="26.25" customHeight="1" spans="1:23">
      <c r="A6" s="135"/>
      <c r="B6" s="135"/>
      <c r="C6" s="135"/>
      <c r="D6" s="135"/>
      <c r="E6" s="135"/>
      <c r="F6" s="135"/>
      <c r="G6" s="135"/>
      <c r="H6" s="135"/>
      <c r="I6" s="135"/>
      <c r="J6" s="135" t="s">
        <v>34</v>
      </c>
      <c r="K6" s="135" t="s">
        <v>223</v>
      </c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</row>
    <row r="7" ht="18.75" customHeight="1" spans="1:23">
      <c r="A7" s="135" t="s">
        <v>60</v>
      </c>
      <c r="B7" s="135" t="s">
        <v>61</v>
      </c>
      <c r="C7" s="135" t="s">
        <v>62</v>
      </c>
      <c r="D7" s="135" t="s">
        <v>63</v>
      </c>
      <c r="E7" s="135" t="s">
        <v>64</v>
      </c>
      <c r="F7" s="135" t="s">
        <v>65</v>
      </c>
      <c r="G7" s="135" t="s">
        <v>66</v>
      </c>
      <c r="H7" s="135" t="s">
        <v>67</v>
      </c>
      <c r="I7" s="135" t="s">
        <v>68</v>
      </c>
      <c r="J7" s="135" t="s">
        <v>69</v>
      </c>
      <c r="K7" s="135" t="s">
        <v>70</v>
      </c>
      <c r="L7" s="135" t="s">
        <v>71</v>
      </c>
      <c r="M7" s="135" t="s">
        <v>72</v>
      </c>
      <c r="N7" s="135" t="s">
        <v>73</v>
      </c>
      <c r="O7" s="135" t="s">
        <v>74</v>
      </c>
      <c r="P7" s="135" t="s">
        <v>156</v>
      </c>
      <c r="Q7" s="135" t="s">
        <v>157</v>
      </c>
      <c r="R7" s="135" t="s">
        <v>158</v>
      </c>
      <c r="S7" s="135" t="s">
        <v>159</v>
      </c>
      <c r="T7" s="135" t="s">
        <v>160</v>
      </c>
      <c r="U7" s="135" t="s">
        <v>161</v>
      </c>
      <c r="V7" s="135" t="s">
        <v>162</v>
      </c>
      <c r="W7" s="135" t="s">
        <v>163</v>
      </c>
    </row>
    <row r="8" ht="52.5" customHeight="1" spans="1:23">
      <c r="A8" s="136"/>
      <c r="B8" s="136"/>
      <c r="C8" s="136" t="s">
        <v>224</v>
      </c>
      <c r="D8" s="136"/>
      <c r="E8" s="136"/>
      <c r="F8" s="136"/>
      <c r="G8" s="136"/>
      <c r="H8" s="136"/>
      <c r="I8" s="138">
        <v>8510000</v>
      </c>
      <c r="J8" s="138"/>
      <c r="K8" s="138"/>
      <c r="L8" s="138"/>
      <c r="M8" s="138"/>
      <c r="N8" s="138"/>
      <c r="O8" s="138"/>
      <c r="P8" s="138"/>
      <c r="Q8" s="138"/>
      <c r="R8" s="138">
        <v>8510000</v>
      </c>
      <c r="S8" s="138"/>
      <c r="T8" s="138"/>
      <c r="U8" s="138"/>
      <c r="V8" s="138"/>
      <c r="W8" s="138">
        <v>8510000</v>
      </c>
    </row>
    <row r="9" ht="52.5" customHeight="1" spans="1:23">
      <c r="A9" s="136" t="s">
        <v>225</v>
      </c>
      <c r="B9" s="136" t="s">
        <v>226</v>
      </c>
      <c r="C9" s="136" t="s">
        <v>224</v>
      </c>
      <c r="D9" s="136" t="s">
        <v>47</v>
      </c>
      <c r="E9" s="136" t="s">
        <v>79</v>
      </c>
      <c r="F9" s="136" t="s">
        <v>80</v>
      </c>
      <c r="G9" s="136" t="s">
        <v>192</v>
      </c>
      <c r="H9" s="136" t="s">
        <v>193</v>
      </c>
      <c r="I9" s="138">
        <v>40000</v>
      </c>
      <c r="J9" s="138"/>
      <c r="K9" s="138"/>
      <c r="L9" s="138"/>
      <c r="M9" s="138"/>
      <c r="N9" s="138"/>
      <c r="O9" s="138"/>
      <c r="P9" s="138"/>
      <c r="Q9" s="138"/>
      <c r="R9" s="138">
        <v>40000</v>
      </c>
      <c r="S9" s="138"/>
      <c r="T9" s="138"/>
      <c r="U9" s="138"/>
      <c r="V9" s="138"/>
      <c r="W9" s="138">
        <v>40000</v>
      </c>
    </row>
    <row r="10" ht="52.5" customHeight="1" spans="1:23">
      <c r="A10" s="136" t="s">
        <v>225</v>
      </c>
      <c r="B10" s="136" t="s">
        <v>226</v>
      </c>
      <c r="C10" s="136" t="s">
        <v>224</v>
      </c>
      <c r="D10" s="136" t="s">
        <v>47</v>
      </c>
      <c r="E10" s="136" t="s">
        <v>79</v>
      </c>
      <c r="F10" s="136" t="s">
        <v>80</v>
      </c>
      <c r="G10" s="136" t="s">
        <v>227</v>
      </c>
      <c r="H10" s="136" t="s">
        <v>228</v>
      </c>
      <c r="I10" s="138">
        <v>800000</v>
      </c>
      <c r="J10" s="138"/>
      <c r="K10" s="138"/>
      <c r="L10" s="138"/>
      <c r="M10" s="138"/>
      <c r="N10" s="136"/>
      <c r="O10" s="136"/>
      <c r="P10" s="136"/>
      <c r="Q10" s="138"/>
      <c r="R10" s="138">
        <v>800000</v>
      </c>
      <c r="S10" s="138"/>
      <c r="T10" s="138"/>
      <c r="U10" s="138"/>
      <c r="V10" s="138"/>
      <c r="W10" s="138">
        <v>800000</v>
      </c>
    </row>
    <row r="11" ht="52.5" customHeight="1" spans="1:23">
      <c r="A11" s="136" t="s">
        <v>225</v>
      </c>
      <c r="B11" s="136" t="s">
        <v>226</v>
      </c>
      <c r="C11" s="136" t="s">
        <v>224</v>
      </c>
      <c r="D11" s="136" t="s">
        <v>47</v>
      </c>
      <c r="E11" s="136" t="s">
        <v>81</v>
      </c>
      <c r="F11" s="136" t="s">
        <v>82</v>
      </c>
      <c r="G11" s="136" t="s">
        <v>229</v>
      </c>
      <c r="H11" s="136" t="s">
        <v>230</v>
      </c>
      <c r="I11" s="138">
        <v>250000</v>
      </c>
      <c r="J11" s="138"/>
      <c r="K11" s="138"/>
      <c r="L11" s="138"/>
      <c r="M11" s="138"/>
      <c r="N11" s="136"/>
      <c r="O11" s="136"/>
      <c r="P11" s="136"/>
      <c r="Q11" s="138"/>
      <c r="R11" s="138">
        <v>250000</v>
      </c>
      <c r="S11" s="138"/>
      <c r="T11" s="138"/>
      <c r="U11" s="138"/>
      <c r="V11" s="138"/>
      <c r="W11" s="138">
        <v>250000</v>
      </c>
    </row>
    <row r="12" ht="52.5" customHeight="1" spans="1:23">
      <c r="A12" s="136" t="s">
        <v>225</v>
      </c>
      <c r="B12" s="136" t="s">
        <v>226</v>
      </c>
      <c r="C12" s="136" t="s">
        <v>224</v>
      </c>
      <c r="D12" s="136" t="s">
        <v>47</v>
      </c>
      <c r="E12" s="136" t="s">
        <v>81</v>
      </c>
      <c r="F12" s="136" t="s">
        <v>82</v>
      </c>
      <c r="G12" s="136" t="s">
        <v>229</v>
      </c>
      <c r="H12" s="136" t="s">
        <v>230</v>
      </c>
      <c r="I12" s="138">
        <v>50000</v>
      </c>
      <c r="J12" s="138"/>
      <c r="K12" s="138"/>
      <c r="L12" s="138"/>
      <c r="M12" s="138"/>
      <c r="N12" s="136"/>
      <c r="O12" s="136"/>
      <c r="P12" s="136"/>
      <c r="Q12" s="138"/>
      <c r="R12" s="138">
        <v>50000</v>
      </c>
      <c r="S12" s="138"/>
      <c r="T12" s="138"/>
      <c r="U12" s="138"/>
      <c r="V12" s="138"/>
      <c r="W12" s="138">
        <v>50000</v>
      </c>
    </row>
    <row r="13" ht="52.5" customHeight="1" spans="1:23">
      <c r="A13" s="136" t="s">
        <v>225</v>
      </c>
      <c r="B13" s="136" t="s">
        <v>226</v>
      </c>
      <c r="C13" s="136" t="s">
        <v>224</v>
      </c>
      <c r="D13" s="136" t="s">
        <v>47</v>
      </c>
      <c r="E13" s="136" t="s">
        <v>81</v>
      </c>
      <c r="F13" s="136" t="s">
        <v>82</v>
      </c>
      <c r="G13" s="136" t="s">
        <v>231</v>
      </c>
      <c r="H13" s="136" t="s">
        <v>232</v>
      </c>
      <c r="I13" s="138">
        <v>50000</v>
      </c>
      <c r="J13" s="138"/>
      <c r="K13" s="138"/>
      <c r="L13" s="138"/>
      <c r="M13" s="138"/>
      <c r="N13" s="136"/>
      <c r="O13" s="136"/>
      <c r="P13" s="136"/>
      <c r="Q13" s="138"/>
      <c r="R13" s="138">
        <v>50000</v>
      </c>
      <c r="S13" s="138"/>
      <c r="T13" s="138"/>
      <c r="U13" s="138"/>
      <c r="V13" s="138"/>
      <c r="W13" s="138">
        <v>50000</v>
      </c>
    </row>
    <row r="14" ht="52.5" customHeight="1" spans="1:23">
      <c r="A14" s="136" t="s">
        <v>225</v>
      </c>
      <c r="B14" s="136" t="s">
        <v>226</v>
      </c>
      <c r="C14" s="136" t="s">
        <v>224</v>
      </c>
      <c r="D14" s="136" t="s">
        <v>47</v>
      </c>
      <c r="E14" s="136" t="s">
        <v>81</v>
      </c>
      <c r="F14" s="136" t="s">
        <v>82</v>
      </c>
      <c r="G14" s="136" t="s">
        <v>233</v>
      </c>
      <c r="H14" s="136" t="s">
        <v>234</v>
      </c>
      <c r="I14" s="138">
        <v>200000</v>
      </c>
      <c r="J14" s="138"/>
      <c r="K14" s="138"/>
      <c r="L14" s="138"/>
      <c r="M14" s="138"/>
      <c r="N14" s="136"/>
      <c r="O14" s="136"/>
      <c r="P14" s="136"/>
      <c r="Q14" s="138"/>
      <c r="R14" s="138">
        <v>200000</v>
      </c>
      <c r="S14" s="138"/>
      <c r="T14" s="138"/>
      <c r="U14" s="138"/>
      <c r="V14" s="138"/>
      <c r="W14" s="138">
        <v>200000</v>
      </c>
    </row>
    <row r="15" ht="52.5" customHeight="1" spans="1:23">
      <c r="A15" s="136" t="s">
        <v>225</v>
      </c>
      <c r="B15" s="136" t="s">
        <v>226</v>
      </c>
      <c r="C15" s="136" t="s">
        <v>224</v>
      </c>
      <c r="D15" s="136" t="s">
        <v>47</v>
      </c>
      <c r="E15" s="136" t="s">
        <v>81</v>
      </c>
      <c r="F15" s="136" t="s">
        <v>82</v>
      </c>
      <c r="G15" s="136" t="s">
        <v>235</v>
      </c>
      <c r="H15" s="136" t="s">
        <v>236</v>
      </c>
      <c r="I15" s="138">
        <v>100000</v>
      </c>
      <c r="J15" s="138"/>
      <c r="K15" s="138"/>
      <c r="L15" s="138"/>
      <c r="M15" s="138"/>
      <c r="N15" s="136"/>
      <c r="O15" s="136"/>
      <c r="P15" s="136"/>
      <c r="Q15" s="138"/>
      <c r="R15" s="138">
        <v>100000</v>
      </c>
      <c r="S15" s="138"/>
      <c r="T15" s="138"/>
      <c r="U15" s="138"/>
      <c r="V15" s="138"/>
      <c r="W15" s="138">
        <v>100000</v>
      </c>
    </row>
    <row r="16" ht="52.5" customHeight="1" spans="1:23">
      <c r="A16" s="136" t="s">
        <v>225</v>
      </c>
      <c r="B16" s="136" t="s">
        <v>226</v>
      </c>
      <c r="C16" s="136" t="s">
        <v>224</v>
      </c>
      <c r="D16" s="136" t="s">
        <v>47</v>
      </c>
      <c r="E16" s="136" t="s">
        <v>81</v>
      </c>
      <c r="F16" s="136" t="s">
        <v>82</v>
      </c>
      <c r="G16" s="136" t="s">
        <v>237</v>
      </c>
      <c r="H16" s="136" t="s">
        <v>238</v>
      </c>
      <c r="I16" s="138">
        <v>250000</v>
      </c>
      <c r="J16" s="138"/>
      <c r="K16" s="138"/>
      <c r="L16" s="138"/>
      <c r="M16" s="138"/>
      <c r="N16" s="136"/>
      <c r="O16" s="136"/>
      <c r="P16" s="136"/>
      <c r="Q16" s="138"/>
      <c r="R16" s="138">
        <v>250000</v>
      </c>
      <c r="S16" s="138"/>
      <c r="T16" s="138"/>
      <c r="U16" s="138"/>
      <c r="V16" s="138"/>
      <c r="W16" s="138">
        <v>250000</v>
      </c>
    </row>
    <row r="17" ht="52.5" customHeight="1" spans="1:23">
      <c r="A17" s="136" t="s">
        <v>225</v>
      </c>
      <c r="B17" s="136" t="s">
        <v>226</v>
      </c>
      <c r="C17" s="136" t="s">
        <v>224</v>
      </c>
      <c r="D17" s="136" t="s">
        <v>47</v>
      </c>
      <c r="E17" s="136" t="s">
        <v>81</v>
      </c>
      <c r="F17" s="136" t="s">
        <v>82</v>
      </c>
      <c r="G17" s="136" t="s">
        <v>237</v>
      </c>
      <c r="H17" s="136" t="s">
        <v>238</v>
      </c>
      <c r="I17" s="138">
        <v>50000</v>
      </c>
      <c r="J17" s="138"/>
      <c r="K17" s="138"/>
      <c r="L17" s="138"/>
      <c r="M17" s="138"/>
      <c r="N17" s="136"/>
      <c r="O17" s="136"/>
      <c r="P17" s="136"/>
      <c r="Q17" s="138"/>
      <c r="R17" s="138">
        <v>50000</v>
      </c>
      <c r="S17" s="138"/>
      <c r="T17" s="138"/>
      <c r="U17" s="138"/>
      <c r="V17" s="138"/>
      <c r="W17" s="138">
        <v>50000</v>
      </c>
    </row>
    <row r="18" ht="52.5" customHeight="1" spans="1:23">
      <c r="A18" s="136" t="s">
        <v>225</v>
      </c>
      <c r="B18" s="136" t="s">
        <v>226</v>
      </c>
      <c r="C18" s="136" t="s">
        <v>224</v>
      </c>
      <c r="D18" s="136" t="s">
        <v>47</v>
      </c>
      <c r="E18" s="136" t="s">
        <v>81</v>
      </c>
      <c r="F18" s="136" t="s">
        <v>82</v>
      </c>
      <c r="G18" s="136" t="s">
        <v>192</v>
      </c>
      <c r="H18" s="136" t="s">
        <v>193</v>
      </c>
      <c r="I18" s="138">
        <v>350000</v>
      </c>
      <c r="J18" s="138"/>
      <c r="K18" s="138"/>
      <c r="L18" s="138"/>
      <c r="M18" s="138"/>
      <c r="N18" s="136"/>
      <c r="O18" s="136"/>
      <c r="P18" s="136"/>
      <c r="Q18" s="138"/>
      <c r="R18" s="138">
        <v>350000</v>
      </c>
      <c r="S18" s="138"/>
      <c r="T18" s="138"/>
      <c r="U18" s="138"/>
      <c r="V18" s="138"/>
      <c r="W18" s="138">
        <v>350000</v>
      </c>
    </row>
    <row r="19" ht="52.5" customHeight="1" spans="1:23">
      <c r="A19" s="136" t="s">
        <v>225</v>
      </c>
      <c r="B19" s="136" t="s">
        <v>226</v>
      </c>
      <c r="C19" s="136" t="s">
        <v>224</v>
      </c>
      <c r="D19" s="136" t="s">
        <v>47</v>
      </c>
      <c r="E19" s="136" t="s">
        <v>81</v>
      </c>
      <c r="F19" s="136" t="s">
        <v>82</v>
      </c>
      <c r="G19" s="136" t="s">
        <v>192</v>
      </c>
      <c r="H19" s="136" t="s">
        <v>193</v>
      </c>
      <c r="I19" s="138">
        <v>120000</v>
      </c>
      <c r="J19" s="138"/>
      <c r="K19" s="138"/>
      <c r="L19" s="138"/>
      <c r="M19" s="138"/>
      <c r="N19" s="136"/>
      <c r="O19" s="136"/>
      <c r="P19" s="136"/>
      <c r="Q19" s="138"/>
      <c r="R19" s="138">
        <v>120000</v>
      </c>
      <c r="S19" s="138"/>
      <c r="T19" s="138"/>
      <c r="U19" s="138"/>
      <c r="V19" s="138"/>
      <c r="W19" s="138">
        <v>120000</v>
      </c>
    </row>
    <row r="20" ht="52.5" customHeight="1" spans="1:23">
      <c r="A20" s="136" t="s">
        <v>225</v>
      </c>
      <c r="B20" s="136" t="s">
        <v>226</v>
      </c>
      <c r="C20" s="136" t="s">
        <v>224</v>
      </c>
      <c r="D20" s="136" t="s">
        <v>47</v>
      </c>
      <c r="E20" s="136" t="s">
        <v>81</v>
      </c>
      <c r="F20" s="136" t="s">
        <v>82</v>
      </c>
      <c r="G20" s="136" t="s">
        <v>239</v>
      </c>
      <c r="H20" s="136" t="s">
        <v>240</v>
      </c>
      <c r="I20" s="138">
        <v>100000</v>
      </c>
      <c r="J20" s="138"/>
      <c r="K20" s="138"/>
      <c r="L20" s="138"/>
      <c r="M20" s="138"/>
      <c r="N20" s="136"/>
      <c r="O20" s="136"/>
      <c r="P20" s="136"/>
      <c r="Q20" s="138"/>
      <c r="R20" s="138">
        <v>100000</v>
      </c>
      <c r="S20" s="138"/>
      <c r="T20" s="138"/>
      <c r="U20" s="138"/>
      <c r="V20" s="138"/>
      <c r="W20" s="138">
        <v>100000</v>
      </c>
    </row>
    <row r="21" ht="52.5" customHeight="1" spans="1:23">
      <c r="A21" s="136" t="s">
        <v>225</v>
      </c>
      <c r="B21" s="136" t="s">
        <v>226</v>
      </c>
      <c r="C21" s="136" t="s">
        <v>224</v>
      </c>
      <c r="D21" s="136" t="s">
        <v>47</v>
      </c>
      <c r="E21" s="136" t="s">
        <v>81</v>
      </c>
      <c r="F21" s="136" t="s">
        <v>82</v>
      </c>
      <c r="G21" s="136" t="s">
        <v>241</v>
      </c>
      <c r="H21" s="136" t="s">
        <v>242</v>
      </c>
      <c r="I21" s="138">
        <v>100000</v>
      </c>
      <c r="J21" s="138"/>
      <c r="K21" s="138"/>
      <c r="L21" s="138"/>
      <c r="M21" s="138"/>
      <c r="N21" s="136"/>
      <c r="O21" s="136"/>
      <c r="P21" s="136"/>
      <c r="Q21" s="138"/>
      <c r="R21" s="138">
        <v>100000</v>
      </c>
      <c r="S21" s="138"/>
      <c r="T21" s="138"/>
      <c r="U21" s="138"/>
      <c r="V21" s="138"/>
      <c r="W21" s="138">
        <v>100000</v>
      </c>
    </row>
    <row r="22" ht="52.5" customHeight="1" spans="1:23">
      <c r="A22" s="136" t="s">
        <v>225</v>
      </c>
      <c r="B22" s="136" t="s">
        <v>226</v>
      </c>
      <c r="C22" s="136" t="s">
        <v>224</v>
      </c>
      <c r="D22" s="136" t="s">
        <v>47</v>
      </c>
      <c r="E22" s="136" t="s">
        <v>81</v>
      </c>
      <c r="F22" s="136" t="s">
        <v>82</v>
      </c>
      <c r="G22" s="136" t="s">
        <v>200</v>
      </c>
      <c r="H22" s="136" t="s">
        <v>201</v>
      </c>
      <c r="I22" s="138">
        <v>200000</v>
      </c>
      <c r="J22" s="138"/>
      <c r="K22" s="138"/>
      <c r="L22" s="138"/>
      <c r="M22" s="138"/>
      <c r="N22" s="136"/>
      <c r="O22" s="136"/>
      <c r="P22" s="136"/>
      <c r="Q22" s="138"/>
      <c r="R22" s="138">
        <v>200000</v>
      </c>
      <c r="S22" s="138"/>
      <c r="T22" s="138"/>
      <c r="U22" s="138"/>
      <c r="V22" s="138"/>
      <c r="W22" s="138">
        <v>200000</v>
      </c>
    </row>
    <row r="23" ht="52.5" customHeight="1" spans="1:23">
      <c r="A23" s="136" t="s">
        <v>225</v>
      </c>
      <c r="B23" s="136" t="s">
        <v>226</v>
      </c>
      <c r="C23" s="136" t="s">
        <v>224</v>
      </c>
      <c r="D23" s="136" t="s">
        <v>47</v>
      </c>
      <c r="E23" s="136" t="s">
        <v>81</v>
      </c>
      <c r="F23" s="136" t="s">
        <v>82</v>
      </c>
      <c r="G23" s="136" t="s">
        <v>227</v>
      </c>
      <c r="H23" s="136" t="s">
        <v>228</v>
      </c>
      <c r="I23" s="138">
        <v>5500000</v>
      </c>
      <c r="J23" s="138"/>
      <c r="K23" s="138"/>
      <c r="L23" s="138"/>
      <c r="M23" s="138"/>
      <c r="N23" s="136"/>
      <c r="O23" s="136"/>
      <c r="P23" s="136"/>
      <c r="Q23" s="138"/>
      <c r="R23" s="138">
        <v>5500000</v>
      </c>
      <c r="S23" s="138"/>
      <c r="T23" s="138"/>
      <c r="U23" s="138"/>
      <c r="V23" s="138"/>
      <c r="W23" s="138">
        <v>5500000</v>
      </c>
    </row>
    <row r="24" ht="52.5" customHeight="1" spans="1:23">
      <c r="A24" s="136" t="s">
        <v>225</v>
      </c>
      <c r="B24" s="136" t="s">
        <v>226</v>
      </c>
      <c r="C24" s="136" t="s">
        <v>224</v>
      </c>
      <c r="D24" s="136" t="s">
        <v>47</v>
      </c>
      <c r="E24" s="136" t="s">
        <v>81</v>
      </c>
      <c r="F24" s="136" t="s">
        <v>82</v>
      </c>
      <c r="G24" s="136" t="s">
        <v>227</v>
      </c>
      <c r="H24" s="136" t="s">
        <v>228</v>
      </c>
      <c r="I24" s="138">
        <v>100000</v>
      </c>
      <c r="J24" s="138"/>
      <c r="K24" s="138"/>
      <c r="L24" s="138"/>
      <c r="M24" s="138"/>
      <c r="N24" s="136"/>
      <c r="O24" s="136"/>
      <c r="P24" s="136"/>
      <c r="Q24" s="138"/>
      <c r="R24" s="138">
        <v>100000</v>
      </c>
      <c r="S24" s="138"/>
      <c r="T24" s="138"/>
      <c r="U24" s="138"/>
      <c r="V24" s="138"/>
      <c r="W24" s="138">
        <v>100000</v>
      </c>
    </row>
    <row r="25" ht="52.5" customHeight="1" spans="1:23">
      <c r="A25" s="136" t="s">
        <v>225</v>
      </c>
      <c r="B25" s="136" t="s">
        <v>226</v>
      </c>
      <c r="C25" s="136" t="s">
        <v>224</v>
      </c>
      <c r="D25" s="136" t="s">
        <v>47</v>
      </c>
      <c r="E25" s="136" t="s">
        <v>81</v>
      </c>
      <c r="F25" s="136" t="s">
        <v>82</v>
      </c>
      <c r="G25" s="136" t="s">
        <v>243</v>
      </c>
      <c r="H25" s="136" t="s">
        <v>244</v>
      </c>
      <c r="I25" s="138">
        <v>250000</v>
      </c>
      <c r="J25" s="138"/>
      <c r="K25" s="138"/>
      <c r="L25" s="138"/>
      <c r="M25" s="138"/>
      <c r="N25" s="136"/>
      <c r="O25" s="136"/>
      <c r="P25" s="136"/>
      <c r="Q25" s="138"/>
      <c r="R25" s="138">
        <v>250000</v>
      </c>
      <c r="S25" s="138"/>
      <c r="T25" s="138"/>
      <c r="U25" s="138"/>
      <c r="V25" s="138"/>
      <c r="W25" s="138">
        <v>250000</v>
      </c>
    </row>
    <row r="26" ht="52.5" customHeight="1" spans="1:23">
      <c r="A26" s="136"/>
      <c r="B26" s="136"/>
      <c r="C26" s="136" t="s">
        <v>245</v>
      </c>
      <c r="D26" s="136"/>
      <c r="E26" s="136"/>
      <c r="F26" s="136"/>
      <c r="G26" s="136"/>
      <c r="H26" s="136"/>
      <c r="I26" s="138">
        <v>500000</v>
      </c>
      <c r="J26" s="138">
        <v>500000</v>
      </c>
      <c r="K26" s="138">
        <v>500000</v>
      </c>
      <c r="L26" s="138"/>
      <c r="M26" s="138"/>
      <c r="N26" s="136"/>
      <c r="O26" s="136"/>
      <c r="P26" s="136"/>
      <c r="Q26" s="138"/>
      <c r="R26" s="138"/>
      <c r="S26" s="138"/>
      <c r="T26" s="138"/>
      <c r="U26" s="138"/>
      <c r="V26" s="138"/>
      <c r="W26" s="138"/>
    </row>
    <row r="27" ht="52.5" customHeight="1" spans="1:23">
      <c r="A27" s="136" t="s">
        <v>225</v>
      </c>
      <c r="B27" s="136" t="s">
        <v>246</v>
      </c>
      <c r="C27" s="136" t="s">
        <v>245</v>
      </c>
      <c r="D27" s="136" t="s">
        <v>47</v>
      </c>
      <c r="E27" s="136" t="s">
        <v>79</v>
      </c>
      <c r="F27" s="136" t="s">
        <v>80</v>
      </c>
      <c r="G27" s="136" t="s">
        <v>229</v>
      </c>
      <c r="H27" s="136" t="s">
        <v>230</v>
      </c>
      <c r="I27" s="138">
        <v>85000</v>
      </c>
      <c r="J27" s="138">
        <v>85000</v>
      </c>
      <c r="K27" s="138">
        <v>85000</v>
      </c>
      <c r="L27" s="138"/>
      <c r="M27" s="138"/>
      <c r="N27" s="136"/>
      <c r="O27" s="136"/>
      <c r="P27" s="136"/>
      <c r="Q27" s="138"/>
      <c r="R27" s="138"/>
      <c r="S27" s="138"/>
      <c r="T27" s="138"/>
      <c r="U27" s="138"/>
      <c r="V27" s="138"/>
      <c r="W27" s="138"/>
    </row>
    <row r="28" ht="52.5" customHeight="1" spans="1:23">
      <c r="A28" s="136" t="s">
        <v>225</v>
      </c>
      <c r="B28" s="136" t="s">
        <v>246</v>
      </c>
      <c r="C28" s="136" t="s">
        <v>245</v>
      </c>
      <c r="D28" s="136" t="s">
        <v>47</v>
      </c>
      <c r="E28" s="136" t="s">
        <v>79</v>
      </c>
      <c r="F28" s="136" t="s">
        <v>80</v>
      </c>
      <c r="G28" s="136" t="s">
        <v>247</v>
      </c>
      <c r="H28" s="136" t="s">
        <v>248</v>
      </c>
      <c r="I28" s="138">
        <v>35000</v>
      </c>
      <c r="J28" s="138">
        <v>35000</v>
      </c>
      <c r="K28" s="138">
        <v>35000</v>
      </c>
      <c r="L28" s="138"/>
      <c r="M28" s="138"/>
      <c r="N28" s="136"/>
      <c r="O28" s="136"/>
      <c r="P28" s="136"/>
      <c r="Q28" s="138"/>
      <c r="R28" s="138"/>
      <c r="S28" s="138"/>
      <c r="T28" s="138"/>
      <c r="U28" s="138"/>
      <c r="V28" s="138"/>
      <c r="W28" s="138"/>
    </row>
    <row r="29" ht="52.5" customHeight="1" spans="1:23">
      <c r="A29" s="136" t="s">
        <v>225</v>
      </c>
      <c r="B29" s="136" t="s">
        <v>246</v>
      </c>
      <c r="C29" s="136" t="s">
        <v>245</v>
      </c>
      <c r="D29" s="136" t="s">
        <v>47</v>
      </c>
      <c r="E29" s="136" t="s">
        <v>79</v>
      </c>
      <c r="F29" s="136" t="s">
        <v>80</v>
      </c>
      <c r="G29" s="136" t="s">
        <v>249</v>
      </c>
      <c r="H29" s="136" t="s">
        <v>250</v>
      </c>
      <c r="I29" s="138">
        <v>36000</v>
      </c>
      <c r="J29" s="138">
        <v>36000</v>
      </c>
      <c r="K29" s="138">
        <v>36000</v>
      </c>
      <c r="L29" s="138"/>
      <c r="M29" s="138"/>
      <c r="N29" s="136"/>
      <c r="O29" s="136"/>
      <c r="P29" s="136"/>
      <c r="Q29" s="138"/>
      <c r="R29" s="138"/>
      <c r="S29" s="138"/>
      <c r="T29" s="138"/>
      <c r="U29" s="138"/>
      <c r="V29" s="138"/>
      <c r="W29" s="138"/>
    </row>
    <row r="30" ht="52.5" customHeight="1" spans="1:23">
      <c r="A30" s="136" t="s">
        <v>225</v>
      </c>
      <c r="B30" s="136" t="s">
        <v>246</v>
      </c>
      <c r="C30" s="136" t="s">
        <v>245</v>
      </c>
      <c r="D30" s="136" t="s">
        <v>47</v>
      </c>
      <c r="E30" s="136" t="s">
        <v>79</v>
      </c>
      <c r="F30" s="136" t="s">
        <v>80</v>
      </c>
      <c r="G30" s="136" t="s">
        <v>251</v>
      </c>
      <c r="H30" s="136" t="s">
        <v>252</v>
      </c>
      <c r="I30" s="138">
        <v>10000</v>
      </c>
      <c r="J30" s="138">
        <v>10000</v>
      </c>
      <c r="K30" s="138">
        <v>10000</v>
      </c>
      <c r="L30" s="138"/>
      <c r="M30" s="138"/>
      <c r="N30" s="136"/>
      <c r="O30" s="136"/>
      <c r="P30" s="136"/>
      <c r="Q30" s="138"/>
      <c r="R30" s="138"/>
      <c r="S30" s="138"/>
      <c r="T30" s="138"/>
      <c r="U30" s="138"/>
      <c r="V30" s="138"/>
      <c r="W30" s="138"/>
    </row>
    <row r="31" ht="52.5" customHeight="1" spans="1:23">
      <c r="A31" s="136" t="s">
        <v>225</v>
      </c>
      <c r="B31" s="136" t="s">
        <v>246</v>
      </c>
      <c r="C31" s="136" t="s">
        <v>245</v>
      </c>
      <c r="D31" s="136" t="s">
        <v>47</v>
      </c>
      <c r="E31" s="136" t="s">
        <v>79</v>
      </c>
      <c r="F31" s="136" t="s">
        <v>80</v>
      </c>
      <c r="G31" s="136" t="s">
        <v>231</v>
      </c>
      <c r="H31" s="136" t="s">
        <v>232</v>
      </c>
      <c r="I31" s="138">
        <v>10000</v>
      </c>
      <c r="J31" s="138">
        <v>10000</v>
      </c>
      <c r="K31" s="138">
        <v>10000</v>
      </c>
      <c r="L31" s="138"/>
      <c r="M31" s="138"/>
      <c r="N31" s="136"/>
      <c r="O31" s="136"/>
      <c r="P31" s="136"/>
      <c r="Q31" s="138"/>
      <c r="R31" s="138"/>
      <c r="S31" s="138"/>
      <c r="T31" s="138"/>
      <c r="U31" s="138"/>
      <c r="V31" s="138"/>
      <c r="W31" s="138"/>
    </row>
    <row r="32" ht="52.5" customHeight="1" spans="1:23">
      <c r="A32" s="136" t="s">
        <v>225</v>
      </c>
      <c r="B32" s="136" t="s">
        <v>246</v>
      </c>
      <c r="C32" s="136" t="s">
        <v>245</v>
      </c>
      <c r="D32" s="136" t="s">
        <v>47</v>
      </c>
      <c r="E32" s="136" t="s">
        <v>79</v>
      </c>
      <c r="F32" s="136" t="s">
        <v>80</v>
      </c>
      <c r="G32" s="136" t="s">
        <v>233</v>
      </c>
      <c r="H32" s="136" t="s">
        <v>234</v>
      </c>
      <c r="I32" s="138">
        <v>100000</v>
      </c>
      <c r="J32" s="138">
        <v>100000</v>
      </c>
      <c r="K32" s="138">
        <v>100000</v>
      </c>
      <c r="L32" s="138"/>
      <c r="M32" s="138"/>
      <c r="N32" s="136"/>
      <c r="O32" s="136"/>
      <c r="P32" s="136"/>
      <c r="Q32" s="138"/>
      <c r="R32" s="138"/>
      <c r="S32" s="138"/>
      <c r="T32" s="138"/>
      <c r="U32" s="138"/>
      <c r="V32" s="138"/>
      <c r="W32" s="138"/>
    </row>
    <row r="33" ht="52.5" customHeight="1" spans="1:23">
      <c r="A33" s="136" t="s">
        <v>225</v>
      </c>
      <c r="B33" s="136" t="s">
        <v>246</v>
      </c>
      <c r="C33" s="136" t="s">
        <v>245</v>
      </c>
      <c r="D33" s="136" t="s">
        <v>47</v>
      </c>
      <c r="E33" s="136" t="s">
        <v>79</v>
      </c>
      <c r="F33" s="136" t="s">
        <v>80</v>
      </c>
      <c r="G33" s="136" t="s">
        <v>235</v>
      </c>
      <c r="H33" s="136" t="s">
        <v>236</v>
      </c>
      <c r="I33" s="138">
        <v>20000</v>
      </c>
      <c r="J33" s="138">
        <v>20000</v>
      </c>
      <c r="K33" s="138">
        <v>20000</v>
      </c>
      <c r="L33" s="138"/>
      <c r="M33" s="138"/>
      <c r="N33" s="136"/>
      <c r="O33" s="136"/>
      <c r="P33" s="136"/>
      <c r="Q33" s="138"/>
      <c r="R33" s="138"/>
      <c r="S33" s="138"/>
      <c r="T33" s="138"/>
      <c r="U33" s="138"/>
      <c r="V33" s="138"/>
      <c r="W33" s="138"/>
    </row>
    <row r="34" ht="52.5" customHeight="1" spans="1:23">
      <c r="A34" s="136" t="s">
        <v>225</v>
      </c>
      <c r="B34" s="136" t="s">
        <v>246</v>
      </c>
      <c r="C34" s="136" t="s">
        <v>245</v>
      </c>
      <c r="D34" s="136" t="s">
        <v>47</v>
      </c>
      <c r="E34" s="136" t="s">
        <v>79</v>
      </c>
      <c r="F34" s="136" t="s">
        <v>80</v>
      </c>
      <c r="G34" s="136" t="s">
        <v>237</v>
      </c>
      <c r="H34" s="136" t="s">
        <v>238</v>
      </c>
      <c r="I34" s="138">
        <v>100000</v>
      </c>
      <c r="J34" s="138">
        <v>100000</v>
      </c>
      <c r="K34" s="138">
        <v>100000</v>
      </c>
      <c r="L34" s="138"/>
      <c r="M34" s="138"/>
      <c r="N34" s="136"/>
      <c r="O34" s="136"/>
      <c r="P34" s="136"/>
      <c r="Q34" s="138"/>
      <c r="R34" s="138"/>
      <c r="S34" s="138"/>
      <c r="T34" s="138"/>
      <c r="U34" s="138"/>
      <c r="V34" s="138"/>
      <c r="W34" s="138"/>
    </row>
    <row r="35" ht="52.5" customHeight="1" spans="1:23">
      <c r="A35" s="136" t="s">
        <v>225</v>
      </c>
      <c r="B35" s="136" t="s">
        <v>246</v>
      </c>
      <c r="C35" s="136" t="s">
        <v>245</v>
      </c>
      <c r="D35" s="136" t="s">
        <v>47</v>
      </c>
      <c r="E35" s="136" t="s">
        <v>79</v>
      </c>
      <c r="F35" s="136" t="s">
        <v>80</v>
      </c>
      <c r="G35" s="136" t="s">
        <v>192</v>
      </c>
      <c r="H35" s="136" t="s">
        <v>193</v>
      </c>
      <c r="I35" s="138">
        <v>34000</v>
      </c>
      <c r="J35" s="138">
        <v>34000</v>
      </c>
      <c r="K35" s="138">
        <v>34000</v>
      </c>
      <c r="L35" s="138"/>
      <c r="M35" s="138"/>
      <c r="N35" s="136"/>
      <c r="O35" s="136"/>
      <c r="P35" s="136"/>
      <c r="Q35" s="138"/>
      <c r="R35" s="138"/>
      <c r="S35" s="138"/>
      <c r="T35" s="138"/>
      <c r="U35" s="138"/>
      <c r="V35" s="138"/>
      <c r="W35" s="138"/>
    </row>
    <row r="36" ht="52.5" customHeight="1" spans="1:23">
      <c r="A36" s="136" t="s">
        <v>225</v>
      </c>
      <c r="B36" s="136" t="s">
        <v>246</v>
      </c>
      <c r="C36" s="136" t="s">
        <v>245</v>
      </c>
      <c r="D36" s="136" t="s">
        <v>47</v>
      </c>
      <c r="E36" s="136" t="s">
        <v>79</v>
      </c>
      <c r="F36" s="136" t="s">
        <v>80</v>
      </c>
      <c r="G36" s="136" t="s">
        <v>200</v>
      </c>
      <c r="H36" s="136" t="s">
        <v>201</v>
      </c>
      <c r="I36" s="138">
        <v>20000</v>
      </c>
      <c r="J36" s="138">
        <v>20000</v>
      </c>
      <c r="K36" s="138">
        <v>20000</v>
      </c>
      <c r="L36" s="138"/>
      <c r="M36" s="138"/>
      <c r="N36" s="136"/>
      <c r="O36" s="136"/>
      <c r="P36" s="136"/>
      <c r="Q36" s="138"/>
      <c r="R36" s="138"/>
      <c r="S36" s="138"/>
      <c r="T36" s="138"/>
      <c r="U36" s="138"/>
      <c r="V36" s="138"/>
      <c r="W36" s="138"/>
    </row>
    <row r="37" ht="52.5" customHeight="1" spans="1:23">
      <c r="A37" s="136" t="s">
        <v>225</v>
      </c>
      <c r="B37" s="136" t="s">
        <v>246</v>
      </c>
      <c r="C37" s="136" t="s">
        <v>245</v>
      </c>
      <c r="D37" s="136" t="s">
        <v>47</v>
      </c>
      <c r="E37" s="136" t="s">
        <v>79</v>
      </c>
      <c r="F37" s="136" t="s">
        <v>80</v>
      </c>
      <c r="G37" s="136" t="s">
        <v>243</v>
      </c>
      <c r="H37" s="136" t="s">
        <v>244</v>
      </c>
      <c r="I37" s="138">
        <v>50000</v>
      </c>
      <c r="J37" s="138">
        <v>50000</v>
      </c>
      <c r="K37" s="138">
        <v>50000</v>
      </c>
      <c r="L37" s="138"/>
      <c r="M37" s="138"/>
      <c r="N37" s="136"/>
      <c r="O37" s="136"/>
      <c r="P37" s="136"/>
      <c r="Q37" s="138"/>
      <c r="R37" s="138"/>
      <c r="S37" s="138"/>
      <c r="T37" s="138"/>
      <c r="U37" s="138"/>
      <c r="V37" s="138"/>
      <c r="W37" s="138"/>
    </row>
    <row r="38" ht="30" customHeight="1" spans="1:23">
      <c r="A38" s="137" t="s">
        <v>31</v>
      </c>
      <c r="B38" s="137"/>
      <c r="C38" s="137"/>
      <c r="D38" s="137"/>
      <c r="E38" s="137"/>
      <c r="F38" s="137"/>
      <c r="G38" s="137"/>
      <c r="H38" s="137"/>
      <c r="I38" s="138">
        <v>9010000</v>
      </c>
      <c r="J38" s="138">
        <v>500000</v>
      </c>
      <c r="K38" s="138">
        <v>500000</v>
      </c>
      <c r="L38" s="138"/>
      <c r="M38" s="138"/>
      <c r="N38" s="138"/>
      <c r="O38" s="138"/>
      <c r="P38" s="138"/>
      <c r="Q38" s="138"/>
      <c r="R38" s="138">
        <v>8510000</v>
      </c>
      <c r="S38" s="138"/>
      <c r="T38" s="138"/>
      <c r="U38" s="138"/>
      <c r="V38" s="138"/>
      <c r="W38" s="138">
        <v>8510000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8:H3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5"/>
  <sheetViews>
    <sheetView showZeros="0" workbookViewId="0">
      <selection activeCell="I10" sqref="I10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7"/>
      <c r="B1" s="127"/>
      <c r="C1" s="127"/>
      <c r="D1" s="127"/>
      <c r="E1" s="127"/>
      <c r="F1" s="127"/>
      <c r="G1" s="127"/>
      <c r="H1" s="127"/>
      <c r="I1" s="127"/>
      <c r="J1" s="131" t="s">
        <v>253</v>
      </c>
    </row>
    <row r="2" ht="34.5" customHeight="1" spans="1:10">
      <c r="A2" s="128" t="str">
        <f>"2026"&amp;"年部门项目支出绩效目标表"</f>
        <v>2026年部门项目支出绩效目标表</v>
      </c>
      <c r="B2" s="128"/>
      <c r="C2" s="128"/>
      <c r="D2" s="128"/>
      <c r="E2" s="128"/>
      <c r="F2" s="128"/>
      <c r="G2" s="128"/>
      <c r="H2" s="128"/>
      <c r="I2" s="128"/>
      <c r="J2" s="128"/>
    </row>
    <row r="3" ht="18.75" customHeight="1" spans="1:10">
      <c r="A3" s="127" t="s">
        <v>1</v>
      </c>
      <c r="B3" s="127"/>
      <c r="C3" s="127"/>
      <c r="D3" s="127"/>
      <c r="E3" s="127"/>
      <c r="F3" s="127"/>
      <c r="G3" s="127"/>
      <c r="H3" s="127"/>
      <c r="I3" s="127"/>
      <c r="J3" s="127"/>
    </row>
    <row r="4" ht="22.5" customHeight="1" spans="1:10">
      <c r="A4" s="129" t="s">
        <v>254</v>
      </c>
      <c r="B4" s="129" t="s">
        <v>255</v>
      </c>
      <c r="C4" s="129" t="s">
        <v>256</v>
      </c>
      <c r="D4" s="129" t="s">
        <v>257</v>
      </c>
      <c r="E4" s="129" t="s">
        <v>258</v>
      </c>
      <c r="F4" s="129" t="s">
        <v>259</v>
      </c>
      <c r="G4" s="129" t="s">
        <v>260</v>
      </c>
      <c r="H4" s="129" t="s">
        <v>261</v>
      </c>
      <c r="I4" s="129" t="s">
        <v>262</v>
      </c>
      <c r="J4" s="129" t="s">
        <v>263</v>
      </c>
    </row>
    <row r="5" ht="22.5" customHeight="1" spans="1:10">
      <c r="A5" s="129" t="s">
        <v>60</v>
      </c>
      <c r="B5" s="129" t="s">
        <v>61</v>
      </c>
      <c r="C5" s="129" t="s">
        <v>62</v>
      </c>
      <c r="D5" s="129" t="s">
        <v>63</v>
      </c>
      <c r="E5" s="129" t="s">
        <v>64</v>
      </c>
      <c r="F5" s="129" t="s">
        <v>65</v>
      </c>
      <c r="G5" s="129" t="s">
        <v>66</v>
      </c>
      <c r="H5" s="129" t="s">
        <v>67</v>
      </c>
      <c r="I5" s="129" t="s">
        <v>68</v>
      </c>
      <c r="J5" s="129" t="s">
        <v>69</v>
      </c>
    </row>
    <row r="6" ht="52.5" customHeight="1" spans="1:10">
      <c r="A6" s="129" t="s">
        <v>47</v>
      </c>
      <c r="B6" s="129"/>
      <c r="C6" s="129"/>
      <c r="D6" s="129"/>
      <c r="E6" s="129"/>
      <c r="F6" s="129"/>
      <c r="G6" s="129"/>
      <c r="H6" s="129"/>
      <c r="I6" s="129"/>
      <c r="J6" s="129"/>
    </row>
    <row r="7" ht="52.5" customHeight="1" spans="1:10">
      <c r="A7" s="130" t="s">
        <v>245</v>
      </c>
      <c r="B7" s="130" t="s">
        <v>264</v>
      </c>
      <c r="C7" s="130" t="s">
        <v>265</v>
      </c>
      <c r="D7" s="130" t="s">
        <v>266</v>
      </c>
      <c r="E7" s="130" t="s">
        <v>267</v>
      </c>
      <c r="F7" s="130" t="s">
        <v>268</v>
      </c>
      <c r="G7" s="129" t="s">
        <v>269</v>
      </c>
      <c r="H7" s="129" t="s">
        <v>270</v>
      </c>
      <c r="I7" s="130" t="s">
        <v>271</v>
      </c>
      <c r="J7" s="130" t="s">
        <v>272</v>
      </c>
    </row>
    <row r="8" ht="52.5" customHeight="1" spans="1:10">
      <c r="A8" s="130" t="s">
        <v>245</v>
      </c>
      <c r="B8" s="130" t="s">
        <v>264</v>
      </c>
      <c r="C8" s="130" t="s">
        <v>265</v>
      </c>
      <c r="D8" s="130" t="s">
        <v>273</v>
      </c>
      <c r="E8" s="130" t="s">
        <v>274</v>
      </c>
      <c r="F8" s="130" t="s">
        <v>268</v>
      </c>
      <c r="G8" s="129" t="s">
        <v>269</v>
      </c>
      <c r="H8" s="129" t="s">
        <v>270</v>
      </c>
      <c r="I8" s="130" t="s">
        <v>271</v>
      </c>
      <c r="J8" s="130" t="s">
        <v>275</v>
      </c>
    </row>
    <row r="9" ht="52.5" customHeight="1" spans="1:10">
      <c r="A9" s="130" t="s">
        <v>245</v>
      </c>
      <c r="B9" s="130" t="s">
        <v>264</v>
      </c>
      <c r="C9" s="130" t="s">
        <v>276</v>
      </c>
      <c r="D9" s="130" t="s">
        <v>277</v>
      </c>
      <c r="E9" s="130" t="s">
        <v>278</v>
      </c>
      <c r="F9" s="130" t="s">
        <v>268</v>
      </c>
      <c r="G9" s="129" t="s">
        <v>269</v>
      </c>
      <c r="H9" s="129" t="s">
        <v>270</v>
      </c>
      <c r="I9" s="130" t="s">
        <v>271</v>
      </c>
      <c r="J9" s="130" t="s">
        <v>279</v>
      </c>
    </row>
    <row r="10" ht="52.5" customHeight="1" spans="1:10">
      <c r="A10" s="130" t="s">
        <v>245</v>
      </c>
      <c r="B10" s="130" t="s">
        <v>264</v>
      </c>
      <c r="C10" s="130" t="s">
        <v>280</v>
      </c>
      <c r="D10" s="130" t="s">
        <v>281</v>
      </c>
      <c r="E10" s="130" t="s">
        <v>282</v>
      </c>
      <c r="F10" s="130" t="s">
        <v>268</v>
      </c>
      <c r="G10" s="129" t="s">
        <v>269</v>
      </c>
      <c r="H10" s="129" t="s">
        <v>270</v>
      </c>
      <c r="I10" s="130" t="s">
        <v>271</v>
      </c>
      <c r="J10" s="130" t="s">
        <v>283</v>
      </c>
    </row>
    <row r="11" ht="52.5" customHeight="1" spans="1:10">
      <c r="A11" s="130" t="s">
        <v>224</v>
      </c>
      <c r="B11" s="130" t="s">
        <v>284</v>
      </c>
      <c r="C11" s="130" t="s">
        <v>265</v>
      </c>
      <c r="D11" s="130" t="s">
        <v>266</v>
      </c>
      <c r="E11" s="130" t="s">
        <v>285</v>
      </c>
      <c r="F11" s="130" t="s">
        <v>268</v>
      </c>
      <c r="G11" s="129" t="s">
        <v>286</v>
      </c>
      <c r="H11" s="129" t="s">
        <v>287</v>
      </c>
      <c r="I11" s="130" t="s">
        <v>271</v>
      </c>
      <c r="J11" s="130" t="s">
        <v>288</v>
      </c>
    </row>
    <row r="12" ht="52.5" customHeight="1" spans="1:10">
      <c r="A12" s="130" t="s">
        <v>224</v>
      </c>
      <c r="B12" s="130" t="s">
        <v>284</v>
      </c>
      <c r="C12" s="130" t="s">
        <v>265</v>
      </c>
      <c r="D12" s="130" t="s">
        <v>273</v>
      </c>
      <c r="E12" s="130" t="s">
        <v>289</v>
      </c>
      <c r="F12" s="130" t="s">
        <v>268</v>
      </c>
      <c r="G12" s="129" t="s">
        <v>269</v>
      </c>
      <c r="H12" s="129" t="s">
        <v>270</v>
      </c>
      <c r="I12" s="130" t="s">
        <v>271</v>
      </c>
      <c r="J12" s="130" t="s">
        <v>290</v>
      </c>
    </row>
    <row r="13" ht="52.5" customHeight="1" spans="1:10">
      <c r="A13" s="130" t="s">
        <v>224</v>
      </c>
      <c r="B13" s="130" t="s">
        <v>284</v>
      </c>
      <c r="C13" s="130" t="s">
        <v>265</v>
      </c>
      <c r="D13" s="130" t="s">
        <v>291</v>
      </c>
      <c r="E13" s="130" t="s">
        <v>292</v>
      </c>
      <c r="F13" s="130" t="s">
        <v>268</v>
      </c>
      <c r="G13" s="129" t="s">
        <v>269</v>
      </c>
      <c r="H13" s="129" t="s">
        <v>270</v>
      </c>
      <c r="I13" s="130" t="s">
        <v>271</v>
      </c>
      <c r="J13" s="130" t="s">
        <v>293</v>
      </c>
    </row>
    <row r="14" ht="52.5" customHeight="1" spans="1:10">
      <c r="A14" s="130" t="s">
        <v>224</v>
      </c>
      <c r="B14" s="130" t="s">
        <v>284</v>
      </c>
      <c r="C14" s="130" t="s">
        <v>276</v>
      </c>
      <c r="D14" s="130" t="s">
        <v>277</v>
      </c>
      <c r="E14" s="130" t="s">
        <v>294</v>
      </c>
      <c r="F14" s="130" t="s">
        <v>268</v>
      </c>
      <c r="G14" s="129" t="s">
        <v>269</v>
      </c>
      <c r="H14" s="129" t="s">
        <v>270</v>
      </c>
      <c r="I14" s="130" t="s">
        <v>271</v>
      </c>
      <c r="J14" s="130" t="s">
        <v>295</v>
      </c>
    </row>
    <row r="15" ht="52.5" customHeight="1" spans="1:10">
      <c r="A15" s="130" t="s">
        <v>224</v>
      </c>
      <c r="B15" s="130" t="s">
        <v>284</v>
      </c>
      <c r="C15" s="130" t="s">
        <v>280</v>
      </c>
      <c r="D15" s="130" t="s">
        <v>281</v>
      </c>
      <c r="E15" s="130" t="s">
        <v>282</v>
      </c>
      <c r="F15" s="130" t="s">
        <v>268</v>
      </c>
      <c r="G15" s="129" t="s">
        <v>269</v>
      </c>
      <c r="H15" s="129" t="s">
        <v>270</v>
      </c>
      <c r="I15" s="130" t="s">
        <v>271</v>
      </c>
      <c r="J15" s="130" t="s">
        <v>296</v>
      </c>
    </row>
  </sheetData>
  <mergeCells count="6">
    <mergeCell ref="A2:J2"/>
    <mergeCell ref="A3:E3"/>
    <mergeCell ref="A7:A10"/>
    <mergeCell ref="A11:A15"/>
    <mergeCell ref="B7:B10"/>
    <mergeCell ref="B11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QSNC</cp:lastModifiedBy>
  <dcterms:created xsi:type="dcterms:W3CDTF">2026-02-24T09:05:00Z</dcterms:created>
  <dcterms:modified xsi:type="dcterms:W3CDTF">2026-02-28T03:30:02Z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1BB8437CD973421EB97E75745F828E3F_13</vt:lpwstr>
  </property>
  <property fmtid="{D5CDD505-2E9C-101B-9397-08002B2CF9AE}" pid="3" name="KSOProductBuildVer">
    <vt:lpwstr>2052-12.1.0.15358</vt:lpwstr>
  </property>
  <property fmtid="{D5CDD505-2E9C-101B-9397-08002B2CF9AE}" pid="4" name="CalculationRule">
    <vt:i4>0</vt:i4>
  </property>
</Properties>
</file>