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680" windowHeight="8550"/>
  </bookViews>
  <sheets>
    <sheet name="芒市镇" sheetId="1" r:id="rId1"/>
    <sheet name="芒海镇" sheetId="2" r:id="rId2"/>
    <sheet name="中山乡" sheetId="3" r:id="rId3"/>
    <sheet name="三台山乡" sheetId="4" r:id="rId4"/>
    <sheet name="五岔路乡" sheetId="5" r:id="rId5"/>
    <sheet name="西山乡" sheetId="6" r:id="rId6"/>
    <sheet name="风平镇" sheetId="7" r:id="rId7"/>
  </sheets>
  <definedNames>
    <definedName name="_xlnm._FilterDatabase" localSheetId="0" hidden="1">芒市镇!$A$2:$I$5</definedName>
    <definedName name="_xlnm._FilterDatabase" localSheetId="1" hidden="1">芒海镇!$A$2:$I$6</definedName>
    <definedName name="_xlnm._FilterDatabase" localSheetId="2" hidden="1">中山乡!$A$2:$I$9</definedName>
    <definedName name="_xlnm._FilterDatabase" localSheetId="3" hidden="1">三台山乡!$A$2:$I$5</definedName>
    <definedName name="_xlnm._FilterDatabase" localSheetId="4" hidden="1">五岔路乡!$A$2:$I$6</definedName>
    <definedName name="_xlnm._FilterDatabase" localSheetId="5" hidden="1">西山乡!$A$2:$I$5</definedName>
    <definedName name="_xlnm.Print_Titles" localSheetId="0">芒市镇!$2:$2</definedName>
    <definedName name="_xlnm.Print_Titles" localSheetId="1">芒海镇!$2:$2</definedName>
    <definedName name="_xlnm.Print_Titles" localSheetId="3">三台山乡!$2:$2</definedName>
    <definedName name="_xlnm.Print_Titles" localSheetId="2">中山乡!$2:$2</definedName>
    <definedName name="_xlnm.Print_Titles" localSheetId="4">五岔路乡!$2:$2</definedName>
    <definedName name="_xlnm.Print_Titles" localSheetId="5">西山乡!$2:$2</definedName>
  </definedNames>
  <calcPr calcId="144525"/>
</workbook>
</file>

<file path=xl/sharedStrings.xml><?xml version="1.0" encoding="utf-8"?>
<sst xmlns="http://schemas.openxmlformats.org/spreadsheetml/2006/main" count="75">
  <si>
    <t>芒市交通运输局2018年农村公路建设使用第一期省级扶贫资金项目明细表</t>
  </si>
  <si>
    <t>序号</t>
  </si>
  <si>
    <t>项目名称</t>
  </si>
  <si>
    <t>项目实施地点</t>
  </si>
  <si>
    <t>建设内容</t>
  </si>
  <si>
    <t>合同中标价（万元）</t>
  </si>
  <si>
    <t>第一期省级扶贫资金         （万元）</t>
  </si>
  <si>
    <t>中标单位</t>
  </si>
  <si>
    <t>施工进度</t>
  </si>
  <si>
    <t>备注</t>
  </si>
  <si>
    <t>合 计</t>
  </si>
  <si>
    <t>芒市直过民族自然村硝塘通畅工程</t>
  </si>
  <si>
    <t>芒市镇下东村硝塘村</t>
  </si>
  <si>
    <t>8.467公里路面硬化工程</t>
  </si>
  <si>
    <t>怒江卓远建设工程有限责任公司</t>
  </si>
  <si>
    <t>在建</t>
  </si>
  <si>
    <t>芒市邦董村民委员会撤并建制村通畅工程</t>
  </si>
  <si>
    <t>芒市镇河心场邦董村</t>
  </si>
  <si>
    <t>11.408公里路面硬化工程</t>
  </si>
  <si>
    <t>瑞丽市宏业路桥有限公司</t>
  </si>
  <si>
    <t>芒市直过民族自然村帮瓦村通畅工程</t>
  </si>
  <si>
    <t>芒海镇赖南村帮瓦村</t>
  </si>
  <si>
    <t>1.486公里路面硬化工程</t>
  </si>
  <si>
    <t xml:space="preserve">云南双林建设工程有限公司       </t>
  </si>
  <si>
    <t>芒市直过民族自然村赖南村通畅工程</t>
  </si>
  <si>
    <t>芒海镇赖南村赖南自然村</t>
  </si>
  <si>
    <t>3.129公里路面硬化工程</t>
  </si>
  <si>
    <t>芒市直过民族自然村帕牙村通畅工程</t>
  </si>
  <si>
    <t>芒海镇芒海村帕牙村</t>
  </si>
  <si>
    <t>1.607公里路面硬化工程</t>
  </si>
  <si>
    <t>芒市市政工程有限公司</t>
  </si>
  <si>
    <t>芒市直过民族自然村杞木林通畅工程</t>
  </si>
  <si>
    <t>中山乡小水井村杞木林</t>
  </si>
  <si>
    <t>2.85公里路面硬化工程</t>
  </si>
  <si>
    <t xml:space="preserve">云南刘航希建筑工程有限公司  </t>
  </si>
  <si>
    <t>芒市户撒村民委员会撤并建制村通畅工程</t>
  </si>
  <si>
    <t>中山乡黄家寨</t>
  </si>
  <si>
    <t>3.718公里路面硬化工程</t>
  </si>
  <si>
    <t xml:space="preserve">云南吉珈建筑工程有限公司   </t>
  </si>
  <si>
    <t>芒市石门坎村民委员会撤并建制村通畅工程</t>
  </si>
  <si>
    <t>7.023公里路面硬化工程</t>
  </si>
  <si>
    <t xml:space="preserve">云南洪安建设工程有限公司     </t>
  </si>
  <si>
    <t>芒市直过民族自然村中山下寨通畅工程</t>
  </si>
  <si>
    <t>中山乡小水井村中山下寨</t>
  </si>
  <si>
    <t>3.674公里路面硬化工程</t>
  </si>
  <si>
    <t>云南振瑞建筑工程有限公司</t>
  </si>
  <si>
    <t>芒市直过民族自然村上芒岗通畅工程</t>
  </si>
  <si>
    <t>三台山乡勐丹村上芒岗</t>
  </si>
  <si>
    <t>4.983公里路面硬化工程</t>
  </si>
  <si>
    <t xml:space="preserve">芒市市政工程有限公司  </t>
  </si>
  <si>
    <t>芒市直过民族自然村拱别通畅工程</t>
  </si>
  <si>
    <t>三台山乡帮外村拱别</t>
  </si>
  <si>
    <t>5.7公里路面硬化工程</t>
  </si>
  <si>
    <t>德宏州强龙公路工程有限责任公司</t>
  </si>
  <si>
    <t>芒市直过民族自然村回龙通畅工程</t>
  </si>
  <si>
    <t>五岔路乡新寨村回龙</t>
  </si>
  <si>
    <t>7.015路面硬化工程</t>
  </si>
  <si>
    <t>云南康源建筑工程有限公司</t>
  </si>
  <si>
    <t>芒市直过民族自然村吕折二组通畅工程</t>
  </si>
  <si>
    <t>西山乡弄丙村吕折二组</t>
  </si>
  <si>
    <t>1.509路面硬化工程</t>
  </si>
  <si>
    <t xml:space="preserve">瑞丽市富康路桥工程有限公司   </t>
  </si>
  <si>
    <t>芒市直过民族自然村拱引通畅工程</t>
  </si>
  <si>
    <t>西山乡营盘村拱引村</t>
  </si>
  <si>
    <t>18.5路面硬化工程</t>
  </si>
  <si>
    <t xml:space="preserve">云南宏桥路桥建设工程有限公司 </t>
  </si>
  <si>
    <t>芒市2017年农村公路脱贫攻坚恢复重建工程(芒市至平河公路K0+000至K6+260段中修工程 ）</t>
  </si>
  <si>
    <t>风平镇遮晏村委会</t>
  </si>
  <si>
    <t>全长38.668公里，路面K0+000至k6+260段修复C25砼预制块路面受损路面</t>
  </si>
  <si>
    <t xml:space="preserve">德宏州强龙公路工程有限责任公司   </t>
  </si>
  <si>
    <t>已完工</t>
  </si>
  <si>
    <t>芒市2018年农村公路建设使用第一期省级扶贫资金项目明细表</t>
  </si>
  <si>
    <r>
      <rPr>
        <sz val="11"/>
        <color indexed="8"/>
        <rFont val="宋体"/>
        <charset val="134"/>
      </rPr>
      <t>合</t>
    </r>
    <r>
      <rPr>
        <sz val="11"/>
        <color theme="1"/>
        <rFont val="宋体"/>
        <charset val="134"/>
      </rPr>
      <t xml:space="preserve"> </t>
    </r>
    <r>
      <rPr>
        <sz val="11"/>
        <color indexed="8"/>
        <rFont val="宋体"/>
        <charset val="134"/>
      </rPr>
      <t>计</t>
    </r>
  </si>
  <si>
    <r>
      <rPr>
        <b/>
        <sz val="9"/>
        <rFont val="宋体"/>
        <charset val="134"/>
      </rPr>
      <t>完成路基土石方2592m</t>
    </r>
    <r>
      <rPr>
        <b/>
        <vertAlign val="superscript"/>
        <sz val="9"/>
        <rFont val="宋体"/>
        <charset val="134"/>
      </rPr>
      <t>3</t>
    </r>
    <r>
      <rPr>
        <b/>
        <sz val="9"/>
        <rFont val="宋体"/>
        <charset val="134"/>
      </rPr>
      <t>、利用土石方1156m</t>
    </r>
    <r>
      <rPr>
        <b/>
        <vertAlign val="superscript"/>
        <sz val="9"/>
        <rFont val="宋体"/>
        <charset val="134"/>
      </rPr>
      <t>3</t>
    </r>
    <r>
      <rPr>
        <b/>
        <sz val="9"/>
        <rFont val="宋体"/>
        <charset val="134"/>
      </rPr>
      <t>、培土路肩880m</t>
    </r>
    <r>
      <rPr>
        <b/>
        <vertAlign val="superscript"/>
        <sz val="9"/>
        <rFont val="宋体"/>
        <charset val="134"/>
      </rPr>
      <t>3</t>
    </r>
    <r>
      <rPr>
        <b/>
        <sz val="9"/>
        <rFont val="宋体"/>
        <charset val="134"/>
      </rPr>
      <t>、底基层5380m</t>
    </r>
    <r>
      <rPr>
        <b/>
        <vertAlign val="superscript"/>
        <sz val="9"/>
        <rFont val="宋体"/>
        <charset val="134"/>
      </rPr>
      <t>3</t>
    </r>
    <r>
      <rPr>
        <b/>
        <sz val="9"/>
        <rFont val="宋体"/>
        <charset val="134"/>
      </rPr>
      <t>、C30混凝土路面1076m</t>
    </r>
    <r>
      <rPr>
        <b/>
        <vertAlign val="superscript"/>
        <sz val="9"/>
        <rFont val="宋体"/>
        <charset val="134"/>
      </rPr>
      <t>3</t>
    </r>
    <r>
      <rPr>
        <b/>
        <sz val="9"/>
        <rFont val="宋体"/>
        <charset val="134"/>
      </rPr>
      <t>，已完工。</t>
    </r>
  </si>
  <si>
    <r>
      <rPr>
        <b/>
        <sz val="9"/>
        <rFont val="宋体"/>
        <charset val="134"/>
      </rPr>
      <t>完成路基土方78m</t>
    </r>
    <r>
      <rPr>
        <b/>
        <vertAlign val="superscript"/>
        <sz val="9"/>
        <rFont val="宋体"/>
        <charset val="134"/>
      </rPr>
      <t>3</t>
    </r>
    <r>
      <rPr>
        <b/>
        <sz val="9"/>
        <rFont val="宋体"/>
        <charset val="134"/>
      </rPr>
      <t>、排水沟150m</t>
    </r>
    <r>
      <rPr>
        <b/>
        <vertAlign val="superscript"/>
        <sz val="9"/>
        <rFont val="宋体"/>
        <charset val="134"/>
      </rPr>
      <t>3</t>
    </r>
    <r>
      <rPr>
        <b/>
        <sz val="9"/>
        <rFont val="宋体"/>
        <charset val="134"/>
      </rPr>
      <t>、路缘石500m</t>
    </r>
    <r>
      <rPr>
        <b/>
        <vertAlign val="superscript"/>
        <sz val="9"/>
        <rFont val="宋体"/>
        <charset val="134"/>
      </rPr>
      <t>3</t>
    </r>
    <r>
      <rPr>
        <b/>
        <sz val="9"/>
        <rFont val="宋体"/>
        <charset val="134"/>
      </rPr>
      <t>、底基层11120m</t>
    </r>
    <r>
      <rPr>
        <b/>
        <vertAlign val="superscript"/>
        <sz val="9"/>
        <rFont val="宋体"/>
        <charset val="134"/>
      </rPr>
      <t>2</t>
    </r>
    <r>
      <rPr>
        <b/>
        <sz val="9"/>
        <rFont val="宋体"/>
        <charset val="134"/>
      </rPr>
      <t>、整齐块石872m</t>
    </r>
    <r>
      <rPr>
        <b/>
        <vertAlign val="superscript"/>
        <sz val="9"/>
        <rFont val="宋体"/>
        <charset val="134"/>
      </rPr>
      <t>3</t>
    </r>
    <r>
      <rPr>
        <b/>
        <sz val="9"/>
        <rFont val="宋体"/>
        <charset val="134"/>
      </rPr>
      <t>、C30混凝土路面480m</t>
    </r>
    <r>
      <rPr>
        <b/>
        <vertAlign val="superscript"/>
        <sz val="9"/>
        <rFont val="宋体"/>
        <charset val="134"/>
      </rPr>
      <t>3</t>
    </r>
    <r>
      <rPr>
        <b/>
        <sz val="9"/>
        <rFont val="宋体"/>
        <charset val="134"/>
      </rPr>
      <t>、碎石土路肩1088m</t>
    </r>
    <r>
      <rPr>
        <b/>
        <vertAlign val="superscript"/>
        <sz val="9"/>
        <rFont val="宋体"/>
        <charset val="134"/>
      </rPr>
      <t>3</t>
    </r>
    <r>
      <rPr>
        <b/>
        <sz val="9"/>
        <rFont val="宋体"/>
        <charset val="134"/>
      </rPr>
      <t>，已完工。</t>
    </r>
  </si>
</sst>
</file>

<file path=xl/styles.xml><?xml version="1.0" encoding="utf-8"?>
<styleSheet xmlns="http://schemas.openxmlformats.org/spreadsheetml/2006/main">
  <numFmts count="8">
    <numFmt numFmtId="176" formatCode="0.000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7" formatCode="0.0_ "/>
    <numFmt numFmtId="178" formatCode="0_ "/>
    <numFmt numFmtId="179" formatCode="0.0000_ "/>
  </numFmts>
  <fonts count="35">
    <font>
      <sz val="11"/>
      <color theme="1"/>
      <name val="等线"/>
      <charset val="134"/>
    </font>
    <font>
      <b/>
      <sz val="18"/>
      <color indexed="8"/>
      <name val="等线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</font>
    <font>
      <sz val="12"/>
      <color theme="1"/>
      <name val="等线"/>
      <charset val="134"/>
    </font>
    <font>
      <sz val="12"/>
      <color indexed="8"/>
      <name val="等线"/>
      <charset val="134"/>
    </font>
    <font>
      <sz val="11"/>
      <name val="宋体"/>
      <charset val="134"/>
    </font>
    <font>
      <sz val="12"/>
      <color indexed="8"/>
      <name val="宋体"/>
      <charset val="134"/>
    </font>
    <font>
      <sz val="11"/>
      <name val="等线 Light"/>
      <charset val="134"/>
      <scheme val="major"/>
    </font>
    <font>
      <b/>
      <sz val="9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2"/>
      <name val="宋体"/>
      <charset val="134"/>
    </font>
    <font>
      <b/>
      <sz val="15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11"/>
      <color theme="1"/>
      <name val="等线"/>
      <charset val="134"/>
      <scheme val="minor"/>
    </font>
    <font>
      <sz val="11"/>
      <color rgb="FF9C0006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theme="0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sz val="11"/>
      <color rgb="FFFA7D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9C65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2"/>
      <name val="Times New Roman"/>
      <charset val="134"/>
    </font>
    <font>
      <b/>
      <vertAlign val="superscript"/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>
      <alignment vertical="center"/>
    </xf>
    <xf numFmtId="42" fontId="15" fillId="0" borderId="0" applyFont="0" applyFill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4" fillId="12" borderId="8" applyNumberFormat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0" fontId="12" fillId="0" borderId="0"/>
    <xf numFmtId="41" fontId="15" fillId="0" borderId="0" applyFont="0" applyFill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11" borderId="9" applyNumberFormat="0" applyFont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31" fillId="10" borderId="13" applyNumberFormat="0" applyAlignment="0" applyProtection="0">
      <alignment vertical="center"/>
    </xf>
    <xf numFmtId="0" fontId="22" fillId="10" borderId="8" applyNumberFormat="0" applyAlignment="0" applyProtection="0">
      <alignment vertical="center"/>
    </xf>
    <xf numFmtId="0" fontId="28" fillId="22" borderId="12" applyNumberFormat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33" fillId="0" borderId="0"/>
    <xf numFmtId="0" fontId="29" fillId="27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2" fillId="0" borderId="0"/>
  </cellStyleXfs>
  <cellXfs count="32">
    <xf numFmtId="0" fontId="0" fillId="0" borderId="0" xfId="0">
      <alignment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179" fontId="2" fillId="0" borderId="2" xfId="0" applyNumberFormat="1" applyFont="1" applyFill="1" applyBorder="1" applyAlignment="1">
      <alignment horizontal="center" vertical="center" wrapText="1"/>
    </xf>
    <xf numFmtId="178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left" vertical="center" wrapText="1"/>
    </xf>
    <xf numFmtId="179" fontId="2" fillId="0" borderId="2" xfId="0" applyNumberFormat="1" applyFont="1" applyFill="1" applyBorder="1" applyAlignment="1" applyProtection="1">
      <alignment horizontal="center" vertical="center"/>
      <protection hidden="1"/>
    </xf>
    <xf numFmtId="0" fontId="3" fillId="0" borderId="0" xfId="0" applyNumberFormat="1" applyFont="1" applyFill="1" applyAlignment="1">
      <alignment horizontal="center" vertical="center" wrapText="1"/>
    </xf>
    <xf numFmtId="0" fontId="4" fillId="0" borderId="0" xfId="0" applyNumberFormat="1" applyFont="1" applyFill="1" applyAlignment="1">
      <alignment horizontal="center" vertical="center" wrapText="1"/>
    </xf>
    <xf numFmtId="0" fontId="5" fillId="0" borderId="0" xfId="0" applyNumberFormat="1" applyFont="1" applyFill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left" vertical="center" wrapText="1"/>
    </xf>
    <xf numFmtId="178" fontId="2" fillId="0" borderId="2" xfId="0" applyNumberFormat="1" applyFont="1" applyFill="1" applyBorder="1" applyAlignment="1">
      <alignment horizontal="left" vertical="center" wrapText="1"/>
    </xf>
    <xf numFmtId="0" fontId="2" fillId="0" borderId="0" xfId="0" applyNumberFormat="1" applyFont="1" applyFill="1" applyAlignment="1">
      <alignment horizontal="center" vertical="center" wrapText="1"/>
    </xf>
    <xf numFmtId="179" fontId="6" fillId="0" borderId="2" xfId="0" applyNumberFormat="1" applyFont="1" applyFill="1" applyBorder="1" applyAlignment="1">
      <alignment horizontal="center" vertical="center"/>
    </xf>
    <xf numFmtId="179" fontId="6" fillId="0" borderId="2" xfId="0" applyNumberFormat="1" applyFont="1" applyFill="1" applyBorder="1" applyAlignment="1" applyProtection="1">
      <alignment horizontal="center" vertical="center" wrapText="1"/>
      <protection hidden="1"/>
    </xf>
    <xf numFmtId="0" fontId="7" fillId="0" borderId="0" xfId="0" applyNumberFormat="1" applyFont="1" applyFill="1" applyAlignment="1">
      <alignment horizontal="center" vertical="center" wrapText="1"/>
    </xf>
    <xf numFmtId="0" fontId="1" fillId="0" borderId="0" xfId="0" applyNumberFormat="1" applyFont="1" applyFill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3" fillId="0" borderId="2" xfId="0" applyNumberFormat="1" applyFont="1" applyFill="1" applyBorder="1" applyAlignment="1">
      <alignment horizontal="left" vertical="center" wrapText="1"/>
    </xf>
    <xf numFmtId="176" fontId="2" fillId="0" borderId="2" xfId="0" applyNumberFormat="1" applyFont="1" applyFill="1" applyBorder="1" applyAlignment="1">
      <alignment horizontal="center" vertical="center"/>
    </xf>
    <xf numFmtId="179" fontId="3" fillId="0" borderId="2" xfId="0" applyNumberFormat="1" applyFont="1" applyFill="1" applyBorder="1" applyAlignment="1">
      <alignment horizontal="center" vertical="center" wrapText="1"/>
    </xf>
    <xf numFmtId="179" fontId="3" fillId="0" borderId="2" xfId="0" applyNumberFormat="1" applyFont="1" applyFill="1" applyBorder="1" applyAlignment="1" applyProtection="1">
      <alignment horizontal="center" vertical="center" wrapText="1"/>
      <protection hidden="1"/>
    </xf>
    <xf numFmtId="178" fontId="8" fillId="0" borderId="2" xfId="0" applyNumberFormat="1" applyFont="1" applyFill="1" applyBorder="1" applyAlignment="1">
      <alignment horizontal="center" vertical="center" wrapText="1"/>
    </xf>
    <xf numFmtId="178" fontId="3" fillId="0" borderId="2" xfId="0" applyNumberFormat="1" applyFont="1" applyFill="1" applyBorder="1" applyAlignment="1">
      <alignment horizontal="center" vertical="center" wrapText="1"/>
    </xf>
    <xf numFmtId="0" fontId="9" fillId="0" borderId="3" xfId="0" applyNumberFormat="1" applyFont="1" applyFill="1" applyBorder="1" applyAlignment="1">
      <alignment horizontal="left" vertical="center" wrapText="1"/>
    </xf>
    <xf numFmtId="178" fontId="10" fillId="0" borderId="2" xfId="0" applyNumberFormat="1" applyFont="1" applyFill="1" applyBorder="1" applyAlignment="1" applyProtection="1">
      <alignment horizontal="left" vertical="center" wrapText="1"/>
      <protection hidden="1"/>
    </xf>
    <xf numFmtId="177" fontId="11" fillId="0" borderId="2" xfId="0" applyNumberFormat="1" applyFont="1" applyBorder="1" applyAlignment="1">
      <alignment horizontal="left" vertical="center" wrapText="1"/>
    </xf>
    <xf numFmtId="178" fontId="2" fillId="0" borderId="4" xfId="0" applyNumberFormat="1" applyFont="1" applyFill="1" applyBorder="1" applyAlignment="1">
      <alignment horizontal="left" vertical="center" wrapText="1"/>
    </xf>
    <xf numFmtId="178" fontId="2" fillId="0" borderId="5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11 2 2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普通_活用表_亿元表" xfId="33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3" xfId="51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BFBF9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18"/>
  <sheetViews>
    <sheetView tabSelected="1" workbookViewId="0">
      <selection activeCell="H11" sqref="H11"/>
    </sheetView>
  </sheetViews>
  <sheetFormatPr defaultColWidth="9" defaultRowHeight="14.25"/>
  <cols>
    <col min="1" max="1" width="2.75" style="10" customWidth="1"/>
    <col min="2" max="2" width="22" style="10" customWidth="1"/>
    <col min="3" max="3" width="19" style="10" customWidth="1"/>
    <col min="4" max="4" width="21.625" style="10" customWidth="1"/>
    <col min="5" max="5" width="12.625" style="10" customWidth="1"/>
    <col min="6" max="6" width="10.875" style="10" customWidth="1"/>
    <col min="7" max="7" width="18.875" style="10" customWidth="1"/>
    <col min="8" max="8" width="15.875" style="11" customWidth="1"/>
    <col min="9" max="9" width="10.5" style="10" customWidth="1"/>
    <col min="10" max="16384" width="9" style="10"/>
  </cols>
  <sheetData>
    <row r="1" ht="36" customHeight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s="9" customFormat="1" ht="62" customHeight="1" spans="1:9">
      <c r="A2" s="2" t="s">
        <v>1</v>
      </c>
      <c r="B2" s="3" t="s">
        <v>2</v>
      </c>
      <c r="C2" s="3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3" t="s">
        <v>9</v>
      </c>
    </row>
    <row r="3" s="9" customFormat="1" ht="30" customHeight="1" spans="1:9">
      <c r="A3" s="3"/>
      <c r="B3" s="2" t="s">
        <v>10</v>
      </c>
      <c r="C3" s="3"/>
      <c r="D3" s="4"/>
      <c r="E3" s="5">
        <f>E4+E5+E6+E7+E8+E9+E10+E11+E12+E13+E14+E15+E16+E17+E18</f>
        <v>5180.367552</v>
      </c>
      <c r="F3" s="5">
        <f>F4+F5+F6+F7+F8+F9+F10+F11+F12+F13+F14+F15+F16+F17+F18</f>
        <v>1534.5</v>
      </c>
      <c r="G3" s="6"/>
      <c r="H3" s="6"/>
      <c r="I3" s="6"/>
    </row>
    <row r="4" s="9" customFormat="1" ht="32" customHeight="1" spans="1:9">
      <c r="A4" s="2">
        <v>1</v>
      </c>
      <c r="B4" s="7" t="s">
        <v>11</v>
      </c>
      <c r="C4" s="7" t="s">
        <v>12</v>
      </c>
      <c r="D4" s="12" t="s">
        <v>13</v>
      </c>
      <c r="E4" s="16">
        <v>522.9734</v>
      </c>
      <c r="F4" s="6">
        <v>127</v>
      </c>
      <c r="G4" s="27" t="s">
        <v>14</v>
      </c>
      <c r="H4" s="6" t="s">
        <v>15</v>
      </c>
      <c r="I4" s="6"/>
    </row>
    <row r="5" s="9" customFormat="1" ht="37" customHeight="1" spans="1:9">
      <c r="A5" s="2">
        <v>2</v>
      </c>
      <c r="B5" s="19" t="s">
        <v>16</v>
      </c>
      <c r="C5" s="3" t="s">
        <v>17</v>
      </c>
      <c r="D5" s="12" t="s">
        <v>18</v>
      </c>
      <c r="E5" s="22">
        <v>766.1893</v>
      </c>
      <c r="F5" s="6">
        <v>310</v>
      </c>
      <c r="G5" s="28" t="s">
        <v>19</v>
      </c>
      <c r="H5" s="6" t="s">
        <v>15</v>
      </c>
      <c r="I5" s="25"/>
    </row>
    <row r="6" ht="27" spans="1:9">
      <c r="A6" s="2">
        <v>3</v>
      </c>
      <c r="B6" s="7" t="s">
        <v>20</v>
      </c>
      <c r="C6" s="7" t="s">
        <v>21</v>
      </c>
      <c r="D6" s="12" t="s">
        <v>22</v>
      </c>
      <c r="E6" s="8">
        <v>88.0421</v>
      </c>
      <c r="F6" s="6">
        <v>36</v>
      </c>
      <c r="G6" s="13" t="s">
        <v>23</v>
      </c>
      <c r="H6" s="6" t="s">
        <v>15</v>
      </c>
      <c r="I6" s="6"/>
    </row>
    <row r="7" ht="27" spans="1:9">
      <c r="A7" s="2">
        <v>4</v>
      </c>
      <c r="B7" s="7" t="s">
        <v>24</v>
      </c>
      <c r="C7" s="7" t="s">
        <v>25</v>
      </c>
      <c r="D7" s="12" t="s">
        <v>26</v>
      </c>
      <c r="E7" s="8">
        <v>172.3699</v>
      </c>
      <c r="F7" s="6">
        <v>63</v>
      </c>
      <c r="G7" s="13" t="s">
        <v>23</v>
      </c>
      <c r="H7" s="6" t="s">
        <v>15</v>
      </c>
      <c r="I7" s="25"/>
    </row>
    <row r="8" ht="27" spans="1:9">
      <c r="A8" s="2">
        <v>5</v>
      </c>
      <c r="B8" s="7" t="s">
        <v>27</v>
      </c>
      <c r="C8" s="7" t="s">
        <v>28</v>
      </c>
      <c r="D8" s="12" t="s">
        <v>29</v>
      </c>
      <c r="E8" s="23">
        <v>94.561</v>
      </c>
      <c r="F8" s="6">
        <v>38</v>
      </c>
      <c r="G8" s="13" t="s">
        <v>30</v>
      </c>
      <c r="H8" s="6" t="s">
        <v>15</v>
      </c>
      <c r="I8" s="30"/>
    </row>
    <row r="9" ht="27" spans="1:9">
      <c r="A9" s="2">
        <v>6</v>
      </c>
      <c r="B9" s="7" t="s">
        <v>31</v>
      </c>
      <c r="C9" s="7" t="s">
        <v>32</v>
      </c>
      <c r="D9" s="4" t="s">
        <v>33</v>
      </c>
      <c r="E9" s="5">
        <v>148.4768</v>
      </c>
      <c r="F9" s="6">
        <v>49</v>
      </c>
      <c r="G9" s="29" t="s">
        <v>34</v>
      </c>
      <c r="H9" s="6" t="s">
        <v>15</v>
      </c>
      <c r="I9" s="31"/>
    </row>
    <row r="10" ht="27" spans="1:9">
      <c r="A10" s="2">
        <v>7</v>
      </c>
      <c r="B10" s="19" t="s">
        <v>35</v>
      </c>
      <c r="C10" s="20" t="s">
        <v>36</v>
      </c>
      <c r="D10" s="21" t="s">
        <v>37</v>
      </c>
      <c r="E10" s="22">
        <v>256.415</v>
      </c>
      <c r="F10" s="6">
        <v>108</v>
      </c>
      <c r="G10" s="29" t="s">
        <v>38</v>
      </c>
      <c r="H10" s="6" t="s">
        <v>15</v>
      </c>
      <c r="I10" s="31"/>
    </row>
    <row r="11" ht="27" spans="1:9">
      <c r="A11" s="2">
        <v>8</v>
      </c>
      <c r="B11" s="19" t="s">
        <v>39</v>
      </c>
      <c r="C11" s="20" t="s">
        <v>36</v>
      </c>
      <c r="D11" s="21" t="s">
        <v>40</v>
      </c>
      <c r="E11" s="22">
        <v>470.6859</v>
      </c>
      <c r="F11" s="6">
        <v>190</v>
      </c>
      <c r="G11" s="29" t="s">
        <v>41</v>
      </c>
      <c r="H11" s="6" t="s">
        <v>15</v>
      </c>
      <c r="I11" s="31"/>
    </row>
    <row r="12" ht="27" spans="1:9">
      <c r="A12" s="2">
        <v>9</v>
      </c>
      <c r="B12" s="7" t="s">
        <v>42</v>
      </c>
      <c r="C12" s="7" t="s">
        <v>43</v>
      </c>
      <c r="D12" s="4" t="s">
        <v>44</v>
      </c>
      <c r="E12" s="23">
        <v>249.5705</v>
      </c>
      <c r="F12" s="6">
        <v>121</v>
      </c>
      <c r="G12" s="29" t="s">
        <v>45</v>
      </c>
      <c r="H12" s="6" t="s">
        <v>15</v>
      </c>
      <c r="I12" s="31"/>
    </row>
    <row r="13" ht="27" spans="1:9">
      <c r="A13" s="2">
        <v>10</v>
      </c>
      <c r="B13" s="7" t="s">
        <v>46</v>
      </c>
      <c r="C13" s="7" t="s">
        <v>47</v>
      </c>
      <c r="D13" s="12" t="s">
        <v>48</v>
      </c>
      <c r="E13" s="15">
        <v>267.6113</v>
      </c>
      <c r="F13" s="6">
        <v>93</v>
      </c>
      <c r="G13" s="29" t="s">
        <v>49</v>
      </c>
      <c r="H13" s="6" t="s">
        <v>15</v>
      </c>
      <c r="I13" s="31"/>
    </row>
    <row r="14" ht="27" spans="1:9">
      <c r="A14" s="2">
        <v>11</v>
      </c>
      <c r="B14" s="7" t="s">
        <v>50</v>
      </c>
      <c r="C14" s="7" t="s">
        <v>51</v>
      </c>
      <c r="D14" s="12" t="s">
        <v>52</v>
      </c>
      <c r="E14" s="16">
        <v>404.1209</v>
      </c>
      <c r="F14" s="6">
        <v>150</v>
      </c>
      <c r="G14" s="29" t="s">
        <v>53</v>
      </c>
      <c r="H14" s="6" t="s">
        <v>15</v>
      </c>
      <c r="I14" s="31"/>
    </row>
    <row r="15" ht="27" spans="1:9">
      <c r="A15" s="2">
        <v>12</v>
      </c>
      <c r="B15" s="7" t="s">
        <v>54</v>
      </c>
      <c r="C15" s="7" t="s">
        <v>55</v>
      </c>
      <c r="D15" s="12" t="s">
        <v>56</v>
      </c>
      <c r="E15" s="5">
        <v>445.4909</v>
      </c>
      <c r="F15" s="6">
        <v>100</v>
      </c>
      <c r="G15" s="29" t="s">
        <v>57</v>
      </c>
      <c r="H15" s="6" t="s">
        <v>15</v>
      </c>
      <c r="I15" s="31"/>
    </row>
    <row r="16" ht="27" spans="1:9">
      <c r="A16" s="2">
        <v>13</v>
      </c>
      <c r="B16" s="7" t="s">
        <v>58</v>
      </c>
      <c r="C16" s="7" t="s">
        <v>59</v>
      </c>
      <c r="D16" s="4" t="s">
        <v>60</v>
      </c>
      <c r="E16" s="8">
        <v>104.7639</v>
      </c>
      <c r="F16" s="6">
        <v>15</v>
      </c>
      <c r="G16" s="29" t="s">
        <v>61</v>
      </c>
      <c r="H16" s="6" t="s">
        <v>15</v>
      </c>
      <c r="I16" s="31"/>
    </row>
    <row r="17" ht="27" spans="1:9">
      <c r="A17" s="2">
        <v>14</v>
      </c>
      <c r="B17" s="7" t="s">
        <v>62</v>
      </c>
      <c r="C17" s="7" t="s">
        <v>63</v>
      </c>
      <c r="D17" s="4" t="s">
        <v>64</v>
      </c>
      <c r="E17" s="5">
        <v>1112.2063</v>
      </c>
      <c r="F17" s="6">
        <v>100</v>
      </c>
      <c r="G17" s="29" t="s">
        <v>65</v>
      </c>
      <c r="H17" s="6" t="s">
        <v>15</v>
      </c>
      <c r="I17" s="31"/>
    </row>
    <row r="18" ht="54" spans="1:9">
      <c r="A18" s="2">
        <v>15</v>
      </c>
      <c r="B18" s="7" t="s">
        <v>66</v>
      </c>
      <c r="C18" s="7" t="s">
        <v>67</v>
      </c>
      <c r="D18" s="4" t="s">
        <v>68</v>
      </c>
      <c r="E18" s="8">
        <v>76.890352</v>
      </c>
      <c r="F18" s="5">
        <v>34.5</v>
      </c>
      <c r="G18" s="29" t="s">
        <v>69</v>
      </c>
      <c r="H18" s="3" t="s">
        <v>70</v>
      </c>
      <c r="I18" s="2"/>
    </row>
  </sheetData>
  <autoFilter ref="A2:I5"/>
  <mergeCells count="1">
    <mergeCell ref="A1:I1"/>
  </mergeCells>
  <pageMargins left="0.4" right="0.309027777777778" top="0.26875" bottom="0.318055555555556" header="0.16875" footer="0.188888888888889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6"/>
  <sheetViews>
    <sheetView workbookViewId="0">
      <selection activeCell="B4" sqref="B4:I6"/>
    </sheetView>
  </sheetViews>
  <sheetFormatPr defaultColWidth="9" defaultRowHeight="14.25" outlineLevelRow="5"/>
  <cols>
    <col min="1" max="1" width="2.75" style="10" customWidth="1"/>
    <col min="2" max="2" width="20" style="10" customWidth="1"/>
    <col min="3" max="3" width="22" style="10" customWidth="1"/>
    <col min="4" max="4" width="18.125" style="10" customWidth="1"/>
    <col min="5" max="6" width="10.875" style="10" customWidth="1"/>
    <col min="7" max="7" width="20" style="10" customWidth="1"/>
    <col min="8" max="8" width="27.5" style="11" customWidth="1"/>
    <col min="9" max="9" width="4.75" style="10" customWidth="1"/>
    <col min="10" max="16384" width="9" style="10"/>
  </cols>
  <sheetData>
    <row r="1" ht="45" customHeight="1" spans="1:9">
      <c r="A1" s="1" t="s">
        <v>71</v>
      </c>
      <c r="B1" s="1"/>
      <c r="C1" s="1"/>
      <c r="D1" s="1"/>
      <c r="E1" s="1"/>
      <c r="F1" s="1"/>
      <c r="G1" s="1"/>
      <c r="H1" s="1"/>
      <c r="I1" s="1"/>
    </row>
    <row r="2" s="9" customFormat="1" ht="40.5" spans="1:9">
      <c r="A2" s="2" t="s">
        <v>1</v>
      </c>
      <c r="B2" s="3" t="s">
        <v>2</v>
      </c>
      <c r="C2" s="3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3" t="s">
        <v>9</v>
      </c>
    </row>
    <row r="3" s="9" customFormat="1" ht="30" customHeight="1" spans="1:9">
      <c r="A3" s="3"/>
      <c r="B3" s="2" t="s">
        <v>72</v>
      </c>
      <c r="C3" s="3"/>
      <c r="D3" s="4"/>
      <c r="E3" s="5">
        <f>SUBTOTAL(9,E4:E6)</f>
        <v>354.973</v>
      </c>
      <c r="F3" s="6">
        <f>SUBTOTAL(9,F4:F6)</f>
        <v>137</v>
      </c>
      <c r="G3" s="6"/>
      <c r="H3" s="3"/>
      <c r="I3" s="6"/>
    </row>
    <row r="4" s="14" customFormat="1" ht="51" customHeight="1" spans="1:9">
      <c r="A4" s="2">
        <v>1</v>
      </c>
      <c r="B4" s="7" t="s">
        <v>20</v>
      </c>
      <c r="C4" s="7" t="s">
        <v>21</v>
      </c>
      <c r="D4" s="12" t="s">
        <v>22</v>
      </c>
      <c r="E4" s="8">
        <v>88.0421</v>
      </c>
      <c r="F4" s="6">
        <v>36</v>
      </c>
      <c r="G4" s="13" t="s">
        <v>23</v>
      </c>
      <c r="H4" s="26" t="s">
        <v>73</v>
      </c>
      <c r="I4" s="6"/>
    </row>
    <row r="5" s="9" customFormat="1" ht="51" customHeight="1" spans="1:9">
      <c r="A5" s="2">
        <v>2</v>
      </c>
      <c r="B5" s="7" t="s">
        <v>24</v>
      </c>
      <c r="C5" s="7" t="s">
        <v>25</v>
      </c>
      <c r="D5" s="12" t="s">
        <v>26</v>
      </c>
      <c r="E5" s="8">
        <v>172.3699</v>
      </c>
      <c r="F5" s="6">
        <v>63</v>
      </c>
      <c r="G5" s="13" t="s">
        <v>23</v>
      </c>
      <c r="H5" s="26" t="s">
        <v>74</v>
      </c>
      <c r="I5" s="25"/>
    </row>
    <row r="6" s="9" customFormat="1" ht="36" customHeight="1" spans="1:9">
      <c r="A6" s="2">
        <v>3</v>
      </c>
      <c r="B6" s="7" t="s">
        <v>27</v>
      </c>
      <c r="C6" s="7" t="s">
        <v>28</v>
      </c>
      <c r="D6" s="12" t="s">
        <v>29</v>
      </c>
      <c r="E6" s="23">
        <v>94.561</v>
      </c>
      <c r="F6" s="6">
        <v>38</v>
      </c>
      <c r="G6" s="13" t="s">
        <v>30</v>
      </c>
      <c r="H6" s="3"/>
      <c r="I6" s="6"/>
    </row>
  </sheetData>
  <autoFilter ref="A2:I6"/>
  <mergeCells count="1">
    <mergeCell ref="A1:I1"/>
  </mergeCells>
  <pageMargins left="0.4" right="0.309027777777778" top="0.26875" bottom="0.318055555555556" header="0.16875" footer="0.188888888888889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9"/>
  <sheetViews>
    <sheetView workbookViewId="0">
      <selection activeCell="B4" sqref="B4:G7"/>
    </sheetView>
  </sheetViews>
  <sheetFormatPr defaultColWidth="9" defaultRowHeight="14.25"/>
  <cols>
    <col min="1" max="1" width="4.75" style="10" customWidth="1"/>
    <col min="2" max="2" width="22.375" style="10" customWidth="1"/>
    <col min="3" max="3" width="15.5" style="10" customWidth="1"/>
    <col min="4" max="4" width="20.75" style="10" customWidth="1"/>
    <col min="5" max="5" width="10.875" style="10" customWidth="1"/>
    <col min="6" max="6" width="15.375" style="10" customWidth="1"/>
    <col min="7" max="7" width="16.875" style="11" customWidth="1"/>
    <col min="8" max="8" width="19.125" style="11" customWidth="1"/>
    <col min="9" max="9" width="9.125" style="10" customWidth="1"/>
    <col min="10" max="16384" width="9" style="10"/>
  </cols>
  <sheetData>
    <row r="1" ht="48" customHeight="1" spans="1:9">
      <c r="A1" s="18" t="s">
        <v>71</v>
      </c>
      <c r="B1" s="18"/>
      <c r="C1" s="18"/>
      <c r="D1" s="18"/>
      <c r="E1" s="18"/>
      <c r="F1" s="18"/>
      <c r="G1" s="18"/>
      <c r="H1" s="18"/>
      <c r="I1" s="18"/>
    </row>
    <row r="2" s="9" customFormat="1" ht="40.5" spans="1:9">
      <c r="A2" s="2" t="s">
        <v>1</v>
      </c>
      <c r="B2" s="3" t="s">
        <v>2</v>
      </c>
      <c r="C2" s="3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3" t="s">
        <v>9</v>
      </c>
    </row>
    <row r="3" s="9" customFormat="1" ht="24.95" customHeight="1" spans="1:9">
      <c r="A3" s="3"/>
      <c r="B3" s="2" t="s">
        <v>72</v>
      </c>
      <c r="C3" s="3"/>
      <c r="D3" s="4"/>
      <c r="E3" s="5">
        <f>SUBTOTAL(9,E4:E9)</f>
        <v>1125.1482</v>
      </c>
      <c r="F3" s="6">
        <f>F4+F5+F6+F7</f>
        <v>468</v>
      </c>
      <c r="G3" s="6"/>
      <c r="H3" s="3"/>
      <c r="I3" s="6"/>
    </row>
    <row r="4" s="14" customFormat="1" ht="27" spans="1:9">
      <c r="A4" s="2">
        <v>1</v>
      </c>
      <c r="B4" s="7" t="s">
        <v>31</v>
      </c>
      <c r="C4" s="7" t="s">
        <v>32</v>
      </c>
      <c r="D4" s="4" t="s">
        <v>33</v>
      </c>
      <c r="E4" s="5">
        <v>148.4768</v>
      </c>
      <c r="F4" s="6">
        <v>49</v>
      </c>
      <c r="G4" s="13" t="s">
        <v>34</v>
      </c>
      <c r="H4" s="2"/>
      <c r="I4" s="6"/>
    </row>
    <row r="5" s="17" customFormat="1" ht="31" customHeight="1" spans="1:9">
      <c r="A5" s="2">
        <v>2</v>
      </c>
      <c r="B5" s="19" t="s">
        <v>35</v>
      </c>
      <c r="C5" s="20" t="s">
        <v>36</v>
      </c>
      <c r="D5" s="21" t="s">
        <v>37</v>
      </c>
      <c r="E5" s="22">
        <v>256.415</v>
      </c>
      <c r="F5" s="6">
        <v>108</v>
      </c>
      <c r="G5" s="13" t="s">
        <v>38</v>
      </c>
      <c r="H5" s="2"/>
      <c r="I5" s="24"/>
    </row>
    <row r="6" s="17" customFormat="1" ht="30" customHeight="1" spans="1:9">
      <c r="A6" s="2">
        <v>3</v>
      </c>
      <c r="B6" s="19" t="s">
        <v>39</v>
      </c>
      <c r="C6" s="20" t="s">
        <v>36</v>
      </c>
      <c r="D6" s="21" t="s">
        <v>40</v>
      </c>
      <c r="E6" s="22">
        <v>470.6859</v>
      </c>
      <c r="F6" s="6">
        <v>190</v>
      </c>
      <c r="G6" s="13" t="s">
        <v>41</v>
      </c>
      <c r="H6" s="2"/>
      <c r="I6" s="25"/>
    </row>
    <row r="7" s="14" customFormat="1" ht="27" spans="1:9">
      <c r="A7" s="2">
        <v>4</v>
      </c>
      <c r="B7" s="7" t="s">
        <v>42</v>
      </c>
      <c r="C7" s="7" t="s">
        <v>43</v>
      </c>
      <c r="D7" s="4" t="s">
        <v>44</v>
      </c>
      <c r="E7" s="23">
        <v>249.5705</v>
      </c>
      <c r="F7" s="6">
        <v>121</v>
      </c>
      <c r="G7" s="13" t="s">
        <v>45</v>
      </c>
      <c r="H7" s="2"/>
      <c r="I7" s="6"/>
    </row>
    <row r="8" s="9" customFormat="1" ht="13.5"/>
    <row r="9" s="9" customFormat="1" ht="13.5"/>
  </sheetData>
  <autoFilter ref="A2:I9"/>
  <mergeCells count="1">
    <mergeCell ref="A1:I1"/>
  </mergeCells>
  <pageMargins left="0.4" right="0.309027777777778" top="0.26875" bottom="0.318055555555556" header="0.16875" footer="0.188888888888889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5"/>
  <sheetViews>
    <sheetView workbookViewId="0">
      <selection activeCell="B4" sqref="B4:H5"/>
    </sheetView>
  </sheetViews>
  <sheetFormatPr defaultColWidth="9" defaultRowHeight="14.25" outlineLevelRow="4"/>
  <cols>
    <col min="1" max="1" width="4.75" style="10" customWidth="1"/>
    <col min="2" max="2" width="20" style="10" customWidth="1"/>
    <col min="3" max="3" width="19.5" style="10" customWidth="1"/>
    <col min="4" max="4" width="17.125" style="10" customWidth="1"/>
    <col min="5" max="5" width="10.875" style="10" customWidth="1"/>
    <col min="6" max="6" width="12.375" style="10" customWidth="1"/>
    <col min="7" max="7" width="24.75" style="11" customWidth="1"/>
    <col min="8" max="8" width="16.125" style="11" customWidth="1"/>
    <col min="9" max="9" width="10.75" style="10" customWidth="1"/>
    <col min="10" max="16384" width="9" style="10"/>
  </cols>
  <sheetData>
    <row r="1" ht="36" customHeight="1" spans="1:9">
      <c r="A1" s="1" t="s">
        <v>71</v>
      </c>
      <c r="B1" s="1"/>
      <c r="C1" s="1"/>
      <c r="D1" s="1"/>
      <c r="E1" s="1"/>
      <c r="F1" s="1"/>
      <c r="G1" s="1"/>
      <c r="H1" s="1"/>
      <c r="I1" s="1"/>
    </row>
    <row r="2" s="9" customFormat="1" ht="40.5" spans="1:9">
      <c r="A2" s="2" t="s">
        <v>1</v>
      </c>
      <c r="B2" s="3" t="s">
        <v>2</v>
      </c>
      <c r="C2" s="3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3" t="s">
        <v>9</v>
      </c>
    </row>
    <row r="3" s="9" customFormat="1" ht="24.95" customHeight="1" spans="1:9">
      <c r="A3" s="3"/>
      <c r="B3" s="2" t="s">
        <v>72</v>
      </c>
      <c r="C3" s="3"/>
      <c r="D3" s="4">
        <f t="shared" ref="D3:F3" si="0">SUBTOTAL(9,D4:D5)</f>
        <v>0</v>
      </c>
      <c r="E3" s="5">
        <f t="shared" si="0"/>
        <v>671.7322</v>
      </c>
      <c r="F3" s="6">
        <f t="shared" si="0"/>
        <v>243</v>
      </c>
      <c r="G3" s="6"/>
      <c r="H3" s="3"/>
      <c r="I3" s="5"/>
    </row>
    <row r="4" s="14" customFormat="1" ht="27" spans="1:9">
      <c r="A4" s="2">
        <v>1</v>
      </c>
      <c r="B4" s="7" t="s">
        <v>46</v>
      </c>
      <c r="C4" s="7" t="s">
        <v>47</v>
      </c>
      <c r="D4" s="12" t="s">
        <v>48</v>
      </c>
      <c r="E4" s="15">
        <v>267.6113</v>
      </c>
      <c r="F4" s="6">
        <v>93</v>
      </c>
      <c r="G4" s="6" t="s">
        <v>49</v>
      </c>
      <c r="H4" s="2"/>
      <c r="I4" s="2"/>
    </row>
    <row r="5" s="14" customFormat="1" ht="27" spans="1:9">
      <c r="A5" s="2">
        <v>2</v>
      </c>
      <c r="B5" s="7" t="s">
        <v>50</v>
      </c>
      <c r="C5" s="7" t="s">
        <v>51</v>
      </c>
      <c r="D5" s="12" t="s">
        <v>52</v>
      </c>
      <c r="E5" s="16">
        <v>404.1209</v>
      </c>
      <c r="F5" s="6">
        <v>150</v>
      </c>
      <c r="G5" s="13" t="s">
        <v>53</v>
      </c>
      <c r="H5" s="2"/>
      <c r="I5" s="2"/>
    </row>
  </sheetData>
  <autoFilter ref="A2:I5"/>
  <mergeCells count="1">
    <mergeCell ref="A1:I1"/>
  </mergeCells>
  <pageMargins left="0.4" right="0.309027777777778" top="0.26875" bottom="0.318055555555556" header="0.16875" footer="0.188888888888889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6"/>
  <sheetViews>
    <sheetView workbookViewId="0">
      <selection activeCell="B4" sqref="B4:H4"/>
    </sheetView>
  </sheetViews>
  <sheetFormatPr defaultColWidth="9" defaultRowHeight="14.25" outlineLevelRow="5"/>
  <cols>
    <col min="1" max="1" width="3.75" style="10" customWidth="1"/>
    <col min="2" max="2" width="20" style="10" customWidth="1"/>
    <col min="3" max="3" width="13.5" style="10" customWidth="1"/>
    <col min="4" max="4" width="13.375" style="10" customWidth="1"/>
    <col min="5" max="5" width="10.875" style="10" customWidth="1"/>
    <col min="6" max="6" width="13.25" style="10" customWidth="1"/>
    <col min="7" max="7" width="21.125" style="11" customWidth="1"/>
    <col min="8" max="8" width="22.375" style="11" customWidth="1"/>
    <col min="9" max="9" width="13" style="10" customWidth="1"/>
    <col min="10" max="16384" width="9" style="10"/>
  </cols>
  <sheetData>
    <row r="1" ht="48" customHeight="1" spans="1:9">
      <c r="A1" s="1" t="s">
        <v>71</v>
      </c>
      <c r="B1" s="1"/>
      <c r="C1" s="1"/>
      <c r="D1" s="1"/>
      <c r="E1" s="1"/>
      <c r="F1" s="1"/>
      <c r="G1" s="1"/>
      <c r="H1" s="1"/>
      <c r="I1" s="1"/>
    </row>
    <row r="2" s="9" customFormat="1" ht="40.5" spans="1:9">
      <c r="A2" s="2" t="s">
        <v>1</v>
      </c>
      <c r="B2" s="3" t="s">
        <v>2</v>
      </c>
      <c r="C2" s="3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3" t="s">
        <v>9</v>
      </c>
    </row>
    <row r="3" s="9" customFormat="1" ht="31" customHeight="1" spans="1:9">
      <c r="A3" s="3"/>
      <c r="B3" s="2" t="s">
        <v>72</v>
      </c>
      <c r="C3" s="3"/>
      <c r="D3" s="4"/>
      <c r="E3" s="5">
        <f t="shared" ref="D3:F3" si="0">SUBTOTAL(9,E4:E6)</f>
        <v>445.4909</v>
      </c>
      <c r="F3" s="6">
        <f t="shared" si="0"/>
        <v>100</v>
      </c>
      <c r="G3" s="6"/>
      <c r="H3" s="6"/>
      <c r="I3" s="5"/>
    </row>
    <row r="4" s="9" customFormat="1" ht="38" customHeight="1" spans="1:9">
      <c r="A4" s="2">
        <v>1</v>
      </c>
      <c r="B4" s="7" t="s">
        <v>54</v>
      </c>
      <c r="C4" s="7" t="s">
        <v>55</v>
      </c>
      <c r="D4" s="12" t="s">
        <v>56</v>
      </c>
      <c r="E4" s="5">
        <v>445.4909</v>
      </c>
      <c r="F4" s="6">
        <v>100</v>
      </c>
      <c r="G4" s="13" t="s">
        <v>57</v>
      </c>
      <c r="H4" s="6"/>
      <c r="I4" s="2"/>
    </row>
    <row r="5" s="9" customFormat="1" ht="13.5"/>
    <row r="6" s="9" customFormat="1" ht="13.5"/>
  </sheetData>
  <autoFilter ref="A2:I6"/>
  <mergeCells count="1">
    <mergeCell ref="A1:I1"/>
  </mergeCells>
  <pageMargins left="0.4" right="0.309027777777778" top="0.26875" bottom="0.318055555555556" header="0.16875" footer="0.188888888888889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5"/>
  <sheetViews>
    <sheetView workbookViewId="0">
      <selection activeCell="B4" sqref="B4:G5"/>
    </sheetView>
  </sheetViews>
  <sheetFormatPr defaultColWidth="9" defaultRowHeight="14.25" outlineLevelRow="4"/>
  <cols>
    <col min="1" max="1" width="4.75" style="10" customWidth="1"/>
    <col min="2" max="2" width="20" style="10" customWidth="1"/>
    <col min="3" max="3" width="19.375" style="10" customWidth="1"/>
    <col min="4" max="4" width="17.5" style="10" customWidth="1"/>
    <col min="5" max="5" width="10.875" style="10" customWidth="1"/>
    <col min="6" max="6" width="12.25" style="10" customWidth="1"/>
    <col min="7" max="7" width="16.5" style="11" customWidth="1"/>
    <col min="8" max="8" width="15.25" style="11" customWidth="1"/>
    <col min="9" max="9" width="9.75" style="10" customWidth="1"/>
    <col min="10" max="16384" width="9" style="10"/>
  </cols>
  <sheetData>
    <row r="1" ht="48" customHeight="1" spans="1:9">
      <c r="A1" s="1" t="s">
        <v>71</v>
      </c>
      <c r="B1" s="1"/>
      <c r="C1" s="1"/>
      <c r="D1" s="1"/>
      <c r="E1" s="1"/>
      <c r="F1" s="1"/>
      <c r="G1" s="1"/>
      <c r="H1" s="1"/>
      <c r="I1" s="1"/>
    </row>
    <row r="2" s="9" customFormat="1" ht="51" customHeight="1" spans="1:9">
      <c r="A2" s="2" t="s">
        <v>1</v>
      </c>
      <c r="B2" s="3" t="s">
        <v>2</v>
      </c>
      <c r="C2" s="3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3" t="s">
        <v>9</v>
      </c>
    </row>
    <row r="3" s="9" customFormat="1" ht="27" customHeight="1" spans="1:9">
      <c r="A3" s="3"/>
      <c r="B3" s="2" t="s">
        <v>72</v>
      </c>
      <c r="C3" s="3"/>
      <c r="D3" s="4"/>
      <c r="E3" s="5">
        <f>SUBTOTAL(9,E4:E5)</f>
        <v>1216.9702</v>
      </c>
      <c r="F3" s="6">
        <f>SUBTOTAL(9,F4:F5)</f>
        <v>115</v>
      </c>
      <c r="G3" s="6"/>
      <c r="H3" s="3"/>
      <c r="I3" s="5"/>
    </row>
    <row r="4" s="9" customFormat="1" ht="32" customHeight="1" spans="1:9">
      <c r="A4" s="2">
        <v>1</v>
      </c>
      <c r="B4" s="7" t="s">
        <v>58</v>
      </c>
      <c r="C4" s="7" t="s">
        <v>59</v>
      </c>
      <c r="D4" s="4" t="s">
        <v>60</v>
      </c>
      <c r="E4" s="8">
        <v>104.7639</v>
      </c>
      <c r="F4" s="6">
        <v>15</v>
      </c>
      <c r="G4" s="6" t="s">
        <v>61</v>
      </c>
      <c r="H4" s="3"/>
      <c r="I4" s="2"/>
    </row>
    <row r="5" s="9" customFormat="1" ht="33" customHeight="1" spans="1:9">
      <c r="A5" s="2">
        <v>2</v>
      </c>
      <c r="B5" s="7" t="s">
        <v>62</v>
      </c>
      <c r="C5" s="7" t="s">
        <v>63</v>
      </c>
      <c r="D5" s="4" t="s">
        <v>64</v>
      </c>
      <c r="E5" s="5">
        <v>1112.2063</v>
      </c>
      <c r="F5" s="6">
        <v>100</v>
      </c>
      <c r="G5" s="6" t="s">
        <v>65</v>
      </c>
      <c r="H5" s="3"/>
      <c r="I5" s="2"/>
    </row>
  </sheetData>
  <autoFilter ref="A2:I5"/>
  <mergeCells count="1">
    <mergeCell ref="A1:I1"/>
  </mergeCells>
  <pageMargins left="0.4" right="0.309027777777778" top="0.26875" bottom="0.318055555555556" header="0.16875" footer="0.188888888888889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5"/>
  <sheetViews>
    <sheetView workbookViewId="0">
      <selection activeCell="B4" sqref="B4:I4"/>
    </sheetView>
  </sheetViews>
  <sheetFormatPr defaultColWidth="9" defaultRowHeight="13.5" outlineLevelRow="4"/>
  <cols>
    <col min="2" max="2" width="23.375" customWidth="1"/>
    <col min="3" max="3" width="13.75" customWidth="1"/>
    <col min="4" max="4" width="21.875" customWidth="1"/>
    <col min="5" max="5" width="11.125" customWidth="1"/>
    <col min="6" max="6" width="9.375"/>
    <col min="7" max="7" width="17.875" customWidth="1"/>
  </cols>
  <sheetData>
    <row r="1" ht="22.5" spans="1:9">
      <c r="A1" s="1" t="s">
        <v>71</v>
      </c>
      <c r="B1" s="1"/>
      <c r="C1" s="1"/>
      <c r="D1" s="1"/>
      <c r="E1" s="1"/>
      <c r="F1" s="1"/>
      <c r="G1" s="1"/>
      <c r="H1" s="1"/>
      <c r="I1" s="1"/>
    </row>
    <row r="2" ht="54" spans="1:9">
      <c r="A2" s="2" t="s">
        <v>1</v>
      </c>
      <c r="B2" s="3" t="s">
        <v>2</v>
      </c>
      <c r="C2" s="3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3" t="s">
        <v>9</v>
      </c>
    </row>
    <row r="3" spans="1:9">
      <c r="A3" s="3"/>
      <c r="B3" s="2" t="s">
        <v>72</v>
      </c>
      <c r="C3" s="3"/>
      <c r="D3" s="4"/>
      <c r="E3" s="5">
        <f>SUBTOTAL(9,E4:E5)</f>
        <v>76.890352</v>
      </c>
      <c r="F3" s="5">
        <f>SUBTOTAL(9,F4:F5)</f>
        <v>34.5</v>
      </c>
      <c r="G3" s="6"/>
      <c r="H3" s="3"/>
      <c r="I3" s="5"/>
    </row>
    <row r="4" ht="54" spans="1:9">
      <c r="A4" s="2">
        <v>1</v>
      </c>
      <c r="B4" s="7" t="s">
        <v>66</v>
      </c>
      <c r="C4" s="7" t="s">
        <v>67</v>
      </c>
      <c r="D4" s="4" t="s">
        <v>68</v>
      </c>
      <c r="E4" s="8">
        <v>76.890352</v>
      </c>
      <c r="F4" s="5">
        <v>34.5</v>
      </c>
      <c r="G4" s="6" t="s">
        <v>69</v>
      </c>
      <c r="H4" s="3" t="s">
        <v>70</v>
      </c>
      <c r="I4" s="2"/>
    </row>
    <row r="5" spans="1:9">
      <c r="A5" s="2"/>
      <c r="B5" s="7"/>
      <c r="C5" s="7"/>
      <c r="D5" s="4"/>
      <c r="E5" s="5"/>
      <c r="F5" s="6"/>
      <c r="G5" s="6"/>
      <c r="H5" s="3"/>
      <c r="I5" s="2"/>
    </row>
  </sheetData>
  <mergeCells count="1">
    <mergeCell ref="A1:I1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芒市镇</vt:lpstr>
      <vt:lpstr>芒海镇</vt:lpstr>
      <vt:lpstr>中山乡</vt:lpstr>
      <vt:lpstr>三台山乡</vt:lpstr>
      <vt:lpstr>五岔路乡</vt:lpstr>
      <vt:lpstr>西山乡</vt:lpstr>
      <vt:lpstr>风平镇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lei xu</dc:creator>
  <cp:lastModifiedBy>dell</cp:lastModifiedBy>
  <dcterms:created xsi:type="dcterms:W3CDTF">2017-11-27T09:44:00Z</dcterms:created>
  <cp:lastPrinted>2018-12-04T17:03:00Z</cp:lastPrinted>
  <dcterms:modified xsi:type="dcterms:W3CDTF">2018-12-24T02:44:51Z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2052-10.8.0.5950</vt:lpwstr>
  </property>
  <property fmtid="{D5CDD505-2E9C-101B-9397-08002B2CF9AE}" pid="3" name="KSORubyTemplateID" linkTarget="0">
    <vt:lpwstr>14</vt:lpwstr>
  </property>
</Properties>
</file>